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917257\Desktop\"/>
    </mc:Choice>
  </mc:AlternateContent>
  <bookViews>
    <workbookView xWindow="0" yWindow="0" windowWidth="23040" windowHeight="11784" activeTab="3"/>
  </bookViews>
  <sheets>
    <sheet name="TEST DATA" sheetId="1" r:id="rId1"/>
    <sheet name="GRAPH PRESSURE DARCY" sheetId="3" r:id="rId2"/>
    <sheet name="GRAPH FLOW DARCY" sheetId="2" r:id="rId3"/>
    <sheet name="test 14.10 vs test 15.10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  <c r="C17" i="1"/>
  <c r="B17" i="1"/>
  <c r="C20" i="1" l="1"/>
  <c r="B20" i="1"/>
  <c r="C19" i="1"/>
  <c r="D19" i="1"/>
  <c r="C18" i="1"/>
  <c r="D18" i="1"/>
  <c r="B19" i="1"/>
  <c r="B18" i="1"/>
  <c r="AF1" i="1"/>
  <c r="Z1" i="1"/>
  <c r="T1" i="1"/>
  <c r="N1" i="1"/>
  <c r="H1" i="1"/>
  <c r="AF4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6" i="1"/>
  <c r="A17" i="1"/>
  <c r="C15" i="1"/>
  <c r="B15" i="1"/>
</calcChain>
</file>

<file path=xl/sharedStrings.xml><?xml version="1.0" encoding="utf-8"?>
<sst xmlns="http://schemas.openxmlformats.org/spreadsheetml/2006/main" count="83" uniqueCount="38">
  <si>
    <t>AGP2-150-3</t>
  </si>
  <si>
    <t>N exp</t>
  </si>
  <si>
    <t>t student P=0.95</t>
  </si>
  <si>
    <t>inst err</t>
  </si>
  <si>
    <t>Diameter</t>
  </si>
  <si>
    <t>Thickness</t>
  </si>
  <si>
    <t>topex circule</t>
  </si>
  <si>
    <t>Radwag WLC 1/2A 0.01g</t>
  </si>
  <si>
    <t>average</t>
  </si>
  <si>
    <t>dD</t>
  </si>
  <si>
    <t>dTh</t>
  </si>
  <si>
    <t>Water permeability</t>
  </si>
  <si>
    <t>D Th error</t>
  </si>
  <si>
    <t>PRESSURE</t>
  </si>
  <si>
    <t>A</t>
  </si>
  <si>
    <t>DARCYS</t>
  </si>
  <si>
    <t>BAR</t>
  </si>
  <si>
    <t>------------</t>
  </si>
  <si>
    <t>Average Darcy Permeability Constant =</t>
  </si>
  <si>
    <t>TEST 1</t>
  </si>
  <si>
    <t>TEST 2</t>
  </si>
  <si>
    <t>TEST 3</t>
  </si>
  <si>
    <t>TEST 4</t>
  </si>
  <si>
    <t>TEST 5</t>
  </si>
  <si>
    <t>MY DARCYS</t>
  </si>
  <si>
    <t>Viscosity, Pa*s</t>
  </si>
  <si>
    <t>MY AVRG</t>
  </si>
  <si>
    <t>MYAVRG</t>
  </si>
  <si>
    <t>MYAVG</t>
  </si>
  <si>
    <t>MY AVG</t>
  </si>
  <si>
    <t>AVERAGE</t>
  </si>
  <si>
    <t>Err device in D, %</t>
  </si>
  <si>
    <t>Err my in D, %</t>
  </si>
  <si>
    <t>ERR D, Th</t>
  </si>
  <si>
    <t>TOTAL ERROR, %</t>
  </si>
  <si>
    <t>GRAPH Flow to Darcy</t>
  </si>
  <si>
    <t>GRAPH PRESSURE DARCY</t>
  </si>
  <si>
    <t>GRAPH PERM/FLOW TESTS 1-5, TESTS 6-10, TESTS 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</si>
</sst>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5" borderId="15" applyNumberFormat="0" applyAlignment="0" applyProtection="0"/>
  </cellStyleXfs>
  <cellXfs count="3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2" fillId="0" borderId="13" xfId="0" applyFont="1" applyBorder="1"/>
    <xf numFmtId="0" fontId="0" fillId="0" borderId="12" xfId="0" applyBorder="1"/>
    <xf numFmtId="0" fontId="0" fillId="2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4" xfId="0" applyFill="1" applyBorder="1"/>
    <xf numFmtId="0" fontId="0" fillId="4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/>
    <xf numFmtId="0" fontId="0" fillId="4" borderId="12" xfId="0" applyFill="1" applyBorder="1"/>
    <xf numFmtId="0" fontId="0" fillId="4" borderId="0" xfId="0" applyFill="1"/>
    <xf numFmtId="0" fontId="0" fillId="4" borderId="0" xfId="0" applyFill="1" applyBorder="1"/>
    <xf numFmtId="0" fontId="0" fillId="0" borderId="12" xfId="0" applyFill="1" applyBorder="1"/>
    <xf numFmtId="0" fontId="1" fillId="0" borderId="1" xfId="0" applyFont="1" applyFill="1" applyBorder="1"/>
    <xf numFmtId="0" fontId="0" fillId="3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5" borderId="15" xfId="1"/>
    <xf numFmtId="0" fontId="4" fillId="0" borderId="0" xfId="0" applyFon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'TEST DATA'!$E$6:$E$41</c:f>
              <c:numCache>
                <c:formatCode>General</c:formatCode>
                <c:ptCount val="36"/>
                <c:pt idx="0">
                  <c:v>2.5200999999999999E-3</c:v>
                </c:pt>
                <c:pt idx="1">
                  <c:v>3.4543E-3</c:v>
                </c:pt>
                <c:pt idx="2">
                  <c:v>4.3974000000000001E-3</c:v>
                </c:pt>
                <c:pt idx="3">
                  <c:v>5.3413000000000002E-3</c:v>
                </c:pt>
                <c:pt idx="4">
                  <c:v>6.2824999999999999E-3</c:v>
                </c:pt>
                <c:pt idx="5">
                  <c:v>7.2229E-3</c:v>
                </c:pt>
                <c:pt idx="6">
                  <c:v>8.1709999999999994E-3</c:v>
                </c:pt>
                <c:pt idx="7">
                  <c:v>9.1161999999999997E-3</c:v>
                </c:pt>
                <c:pt idx="8">
                  <c:v>1.0057999999999999E-2</c:v>
                </c:pt>
                <c:pt idx="9">
                  <c:v>1.1004999999999999E-2</c:v>
                </c:pt>
                <c:pt idx="10">
                  <c:v>1.1955E-2</c:v>
                </c:pt>
                <c:pt idx="11">
                  <c:v>1.2909E-2</c:v>
                </c:pt>
                <c:pt idx="12">
                  <c:v>1.3852E-2</c:v>
                </c:pt>
                <c:pt idx="13">
                  <c:v>1.4798E-2</c:v>
                </c:pt>
                <c:pt idx="14">
                  <c:v>1.5751000000000001E-2</c:v>
                </c:pt>
                <c:pt idx="15">
                  <c:v>1.6707E-2</c:v>
                </c:pt>
                <c:pt idx="16">
                  <c:v>1.7658E-2</c:v>
                </c:pt>
                <c:pt idx="17">
                  <c:v>1.8600999999999999E-2</c:v>
                </c:pt>
                <c:pt idx="18">
                  <c:v>1.9546999999999998E-2</c:v>
                </c:pt>
                <c:pt idx="19">
                  <c:v>2.0497000000000001E-2</c:v>
                </c:pt>
                <c:pt idx="20">
                  <c:v>2.1447000000000001E-2</c:v>
                </c:pt>
                <c:pt idx="21">
                  <c:v>2.2393E-2</c:v>
                </c:pt>
                <c:pt idx="22">
                  <c:v>2.3338999999999999E-2</c:v>
                </c:pt>
                <c:pt idx="23">
                  <c:v>2.4289999999999999E-2</c:v>
                </c:pt>
                <c:pt idx="24">
                  <c:v>2.5243999999999999E-2</c:v>
                </c:pt>
                <c:pt idx="25">
                  <c:v>2.6186000000000001E-2</c:v>
                </c:pt>
                <c:pt idx="26">
                  <c:v>2.7126000000000001E-2</c:v>
                </c:pt>
                <c:pt idx="27">
                  <c:v>2.8067999999999999E-2</c:v>
                </c:pt>
                <c:pt idx="28">
                  <c:v>2.9045000000000001E-2</c:v>
                </c:pt>
                <c:pt idx="29">
                  <c:v>2.9974000000000001E-2</c:v>
                </c:pt>
                <c:pt idx="30">
                  <c:v>3.0925000000000001E-2</c:v>
                </c:pt>
                <c:pt idx="31">
                  <c:v>3.1891999999999997E-2</c:v>
                </c:pt>
                <c:pt idx="32">
                  <c:v>3.2853E-2</c:v>
                </c:pt>
                <c:pt idx="33">
                  <c:v>3.3807999999999998E-2</c:v>
                </c:pt>
                <c:pt idx="34">
                  <c:v>3.4757999999999997E-2</c:v>
                </c:pt>
                <c:pt idx="35">
                  <c:v>3.5727000000000002E-2</c:v>
                </c:pt>
              </c:numCache>
            </c:numRef>
          </c:xVal>
          <c:yVal>
            <c:numRef>
              <c:f>'TEST DATA'!$J$6:$J$41</c:f>
              <c:numCache>
                <c:formatCode>General</c:formatCode>
                <c:ptCount val="36"/>
                <c:pt idx="0">
                  <c:v>41.920999999999999</c:v>
                </c:pt>
                <c:pt idx="1">
                  <c:v>34.835999999999999</c:v>
                </c:pt>
                <c:pt idx="2">
                  <c:v>28.236999999999998</c:v>
                </c:pt>
                <c:pt idx="3">
                  <c:v>24.07</c:v>
                </c:pt>
                <c:pt idx="4">
                  <c:v>21.134</c:v>
                </c:pt>
                <c:pt idx="5">
                  <c:v>18.914000000000001</c:v>
                </c:pt>
                <c:pt idx="6">
                  <c:v>17.100000000000001</c:v>
                </c:pt>
                <c:pt idx="7">
                  <c:v>15.795999999999999</c:v>
                </c:pt>
                <c:pt idx="8">
                  <c:v>14.715999999999999</c:v>
                </c:pt>
                <c:pt idx="9">
                  <c:v>13.77</c:v>
                </c:pt>
                <c:pt idx="10">
                  <c:v>13.077999999999999</c:v>
                </c:pt>
                <c:pt idx="11">
                  <c:v>12.352</c:v>
                </c:pt>
                <c:pt idx="12">
                  <c:v>11.852</c:v>
                </c:pt>
                <c:pt idx="13">
                  <c:v>11.286</c:v>
                </c:pt>
                <c:pt idx="14">
                  <c:v>10.920999999999999</c:v>
                </c:pt>
                <c:pt idx="15">
                  <c:v>10.48</c:v>
                </c:pt>
                <c:pt idx="16">
                  <c:v>10.093999999999999</c:v>
                </c:pt>
                <c:pt idx="17">
                  <c:v>9.8359000000000005</c:v>
                </c:pt>
                <c:pt idx="18">
                  <c:v>9.5333000000000006</c:v>
                </c:pt>
                <c:pt idx="19">
                  <c:v>9.2078000000000007</c:v>
                </c:pt>
                <c:pt idx="20">
                  <c:v>9.0412999999999997</c:v>
                </c:pt>
                <c:pt idx="21">
                  <c:v>8.7927999999999997</c:v>
                </c:pt>
                <c:pt idx="22">
                  <c:v>8.4665999999999997</c:v>
                </c:pt>
                <c:pt idx="23">
                  <c:v>8.2736999999999998</c:v>
                </c:pt>
                <c:pt idx="24">
                  <c:v>8.0604999999999993</c:v>
                </c:pt>
                <c:pt idx="25">
                  <c:v>8.0151000000000003</c:v>
                </c:pt>
                <c:pt idx="26">
                  <c:v>7.8705999999999996</c:v>
                </c:pt>
                <c:pt idx="27">
                  <c:v>7.7548000000000004</c:v>
                </c:pt>
                <c:pt idx="28">
                  <c:v>7.1071</c:v>
                </c:pt>
                <c:pt idx="29">
                  <c:v>7.4093</c:v>
                </c:pt>
                <c:pt idx="30">
                  <c:v>7.3173000000000004</c:v>
                </c:pt>
                <c:pt idx="31">
                  <c:v>7.0650000000000004</c:v>
                </c:pt>
                <c:pt idx="32">
                  <c:v>6.9168000000000003</c:v>
                </c:pt>
                <c:pt idx="33">
                  <c:v>6.7929000000000004</c:v>
                </c:pt>
                <c:pt idx="34">
                  <c:v>6.6512000000000002</c:v>
                </c:pt>
                <c:pt idx="35">
                  <c:v>6.2896000000000001</c:v>
                </c:pt>
              </c:numCache>
            </c:numRef>
          </c:yVal>
          <c:smooth val="0"/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'TEST DATA'!$K$6:$K$40</c:f>
              <c:numCache>
                <c:formatCode>General</c:formatCode>
                <c:ptCount val="35"/>
                <c:pt idx="0">
                  <c:v>3.3405000000000002E-3</c:v>
                </c:pt>
                <c:pt idx="1">
                  <c:v>4.3003E-3</c:v>
                </c:pt>
                <c:pt idx="2">
                  <c:v>5.2394E-3</c:v>
                </c:pt>
                <c:pt idx="3">
                  <c:v>6.1846000000000002E-3</c:v>
                </c:pt>
                <c:pt idx="4">
                  <c:v>7.1367000000000002E-3</c:v>
                </c:pt>
                <c:pt idx="5">
                  <c:v>8.0952000000000003E-3</c:v>
                </c:pt>
                <c:pt idx="6">
                  <c:v>9.0542000000000001E-3</c:v>
                </c:pt>
                <c:pt idx="7">
                  <c:v>1.0002E-2</c:v>
                </c:pt>
                <c:pt idx="8">
                  <c:v>1.0947E-2</c:v>
                </c:pt>
                <c:pt idx="9">
                  <c:v>1.1900000000000001E-2</c:v>
                </c:pt>
                <c:pt idx="10">
                  <c:v>1.2855E-2</c:v>
                </c:pt>
                <c:pt idx="11">
                  <c:v>1.3812E-2</c:v>
                </c:pt>
                <c:pt idx="12">
                  <c:v>1.4763999999999999E-2</c:v>
                </c:pt>
                <c:pt idx="13">
                  <c:v>1.5716999999999998E-2</c:v>
                </c:pt>
                <c:pt idx="14">
                  <c:v>1.6674000000000001E-2</c:v>
                </c:pt>
                <c:pt idx="15">
                  <c:v>1.7635000000000001E-2</c:v>
                </c:pt>
                <c:pt idx="16">
                  <c:v>1.8585000000000001E-2</c:v>
                </c:pt>
                <c:pt idx="17">
                  <c:v>1.9526999999999999E-2</c:v>
                </c:pt>
                <c:pt idx="18">
                  <c:v>2.0468E-2</c:v>
                </c:pt>
                <c:pt idx="19">
                  <c:v>2.1406999999999999E-2</c:v>
                </c:pt>
                <c:pt idx="20">
                  <c:v>2.2360000000000001E-2</c:v>
                </c:pt>
                <c:pt idx="21">
                  <c:v>2.3310000000000001E-2</c:v>
                </c:pt>
                <c:pt idx="22">
                  <c:v>2.4251999999999999E-2</c:v>
                </c:pt>
                <c:pt idx="23">
                  <c:v>2.5198000000000002E-2</c:v>
                </c:pt>
                <c:pt idx="24">
                  <c:v>2.6152999999999999E-2</c:v>
                </c:pt>
                <c:pt idx="25">
                  <c:v>2.7109999999999999E-2</c:v>
                </c:pt>
                <c:pt idx="26">
                  <c:v>2.8053000000000002E-2</c:v>
                </c:pt>
                <c:pt idx="27">
                  <c:v>2.8999E-2</c:v>
                </c:pt>
                <c:pt idx="28">
                  <c:v>2.9943999999999998E-2</c:v>
                </c:pt>
                <c:pt idx="29">
                  <c:v>3.0890999999999998E-2</c:v>
                </c:pt>
                <c:pt idx="30">
                  <c:v>3.1843000000000003E-2</c:v>
                </c:pt>
                <c:pt idx="31">
                  <c:v>3.2798000000000001E-2</c:v>
                </c:pt>
                <c:pt idx="32">
                  <c:v>3.3751000000000003E-2</c:v>
                </c:pt>
                <c:pt idx="33">
                  <c:v>3.4708999999999997E-2</c:v>
                </c:pt>
                <c:pt idx="34">
                  <c:v>3.5680000000000003E-2</c:v>
                </c:pt>
              </c:numCache>
            </c:numRef>
          </c:xVal>
          <c:yVal>
            <c:numRef>
              <c:f>'TEST DATA'!$P$6:$P$40</c:f>
              <c:numCache>
                <c:formatCode>General</c:formatCode>
                <c:ptCount val="35"/>
                <c:pt idx="0">
                  <c:v>35.872</c:v>
                </c:pt>
                <c:pt idx="1">
                  <c:v>26.756</c:v>
                </c:pt>
                <c:pt idx="2">
                  <c:v>24.045000000000002</c:v>
                </c:pt>
                <c:pt idx="3">
                  <c:v>20.919</c:v>
                </c:pt>
                <c:pt idx="4">
                  <c:v>18.713000000000001</c:v>
                </c:pt>
                <c:pt idx="5">
                  <c:v>17.111999999999998</c:v>
                </c:pt>
                <c:pt idx="6">
                  <c:v>15.564</c:v>
                </c:pt>
                <c:pt idx="7">
                  <c:v>14.414999999999999</c:v>
                </c:pt>
                <c:pt idx="8">
                  <c:v>13.622</c:v>
                </c:pt>
                <c:pt idx="9">
                  <c:v>12.835000000000001</c:v>
                </c:pt>
                <c:pt idx="10">
                  <c:v>12.186999999999999</c:v>
                </c:pt>
                <c:pt idx="11">
                  <c:v>11.627000000000001</c:v>
                </c:pt>
                <c:pt idx="12">
                  <c:v>11.145</c:v>
                </c:pt>
                <c:pt idx="13">
                  <c:v>10.648999999999999</c:v>
                </c:pt>
                <c:pt idx="14">
                  <c:v>10.364000000000001</c:v>
                </c:pt>
                <c:pt idx="15">
                  <c:v>9.8902000000000001</c:v>
                </c:pt>
                <c:pt idx="16">
                  <c:v>9.5571000000000002</c:v>
                </c:pt>
                <c:pt idx="17">
                  <c:v>9.3314000000000004</c:v>
                </c:pt>
                <c:pt idx="18">
                  <c:v>9.1090999999999998</c:v>
                </c:pt>
                <c:pt idx="19">
                  <c:v>8.9151000000000007</c:v>
                </c:pt>
                <c:pt idx="20">
                  <c:v>8.6707000000000001</c:v>
                </c:pt>
                <c:pt idx="21">
                  <c:v>8.4711999999999996</c:v>
                </c:pt>
                <c:pt idx="22">
                  <c:v>8.2974999999999994</c:v>
                </c:pt>
                <c:pt idx="23">
                  <c:v>8.0913000000000004</c:v>
                </c:pt>
                <c:pt idx="24">
                  <c:v>7.9341999999999997</c:v>
                </c:pt>
                <c:pt idx="25">
                  <c:v>7.7668999999999997</c:v>
                </c:pt>
                <c:pt idx="26">
                  <c:v>7.6402999999999999</c:v>
                </c:pt>
                <c:pt idx="27">
                  <c:v>7.5212000000000003</c:v>
                </c:pt>
                <c:pt idx="28">
                  <c:v>7.3916000000000004</c:v>
                </c:pt>
                <c:pt idx="29">
                  <c:v>7.2111000000000001</c:v>
                </c:pt>
                <c:pt idx="30">
                  <c:v>7.1265000000000001</c:v>
                </c:pt>
                <c:pt idx="31">
                  <c:v>7.0213999999999999</c:v>
                </c:pt>
                <c:pt idx="32">
                  <c:v>6.9439000000000002</c:v>
                </c:pt>
                <c:pt idx="33">
                  <c:v>6.8536999999999999</c:v>
                </c:pt>
                <c:pt idx="34">
                  <c:v>6.5232999999999999</c:v>
                </c:pt>
              </c:numCache>
            </c:numRef>
          </c:yVal>
          <c:smooth val="0"/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'TEST DATA'!$Q$6:$Q$41</c:f>
              <c:numCache>
                <c:formatCode>General</c:formatCode>
                <c:ptCount val="36"/>
                <c:pt idx="0">
                  <c:v>2.7923000000000002E-3</c:v>
                </c:pt>
                <c:pt idx="1">
                  <c:v>3.7418E-3</c:v>
                </c:pt>
                <c:pt idx="2">
                  <c:v>4.6905000000000002E-3</c:v>
                </c:pt>
                <c:pt idx="3">
                  <c:v>5.6426000000000002E-3</c:v>
                </c:pt>
                <c:pt idx="4">
                  <c:v>6.5989000000000004E-3</c:v>
                </c:pt>
                <c:pt idx="5">
                  <c:v>7.5510999999999998E-3</c:v>
                </c:pt>
                <c:pt idx="6">
                  <c:v>8.5012000000000004E-3</c:v>
                </c:pt>
                <c:pt idx="7">
                  <c:v>9.4526999999999996E-3</c:v>
                </c:pt>
                <c:pt idx="8">
                  <c:v>1.04E-2</c:v>
                </c:pt>
                <c:pt idx="9">
                  <c:v>1.1334E-2</c:v>
                </c:pt>
                <c:pt idx="10">
                  <c:v>1.2272E-2</c:v>
                </c:pt>
                <c:pt idx="11">
                  <c:v>1.3219E-2</c:v>
                </c:pt>
                <c:pt idx="12">
                  <c:v>1.4174000000000001E-2</c:v>
                </c:pt>
                <c:pt idx="13">
                  <c:v>1.5129E-2</c:v>
                </c:pt>
                <c:pt idx="14">
                  <c:v>1.6074999999999999E-2</c:v>
                </c:pt>
                <c:pt idx="15">
                  <c:v>1.7018999999999999E-2</c:v>
                </c:pt>
                <c:pt idx="16">
                  <c:v>1.7968999999999999E-2</c:v>
                </c:pt>
                <c:pt idx="17">
                  <c:v>1.8915999999999999E-2</c:v>
                </c:pt>
                <c:pt idx="18">
                  <c:v>1.9865000000000001E-2</c:v>
                </c:pt>
                <c:pt idx="19">
                  <c:v>2.0820999999999999E-2</c:v>
                </c:pt>
                <c:pt idx="20">
                  <c:v>2.1769E-2</c:v>
                </c:pt>
                <c:pt idx="21">
                  <c:v>2.2716E-2</c:v>
                </c:pt>
                <c:pt idx="22">
                  <c:v>2.3664999999999999E-2</c:v>
                </c:pt>
                <c:pt idx="23">
                  <c:v>2.4615000000000001E-2</c:v>
                </c:pt>
                <c:pt idx="24">
                  <c:v>2.5562000000000001E-2</c:v>
                </c:pt>
                <c:pt idx="25">
                  <c:v>2.6506999999999999E-2</c:v>
                </c:pt>
                <c:pt idx="26">
                  <c:v>2.7462E-2</c:v>
                </c:pt>
                <c:pt idx="27">
                  <c:v>2.8414999999999999E-2</c:v>
                </c:pt>
                <c:pt idx="28">
                  <c:v>2.9363E-2</c:v>
                </c:pt>
                <c:pt idx="29">
                  <c:v>3.0311999999999999E-2</c:v>
                </c:pt>
                <c:pt idx="30">
                  <c:v>3.1258000000000001E-2</c:v>
                </c:pt>
                <c:pt idx="31">
                  <c:v>3.2203000000000002E-2</c:v>
                </c:pt>
                <c:pt idx="32">
                  <c:v>3.3146000000000002E-2</c:v>
                </c:pt>
                <c:pt idx="33">
                  <c:v>3.4103000000000001E-2</c:v>
                </c:pt>
                <c:pt idx="34">
                  <c:v>3.5041999999999997E-2</c:v>
                </c:pt>
                <c:pt idx="35">
                  <c:v>3.6013000000000003E-2</c:v>
                </c:pt>
              </c:numCache>
            </c:numRef>
          </c:xVal>
          <c:yVal>
            <c:numRef>
              <c:f>'TEST DATA'!$V$6:$V$41</c:f>
              <c:numCache>
                <c:formatCode>General</c:formatCode>
                <c:ptCount val="36"/>
                <c:pt idx="0">
                  <c:v>41.331000000000003</c:v>
                </c:pt>
                <c:pt idx="1">
                  <c:v>32.287999999999997</c:v>
                </c:pt>
                <c:pt idx="2">
                  <c:v>26.126000000000001</c:v>
                </c:pt>
                <c:pt idx="3">
                  <c:v>22.402000000000001</c:v>
                </c:pt>
                <c:pt idx="4">
                  <c:v>19.734000000000002</c:v>
                </c:pt>
                <c:pt idx="5">
                  <c:v>17.852</c:v>
                </c:pt>
                <c:pt idx="6">
                  <c:v>16.544</c:v>
                </c:pt>
                <c:pt idx="7">
                  <c:v>15.393000000000001</c:v>
                </c:pt>
                <c:pt idx="8">
                  <c:v>14.092000000000001</c:v>
                </c:pt>
                <c:pt idx="9">
                  <c:v>13.462</c:v>
                </c:pt>
                <c:pt idx="10">
                  <c:v>12.712999999999999</c:v>
                </c:pt>
                <c:pt idx="11">
                  <c:v>12.102</c:v>
                </c:pt>
                <c:pt idx="12">
                  <c:v>11.499000000000001</c:v>
                </c:pt>
                <c:pt idx="13">
                  <c:v>11.048</c:v>
                </c:pt>
                <c:pt idx="14">
                  <c:v>10.657999999999999</c:v>
                </c:pt>
                <c:pt idx="15">
                  <c:v>10.228</c:v>
                </c:pt>
                <c:pt idx="16">
                  <c:v>9.9291</c:v>
                </c:pt>
                <c:pt idx="17">
                  <c:v>9.5878999999999994</c:v>
                </c:pt>
                <c:pt idx="18">
                  <c:v>9.3112999999999992</c:v>
                </c:pt>
                <c:pt idx="19">
                  <c:v>9.0528999999999993</c:v>
                </c:pt>
                <c:pt idx="20">
                  <c:v>8.8727999999999998</c:v>
                </c:pt>
                <c:pt idx="21">
                  <c:v>8.6274999999999995</c:v>
                </c:pt>
                <c:pt idx="22">
                  <c:v>8.4430999999999994</c:v>
                </c:pt>
                <c:pt idx="23">
                  <c:v>8.1958000000000002</c:v>
                </c:pt>
                <c:pt idx="24">
                  <c:v>8.0079999999999991</c:v>
                </c:pt>
                <c:pt idx="25">
                  <c:v>7.8906999999999998</c:v>
                </c:pt>
                <c:pt idx="26">
                  <c:v>7.7112999999999996</c:v>
                </c:pt>
                <c:pt idx="27">
                  <c:v>7.5533000000000001</c:v>
                </c:pt>
                <c:pt idx="28">
                  <c:v>7.4306999999999999</c:v>
                </c:pt>
                <c:pt idx="29">
                  <c:v>7.2906000000000004</c:v>
                </c:pt>
                <c:pt idx="30">
                  <c:v>7.1894</c:v>
                </c:pt>
                <c:pt idx="31">
                  <c:v>7.0705999999999998</c:v>
                </c:pt>
                <c:pt idx="32">
                  <c:v>6.9790999999999999</c:v>
                </c:pt>
                <c:pt idx="33">
                  <c:v>6.7521000000000004</c:v>
                </c:pt>
                <c:pt idx="34">
                  <c:v>6.8056999999999999</c:v>
                </c:pt>
                <c:pt idx="35">
                  <c:v>6.4984000000000002</c:v>
                </c:pt>
              </c:numCache>
            </c:numRef>
          </c:yVal>
          <c:smooth val="0"/>
        </c:ser>
        <c:ser>
          <c:idx val="3"/>
          <c:order val="3"/>
          <c:tx>
            <c:v>TEST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'TEST DATA'!$W$6:$W$41</c:f>
              <c:numCache>
                <c:formatCode>General</c:formatCode>
                <c:ptCount val="36"/>
                <c:pt idx="0">
                  <c:v>2.8295999999999998E-3</c:v>
                </c:pt>
                <c:pt idx="1">
                  <c:v>3.7742000000000001E-3</c:v>
                </c:pt>
                <c:pt idx="2">
                  <c:v>4.7181000000000002E-3</c:v>
                </c:pt>
                <c:pt idx="3">
                  <c:v>5.6646999999999999E-3</c:v>
                </c:pt>
                <c:pt idx="4">
                  <c:v>6.6169000000000002E-3</c:v>
                </c:pt>
                <c:pt idx="5">
                  <c:v>7.5697000000000004E-3</c:v>
                </c:pt>
                <c:pt idx="6">
                  <c:v>8.5199000000000004E-3</c:v>
                </c:pt>
                <c:pt idx="7">
                  <c:v>9.4672000000000003E-3</c:v>
                </c:pt>
                <c:pt idx="8">
                  <c:v>1.0411E-2</c:v>
                </c:pt>
                <c:pt idx="9">
                  <c:v>1.1354E-2</c:v>
                </c:pt>
                <c:pt idx="10">
                  <c:v>1.2302E-2</c:v>
                </c:pt>
                <c:pt idx="11">
                  <c:v>1.3254999999999999E-2</c:v>
                </c:pt>
                <c:pt idx="12">
                  <c:v>1.4208999999999999E-2</c:v>
                </c:pt>
                <c:pt idx="13">
                  <c:v>1.5164E-2</c:v>
                </c:pt>
                <c:pt idx="14">
                  <c:v>1.6115999999999998E-2</c:v>
                </c:pt>
                <c:pt idx="15">
                  <c:v>1.7062999999999998E-2</c:v>
                </c:pt>
                <c:pt idx="16">
                  <c:v>1.8016000000000001E-2</c:v>
                </c:pt>
                <c:pt idx="17">
                  <c:v>1.8974000000000001E-2</c:v>
                </c:pt>
                <c:pt idx="18">
                  <c:v>1.9932999999999999E-2</c:v>
                </c:pt>
                <c:pt idx="19">
                  <c:v>2.0885999999999998E-2</c:v>
                </c:pt>
                <c:pt idx="20">
                  <c:v>2.1831E-2</c:v>
                </c:pt>
                <c:pt idx="21">
                  <c:v>2.2771E-2</c:v>
                </c:pt>
                <c:pt idx="22">
                  <c:v>2.3713999999999999E-2</c:v>
                </c:pt>
                <c:pt idx="23">
                  <c:v>2.4657999999999999E-2</c:v>
                </c:pt>
                <c:pt idx="24">
                  <c:v>2.5607999999999999E-2</c:v>
                </c:pt>
                <c:pt idx="25">
                  <c:v>2.6558999999999999E-2</c:v>
                </c:pt>
                <c:pt idx="26">
                  <c:v>2.7512000000000002E-2</c:v>
                </c:pt>
                <c:pt idx="27">
                  <c:v>2.8462999999999999E-2</c:v>
                </c:pt>
                <c:pt idx="28">
                  <c:v>2.9413000000000002E-2</c:v>
                </c:pt>
                <c:pt idx="29">
                  <c:v>3.0366000000000001E-2</c:v>
                </c:pt>
                <c:pt idx="30">
                  <c:v>3.1315000000000003E-2</c:v>
                </c:pt>
                <c:pt idx="31">
                  <c:v>3.2263E-2</c:v>
                </c:pt>
                <c:pt idx="32">
                  <c:v>3.3209000000000002E-2</c:v>
                </c:pt>
                <c:pt idx="33">
                  <c:v>3.4153999999999997E-2</c:v>
                </c:pt>
                <c:pt idx="34">
                  <c:v>3.5097999999999997E-2</c:v>
                </c:pt>
                <c:pt idx="35">
                  <c:v>3.6059000000000001E-2</c:v>
                </c:pt>
              </c:numCache>
            </c:numRef>
          </c:xVal>
          <c:yVal>
            <c:numRef>
              <c:f>'TEST DATA'!$AB$6:$AB$41</c:f>
              <c:numCache>
                <c:formatCode>General</c:formatCode>
                <c:ptCount val="36"/>
                <c:pt idx="0">
                  <c:v>40.143000000000001</c:v>
                </c:pt>
                <c:pt idx="1">
                  <c:v>31.001999999999999</c:v>
                </c:pt>
                <c:pt idx="2">
                  <c:v>25.690999999999999</c:v>
                </c:pt>
                <c:pt idx="3">
                  <c:v>21.805</c:v>
                </c:pt>
                <c:pt idx="4">
                  <c:v>19.335000000000001</c:v>
                </c:pt>
                <c:pt idx="5">
                  <c:v>17.53</c:v>
                </c:pt>
                <c:pt idx="6">
                  <c:v>16.056999999999999</c:v>
                </c:pt>
                <c:pt idx="7">
                  <c:v>14.622999999999999</c:v>
                </c:pt>
                <c:pt idx="8">
                  <c:v>13.539</c:v>
                </c:pt>
                <c:pt idx="9">
                  <c:v>12.757999999999999</c:v>
                </c:pt>
                <c:pt idx="10">
                  <c:v>12.103</c:v>
                </c:pt>
                <c:pt idx="11">
                  <c:v>11.522</c:v>
                </c:pt>
                <c:pt idx="12">
                  <c:v>10.943</c:v>
                </c:pt>
                <c:pt idx="13">
                  <c:v>10.577</c:v>
                </c:pt>
                <c:pt idx="14">
                  <c:v>10.257999999999999</c:v>
                </c:pt>
                <c:pt idx="15">
                  <c:v>9.8609000000000009</c:v>
                </c:pt>
                <c:pt idx="16">
                  <c:v>9.5183</c:v>
                </c:pt>
                <c:pt idx="17">
                  <c:v>9.2765000000000004</c:v>
                </c:pt>
                <c:pt idx="18">
                  <c:v>8.98</c:v>
                </c:pt>
                <c:pt idx="19">
                  <c:v>8.7270000000000003</c:v>
                </c:pt>
                <c:pt idx="20">
                  <c:v>8.5314999999999994</c:v>
                </c:pt>
                <c:pt idx="21">
                  <c:v>8.3506999999999998</c:v>
                </c:pt>
                <c:pt idx="22">
                  <c:v>8.1392000000000007</c:v>
                </c:pt>
                <c:pt idx="23">
                  <c:v>7.9978999999999996</c:v>
                </c:pt>
                <c:pt idx="24">
                  <c:v>7.8022999999999998</c:v>
                </c:pt>
                <c:pt idx="25">
                  <c:v>7.6513999999999998</c:v>
                </c:pt>
                <c:pt idx="26">
                  <c:v>7.4795999999999996</c:v>
                </c:pt>
                <c:pt idx="27">
                  <c:v>7.3391000000000002</c:v>
                </c:pt>
                <c:pt idx="28">
                  <c:v>7.2385000000000002</c:v>
                </c:pt>
                <c:pt idx="29">
                  <c:v>7.0772000000000004</c:v>
                </c:pt>
                <c:pt idx="30">
                  <c:v>6.9627999999999997</c:v>
                </c:pt>
                <c:pt idx="31">
                  <c:v>6.8564999999999996</c:v>
                </c:pt>
                <c:pt idx="32">
                  <c:v>6.7605000000000004</c:v>
                </c:pt>
                <c:pt idx="33">
                  <c:v>6.6665999999999999</c:v>
                </c:pt>
                <c:pt idx="34">
                  <c:v>6.6147</c:v>
                </c:pt>
                <c:pt idx="35">
                  <c:v>6.2770999999999999</c:v>
                </c:pt>
              </c:numCache>
            </c:numRef>
          </c:yVal>
          <c:smooth val="0"/>
        </c:ser>
        <c:ser>
          <c:idx val="4"/>
          <c:order val="4"/>
          <c:tx>
            <c:v>TEST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'TEST DATA'!$AC$6:$AC$43</c:f>
              <c:numCache>
                <c:formatCode>General</c:formatCode>
                <c:ptCount val="38"/>
                <c:pt idx="0">
                  <c:v>2.6483000000000001E-3</c:v>
                </c:pt>
                <c:pt idx="1">
                  <c:v>3.5921999999999998E-3</c:v>
                </c:pt>
                <c:pt idx="2">
                  <c:v>4.5361000000000004E-3</c:v>
                </c:pt>
                <c:pt idx="3">
                  <c:v>5.4777999999999997E-3</c:v>
                </c:pt>
                <c:pt idx="4">
                  <c:v>6.4225000000000003E-3</c:v>
                </c:pt>
                <c:pt idx="5">
                  <c:v>7.3663000000000001E-3</c:v>
                </c:pt>
                <c:pt idx="6">
                  <c:v>8.3081000000000006E-3</c:v>
                </c:pt>
                <c:pt idx="7">
                  <c:v>9.2548000000000005E-3</c:v>
                </c:pt>
                <c:pt idx="8">
                  <c:v>1.0201999999999999E-2</c:v>
                </c:pt>
                <c:pt idx="9">
                  <c:v>1.1148999999999999E-2</c:v>
                </c:pt>
                <c:pt idx="10">
                  <c:v>1.2097E-2</c:v>
                </c:pt>
                <c:pt idx="11">
                  <c:v>1.3047E-2</c:v>
                </c:pt>
                <c:pt idx="12">
                  <c:v>1.4002000000000001E-2</c:v>
                </c:pt>
                <c:pt idx="13">
                  <c:v>1.4957E-2</c:v>
                </c:pt>
                <c:pt idx="14">
                  <c:v>1.5911000000000002E-2</c:v>
                </c:pt>
                <c:pt idx="15">
                  <c:v>1.6861000000000001E-2</c:v>
                </c:pt>
                <c:pt idx="16">
                  <c:v>1.7812999999999999E-2</c:v>
                </c:pt>
                <c:pt idx="17">
                  <c:v>1.8745999999999999E-2</c:v>
                </c:pt>
                <c:pt idx="18">
                  <c:v>1.9694E-2</c:v>
                </c:pt>
                <c:pt idx="19">
                  <c:v>2.0643999999999999E-2</c:v>
                </c:pt>
                <c:pt idx="20">
                  <c:v>2.1590000000000002E-2</c:v>
                </c:pt>
                <c:pt idx="21">
                  <c:v>2.2540000000000001E-2</c:v>
                </c:pt>
                <c:pt idx="22">
                  <c:v>2.3494000000000001E-2</c:v>
                </c:pt>
                <c:pt idx="23">
                  <c:v>2.4448999999999999E-2</c:v>
                </c:pt>
                <c:pt idx="24">
                  <c:v>2.5387E-2</c:v>
                </c:pt>
                <c:pt idx="25">
                  <c:v>2.6331E-2</c:v>
                </c:pt>
                <c:pt idx="26">
                  <c:v>2.7286000000000001E-2</c:v>
                </c:pt>
                <c:pt idx="27">
                  <c:v>2.8247000000000001E-2</c:v>
                </c:pt>
                <c:pt idx="28">
                  <c:v>2.9190000000000001E-2</c:v>
                </c:pt>
                <c:pt idx="29">
                  <c:v>3.0136E-2</c:v>
                </c:pt>
                <c:pt idx="30">
                  <c:v>3.1087E-2</c:v>
                </c:pt>
                <c:pt idx="31">
                  <c:v>3.2031999999999998E-2</c:v>
                </c:pt>
                <c:pt idx="32">
                  <c:v>3.2988999999999997E-2</c:v>
                </c:pt>
                <c:pt idx="33">
                  <c:v>3.3947999999999999E-2</c:v>
                </c:pt>
                <c:pt idx="34">
                  <c:v>3.4893E-2</c:v>
                </c:pt>
                <c:pt idx="35">
                  <c:v>3.5837000000000001E-2</c:v>
                </c:pt>
                <c:pt idx="36">
                  <c:v>3.6781000000000001E-2</c:v>
                </c:pt>
                <c:pt idx="37">
                  <c:v>3.7740999999999997E-2</c:v>
                </c:pt>
              </c:numCache>
            </c:numRef>
          </c:xVal>
          <c:yVal>
            <c:numRef>
              <c:f>'TEST DATA'!$AH$6:$AH$43</c:f>
              <c:numCache>
                <c:formatCode>General</c:formatCode>
                <c:ptCount val="38"/>
                <c:pt idx="0">
                  <c:v>42.920999999999999</c:v>
                </c:pt>
                <c:pt idx="1">
                  <c:v>33.133000000000003</c:v>
                </c:pt>
                <c:pt idx="2">
                  <c:v>27.164000000000001</c:v>
                </c:pt>
                <c:pt idx="3">
                  <c:v>23.13</c:v>
                </c:pt>
                <c:pt idx="4">
                  <c:v>20.43</c:v>
                </c:pt>
                <c:pt idx="5">
                  <c:v>18.154</c:v>
                </c:pt>
                <c:pt idx="6">
                  <c:v>16.661000000000001</c:v>
                </c:pt>
                <c:pt idx="7">
                  <c:v>15.414</c:v>
                </c:pt>
                <c:pt idx="8">
                  <c:v>14.124000000000001</c:v>
                </c:pt>
                <c:pt idx="9">
                  <c:v>13.379</c:v>
                </c:pt>
                <c:pt idx="10">
                  <c:v>12.726000000000001</c:v>
                </c:pt>
                <c:pt idx="11">
                  <c:v>11.917999999999999</c:v>
                </c:pt>
                <c:pt idx="12">
                  <c:v>11.513999999999999</c:v>
                </c:pt>
                <c:pt idx="13">
                  <c:v>11.073</c:v>
                </c:pt>
                <c:pt idx="14">
                  <c:v>10.523999999999999</c:v>
                </c:pt>
                <c:pt idx="15">
                  <c:v>10.282999999999999</c:v>
                </c:pt>
                <c:pt idx="16">
                  <c:v>9.6626999999999992</c:v>
                </c:pt>
                <c:pt idx="17">
                  <c:v>9.6395999999999997</c:v>
                </c:pt>
                <c:pt idx="18">
                  <c:v>9.2378</c:v>
                </c:pt>
                <c:pt idx="19">
                  <c:v>8.8371999999999993</c:v>
                </c:pt>
                <c:pt idx="20">
                  <c:v>8.7590000000000003</c:v>
                </c:pt>
                <c:pt idx="21">
                  <c:v>8.5518999999999998</c:v>
                </c:pt>
                <c:pt idx="22">
                  <c:v>8.3187999999999995</c:v>
                </c:pt>
                <c:pt idx="23">
                  <c:v>8.0409000000000006</c:v>
                </c:pt>
                <c:pt idx="24">
                  <c:v>7.9420000000000002</c:v>
                </c:pt>
                <c:pt idx="25">
                  <c:v>7.742</c:v>
                </c:pt>
                <c:pt idx="26">
                  <c:v>7.6102999999999996</c:v>
                </c:pt>
                <c:pt idx="27">
                  <c:v>7.4387999999999996</c:v>
                </c:pt>
                <c:pt idx="28">
                  <c:v>7.3140999999999998</c:v>
                </c:pt>
                <c:pt idx="29">
                  <c:v>7.2525000000000004</c:v>
                </c:pt>
                <c:pt idx="30">
                  <c:v>7.1104000000000003</c:v>
                </c:pt>
                <c:pt idx="31">
                  <c:v>6.9490999999999996</c:v>
                </c:pt>
                <c:pt idx="32">
                  <c:v>6.8745000000000003</c:v>
                </c:pt>
                <c:pt idx="33">
                  <c:v>6.7049000000000003</c:v>
                </c:pt>
                <c:pt idx="34">
                  <c:v>6.6424000000000003</c:v>
                </c:pt>
                <c:pt idx="35">
                  <c:v>6.5590000000000002</c:v>
                </c:pt>
                <c:pt idx="36">
                  <c:v>6.4034000000000004</c:v>
                </c:pt>
                <c:pt idx="37">
                  <c:v>6.0586000000000002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6972640"/>
        <c:axId val="-1656966656"/>
      </c:scatterChart>
      <c:valAx>
        <c:axId val="-16569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966656"/>
        <c:crosses val="autoZero"/>
        <c:crossBetween val="midCat"/>
      </c:valAx>
      <c:valAx>
        <c:axId val="-16569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9726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47871922986374E-2"/>
          <c:y val="1.1689158231345857E-2"/>
          <c:w val="0.94093064722761222"/>
          <c:h val="0.83697976056334855"/>
        </c:manualLayout>
      </c:layout>
      <c:scatterChart>
        <c:scatterStyle val="lineMarker"/>
        <c:varyColors val="0"/>
        <c:ser>
          <c:idx val="0"/>
          <c:order val="0"/>
          <c:tx>
            <c:v>TEST1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'TEST DATA'!$F$6:$F$41</c:f>
              <c:numCache>
                <c:formatCode>General</c:formatCode>
                <c:ptCount val="36"/>
                <c:pt idx="0">
                  <c:v>1.9659</c:v>
                </c:pt>
                <c:pt idx="1">
                  <c:v>2.2393000000000001</c:v>
                </c:pt>
                <c:pt idx="2">
                  <c:v>2.3107000000000002</c:v>
                </c:pt>
                <c:pt idx="3">
                  <c:v>2.3925000000000001</c:v>
                </c:pt>
                <c:pt idx="4">
                  <c:v>2.4708000000000001</c:v>
                </c:pt>
                <c:pt idx="5">
                  <c:v>2.5423</c:v>
                </c:pt>
                <c:pt idx="6">
                  <c:v>2.6000999999999999</c:v>
                </c:pt>
                <c:pt idx="7">
                  <c:v>2.6797</c:v>
                </c:pt>
                <c:pt idx="8">
                  <c:v>2.7544</c:v>
                </c:pt>
                <c:pt idx="9">
                  <c:v>2.82</c:v>
                </c:pt>
                <c:pt idx="10">
                  <c:v>2.9093</c:v>
                </c:pt>
                <c:pt idx="11">
                  <c:v>2.9672999999999998</c:v>
                </c:pt>
                <c:pt idx="12">
                  <c:v>3.0552000000000001</c:v>
                </c:pt>
                <c:pt idx="13">
                  <c:v>3.1078999999999999</c:v>
                </c:pt>
                <c:pt idx="14">
                  <c:v>3.2010999999999998</c:v>
                </c:pt>
                <c:pt idx="15">
                  <c:v>3.2584</c:v>
                </c:pt>
                <c:pt idx="16">
                  <c:v>3.3168000000000002</c:v>
                </c:pt>
                <c:pt idx="17">
                  <c:v>3.4047000000000001</c:v>
                </c:pt>
                <c:pt idx="18">
                  <c:v>3.4676999999999998</c:v>
                </c:pt>
                <c:pt idx="19">
                  <c:v>3.5122</c:v>
                </c:pt>
                <c:pt idx="20">
                  <c:v>3.6084999999999998</c:v>
                </c:pt>
                <c:pt idx="21">
                  <c:v>3.6642000000000001</c:v>
                </c:pt>
                <c:pt idx="22">
                  <c:v>3.6770999999999998</c:v>
                </c:pt>
                <c:pt idx="23">
                  <c:v>3.7399</c:v>
                </c:pt>
                <c:pt idx="24">
                  <c:v>3.7865000000000002</c:v>
                </c:pt>
                <c:pt idx="25">
                  <c:v>3.9056000000000002</c:v>
                </c:pt>
                <c:pt idx="26">
                  <c:v>3.9729999999999999</c:v>
                </c:pt>
                <c:pt idx="27">
                  <c:v>4.0505000000000004</c:v>
                </c:pt>
                <c:pt idx="28">
                  <c:v>3.8414999999999999</c:v>
                </c:pt>
                <c:pt idx="29">
                  <c:v>4.1329000000000002</c:v>
                </c:pt>
                <c:pt idx="30">
                  <c:v>4.2110000000000003</c:v>
                </c:pt>
                <c:pt idx="31">
                  <c:v>4.1928999999999998</c:v>
                </c:pt>
                <c:pt idx="32">
                  <c:v>4.2286000000000001</c:v>
                </c:pt>
                <c:pt idx="33">
                  <c:v>4.2736000000000001</c:v>
                </c:pt>
                <c:pt idx="34">
                  <c:v>4.3021000000000003</c:v>
                </c:pt>
                <c:pt idx="35">
                  <c:v>4.1817000000000002</c:v>
                </c:pt>
              </c:numCache>
            </c:numRef>
          </c:xVal>
          <c:yVal>
            <c:numRef>
              <c:f>'TEST DATA'!$J$6:$J$41</c:f>
              <c:numCache>
                <c:formatCode>General</c:formatCode>
                <c:ptCount val="36"/>
                <c:pt idx="0">
                  <c:v>41.920999999999999</c:v>
                </c:pt>
                <c:pt idx="1">
                  <c:v>34.835999999999999</c:v>
                </c:pt>
                <c:pt idx="2">
                  <c:v>28.236999999999998</c:v>
                </c:pt>
                <c:pt idx="3">
                  <c:v>24.07</c:v>
                </c:pt>
                <c:pt idx="4">
                  <c:v>21.134</c:v>
                </c:pt>
                <c:pt idx="5">
                  <c:v>18.914000000000001</c:v>
                </c:pt>
                <c:pt idx="6">
                  <c:v>17.100000000000001</c:v>
                </c:pt>
                <c:pt idx="7">
                  <c:v>15.795999999999999</c:v>
                </c:pt>
                <c:pt idx="8">
                  <c:v>14.715999999999999</c:v>
                </c:pt>
                <c:pt idx="9">
                  <c:v>13.77</c:v>
                </c:pt>
                <c:pt idx="10">
                  <c:v>13.077999999999999</c:v>
                </c:pt>
                <c:pt idx="11">
                  <c:v>12.352</c:v>
                </c:pt>
                <c:pt idx="12">
                  <c:v>11.852</c:v>
                </c:pt>
                <c:pt idx="13">
                  <c:v>11.286</c:v>
                </c:pt>
                <c:pt idx="14">
                  <c:v>10.920999999999999</c:v>
                </c:pt>
                <c:pt idx="15">
                  <c:v>10.48</c:v>
                </c:pt>
                <c:pt idx="16">
                  <c:v>10.093999999999999</c:v>
                </c:pt>
                <c:pt idx="17">
                  <c:v>9.8359000000000005</c:v>
                </c:pt>
                <c:pt idx="18">
                  <c:v>9.5333000000000006</c:v>
                </c:pt>
                <c:pt idx="19">
                  <c:v>9.2078000000000007</c:v>
                </c:pt>
                <c:pt idx="20">
                  <c:v>9.0412999999999997</c:v>
                </c:pt>
                <c:pt idx="21">
                  <c:v>8.7927999999999997</c:v>
                </c:pt>
                <c:pt idx="22">
                  <c:v>8.4665999999999997</c:v>
                </c:pt>
                <c:pt idx="23">
                  <c:v>8.2736999999999998</c:v>
                </c:pt>
                <c:pt idx="24">
                  <c:v>8.0604999999999993</c:v>
                </c:pt>
                <c:pt idx="25">
                  <c:v>8.0151000000000003</c:v>
                </c:pt>
                <c:pt idx="26">
                  <c:v>7.8705999999999996</c:v>
                </c:pt>
                <c:pt idx="27">
                  <c:v>7.7548000000000004</c:v>
                </c:pt>
                <c:pt idx="28">
                  <c:v>7.1071</c:v>
                </c:pt>
                <c:pt idx="29">
                  <c:v>7.4093</c:v>
                </c:pt>
                <c:pt idx="30">
                  <c:v>7.3173000000000004</c:v>
                </c:pt>
                <c:pt idx="31">
                  <c:v>7.0650000000000004</c:v>
                </c:pt>
                <c:pt idx="32">
                  <c:v>6.9168000000000003</c:v>
                </c:pt>
                <c:pt idx="33">
                  <c:v>6.7929000000000004</c:v>
                </c:pt>
                <c:pt idx="34">
                  <c:v>6.6512000000000002</c:v>
                </c:pt>
                <c:pt idx="35">
                  <c:v>6.2896000000000001</c:v>
                </c:pt>
              </c:numCache>
            </c:numRef>
          </c:yVal>
          <c:smooth val="0"/>
        </c:ser>
        <c:ser>
          <c:idx val="1"/>
          <c:order val="1"/>
          <c:tx>
            <c:v>TEST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'TEST DATA'!$L$6:$L$40</c:f>
              <c:numCache>
                <c:formatCode>General</c:formatCode>
                <c:ptCount val="35"/>
                <c:pt idx="0">
                  <c:v>2.23</c:v>
                </c:pt>
                <c:pt idx="1">
                  <c:v>2.1410999999999998</c:v>
                </c:pt>
                <c:pt idx="2">
                  <c:v>2.3443000000000001</c:v>
                </c:pt>
                <c:pt idx="3">
                  <c:v>2.4075000000000002</c:v>
                </c:pt>
                <c:pt idx="4">
                  <c:v>2.4851999999999999</c:v>
                </c:pt>
                <c:pt idx="5">
                  <c:v>2.5777999999999999</c:v>
                </c:pt>
                <c:pt idx="6">
                  <c:v>2.6223999999999998</c:v>
                </c:pt>
                <c:pt idx="7">
                  <c:v>2.6831</c:v>
                </c:pt>
                <c:pt idx="8">
                  <c:v>2.7749999999999999</c:v>
                </c:pt>
                <c:pt idx="9">
                  <c:v>2.8422999999999998</c:v>
                </c:pt>
                <c:pt idx="10">
                  <c:v>2.9152</c:v>
                </c:pt>
                <c:pt idx="11">
                  <c:v>2.9885999999999999</c:v>
                </c:pt>
                <c:pt idx="12">
                  <c:v>3.0621</c:v>
                </c:pt>
                <c:pt idx="13">
                  <c:v>3.1143999999999998</c:v>
                </c:pt>
                <c:pt idx="14">
                  <c:v>3.2157</c:v>
                </c:pt>
                <c:pt idx="15">
                  <c:v>3.2456999999999998</c:v>
                </c:pt>
                <c:pt idx="16">
                  <c:v>3.3054000000000001</c:v>
                </c:pt>
                <c:pt idx="17">
                  <c:v>3.3908999999999998</c:v>
                </c:pt>
                <c:pt idx="18">
                  <c:v>3.4695</c:v>
                </c:pt>
                <c:pt idx="19">
                  <c:v>3.5516000000000001</c:v>
                </c:pt>
                <c:pt idx="20">
                  <c:v>3.6078000000000001</c:v>
                </c:pt>
                <c:pt idx="21">
                  <c:v>3.6747000000000001</c:v>
                </c:pt>
                <c:pt idx="22">
                  <c:v>3.7446999999999999</c:v>
                </c:pt>
                <c:pt idx="23">
                  <c:v>3.7942</c:v>
                </c:pt>
                <c:pt idx="24">
                  <c:v>3.8614000000000002</c:v>
                </c:pt>
                <c:pt idx="25">
                  <c:v>3.9182999999999999</c:v>
                </c:pt>
                <c:pt idx="26">
                  <c:v>3.9885999999999999</c:v>
                </c:pt>
                <c:pt idx="27">
                  <c:v>4.0587</c:v>
                </c:pt>
                <c:pt idx="28">
                  <c:v>4.1188000000000002</c:v>
                </c:pt>
                <c:pt idx="29">
                  <c:v>4.1452999999999998</c:v>
                </c:pt>
                <c:pt idx="30">
                  <c:v>4.2229999999999999</c:v>
                </c:pt>
                <c:pt idx="31">
                  <c:v>4.2854000000000001</c:v>
                </c:pt>
                <c:pt idx="32">
                  <c:v>4.3613</c:v>
                </c:pt>
                <c:pt idx="33">
                  <c:v>4.4268000000000001</c:v>
                </c:pt>
                <c:pt idx="34">
                  <c:v>4.3311999999999999</c:v>
                </c:pt>
              </c:numCache>
            </c:numRef>
          </c:xVal>
          <c:yVal>
            <c:numRef>
              <c:f>'TEST DATA'!$P$6:$P$40</c:f>
              <c:numCache>
                <c:formatCode>General</c:formatCode>
                <c:ptCount val="35"/>
                <c:pt idx="0">
                  <c:v>35.872</c:v>
                </c:pt>
                <c:pt idx="1">
                  <c:v>26.756</c:v>
                </c:pt>
                <c:pt idx="2">
                  <c:v>24.045000000000002</c:v>
                </c:pt>
                <c:pt idx="3">
                  <c:v>20.919</c:v>
                </c:pt>
                <c:pt idx="4">
                  <c:v>18.713000000000001</c:v>
                </c:pt>
                <c:pt idx="5">
                  <c:v>17.111999999999998</c:v>
                </c:pt>
                <c:pt idx="6">
                  <c:v>15.564</c:v>
                </c:pt>
                <c:pt idx="7">
                  <c:v>14.414999999999999</c:v>
                </c:pt>
                <c:pt idx="8">
                  <c:v>13.622</c:v>
                </c:pt>
                <c:pt idx="9">
                  <c:v>12.835000000000001</c:v>
                </c:pt>
                <c:pt idx="10">
                  <c:v>12.186999999999999</c:v>
                </c:pt>
                <c:pt idx="11">
                  <c:v>11.627000000000001</c:v>
                </c:pt>
                <c:pt idx="12">
                  <c:v>11.145</c:v>
                </c:pt>
                <c:pt idx="13">
                  <c:v>10.648999999999999</c:v>
                </c:pt>
                <c:pt idx="14">
                  <c:v>10.364000000000001</c:v>
                </c:pt>
                <c:pt idx="15">
                  <c:v>9.8902000000000001</c:v>
                </c:pt>
                <c:pt idx="16">
                  <c:v>9.5571000000000002</c:v>
                </c:pt>
                <c:pt idx="17">
                  <c:v>9.3314000000000004</c:v>
                </c:pt>
                <c:pt idx="18">
                  <c:v>9.1090999999999998</c:v>
                </c:pt>
                <c:pt idx="19">
                  <c:v>8.9151000000000007</c:v>
                </c:pt>
                <c:pt idx="20">
                  <c:v>8.6707000000000001</c:v>
                </c:pt>
                <c:pt idx="21">
                  <c:v>8.4711999999999996</c:v>
                </c:pt>
                <c:pt idx="22">
                  <c:v>8.2974999999999994</c:v>
                </c:pt>
                <c:pt idx="23">
                  <c:v>8.0913000000000004</c:v>
                </c:pt>
                <c:pt idx="24">
                  <c:v>7.9341999999999997</c:v>
                </c:pt>
                <c:pt idx="25">
                  <c:v>7.7668999999999997</c:v>
                </c:pt>
                <c:pt idx="26">
                  <c:v>7.6402999999999999</c:v>
                </c:pt>
                <c:pt idx="27">
                  <c:v>7.5212000000000003</c:v>
                </c:pt>
                <c:pt idx="28">
                  <c:v>7.3916000000000004</c:v>
                </c:pt>
                <c:pt idx="29">
                  <c:v>7.2111000000000001</c:v>
                </c:pt>
                <c:pt idx="30">
                  <c:v>7.1265000000000001</c:v>
                </c:pt>
                <c:pt idx="31">
                  <c:v>7.0213999999999999</c:v>
                </c:pt>
                <c:pt idx="32">
                  <c:v>6.9439000000000002</c:v>
                </c:pt>
                <c:pt idx="33">
                  <c:v>6.8536999999999999</c:v>
                </c:pt>
                <c:pt idx="34">
                  <c:v>6.5232999999999999</c:v>
                </c:pt>
              </c:numCache>
            </c:numRef>
          </c:yVal>
          <c:smooth val="0"/>
        </c:ser>
        <c:ser>
          <c:idx val="2"/>
          <c:order val="2"/>
          <c:tx>
            <c:v>TEST 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'TEST DATA'!$R$6:$R$41</c:f>
              <c:numCache>
                <c:formatCode>General</c:formatCode>
                <c:ptCount val="36"/>
                <c:pt idx="0">
                  <c:v>2.1476999999999999</c:v>
                </c:pt>
                <c:pt idx="1">
                  <c:v>2.2482000000000002</c:v>
                </c:pt>
                <c:pt idx="2">
                  <c:v>2.2805</c:v>
                </c:pt>
                <c:pt idx="3">
                  <c:v>2.3523000000000001</c:v>
                </c:pt>
                <c:pt idx="4">
                  <c:v>2.4234</c:v>
                </c:pt>
                <c:pt idx="5">
                  <c:v>2.5085000000000002</c:v>
                </c:pt>
                <c:pt idx="6">
                  <c:v>2.6172</c:v>
                </c:pt>
                <c:pt idx="7">
                  <c:v>2.7077</c:v>
                </c:pt>
                <c:pt idx="8">
                  <c:v>2.7271999999999998</c:v>
                </c:pt>
                <c:pt idx="9">
                  <c:v>2.8393000000000002</c:v>
                </c:pt>
                <c:pt idx="10">
                  <c:v>2.9032</c:v>
                </c:pt>
                <c:pt idx="11">
                  <c:v>2.9769000000000001</c:v>
                </c:pt>
                <c:pt idx="12">
                  <c:v>3.0331999999999999</c:v>
                </c:pt>
                <c:pt idx="13">
                  <c:v>3.1103999999999998</c:v>
                </c:pt>
                <c:pt idx="14">
                  <c:v>3.1882000000000001</c:v>
                </c:pt>
                <c:pt idx="15">
                  <c:v>3.2393999999999998</c:v>
                </c:pt>
                <c:pt idx="16">
                  <c:v>3.3201999999999998</c:v>
                </c:pt>
                <c:pt idx="17">
                  <c:v>3.3751000000000002</c:v>
                </c:pt>
                <c:pt idx="18">
                  <c:v>3.4420999999999999</c:v>
                </c:pt>
                <c:pt idx="19">
                  <c:v>3.5076000000000001</c:v>
                </c:pt>
                <c:pt idx="20">
                  <c:v>3.5943000000000001</c:v>
                </c:pt>
                <c:pt idx="21">
                  <c:v>3.6469999999999998</c:v>
                </c:pt>
                <c:pt idx="22">
                  <c:v>3.7183000000000002</c:v>
                </c:pt>
                <c:pt idx="23">
                  <c:v>3.7542</c:v>
                </c:pt>
                <c:pt idx="24">
                  <c:v>3.8092000000000001</c:v>
                </c:pt>
                <c:pt idx="25">
                  <c:v>3.8923000000000001</c:v>
                </c:pt>
                <c:pt idx="26">
                  <c:v>3.9409000000000001</c:v>
                </c:pt>
                <c:pt idx="27">
                  <c:v>3.9939</c:v>
                </c:pt>
                <c:pt idx="28">
                  <c:v>4.0602</c:v>
                </c:pt>
                <c:pt idx="29">
                  <c:v>4.1124999999999998</c:v>
                </c:pt>
                <c:pt idx="30">
                  <c:v>4.1818999999999997</c:v>
                </c:pt>
                <c:pt idx="31">
                  <c:v>4.2370999999999999</c:v>
                </c:pt>
                <c:pt idx="32">
                  <c:v>4.3048000000000002</c:v>
                </c:pt>
                <c:pt idx="33">
                  <c:v>4.2850000000000001</c:v>
                </c:pt>
                <c:pt idx="34">
                  <c:v>4.4379999999999997</c:v>
                </c:pt>
                <c:pt idx="35">
                  <c:v>4.3550000000000004</c:v>
                </c:pt>
              </c:numCache>
            </c:numRef>
          </c:xVal>
          <c:yVal>
            <c:numRef>
              <c:f>'TEST DATA'!$V$6:$V$41</c:f>
              <c:numCache>
                <c:formatCode>General</c:formatCode>
                <c:ptCount val="36"/>
                <c:pt idx="0">
                  <c:v>41.331000000000003</c:v>
                </c:pt>
                <c:pt idx="1">
                  <c:v>32.287999999999997</c:v>
                </c:pt>
                <c:pt idx="2">
                  <c:v>26.126000000000001</c:v>
                </c:pt>
                <c:pt idx="3">
                  <c:v>22.402000000000001</c:v>
                </c:pt>
                <c:pt idx="4">
                  <c:v>19.734000000000002</c:v>
                </c:pt>
                <c:pt idx="5">
                  <c:v>17.852</c:v>
                </c:pt>
                <c:pt idx="6">
                  <c:v>16.544</c:v>
                </c:pt>
                <c:pt idx="7">
                  <c:v>15.393000000000001</c:v>
                </c:pt>
                <c:pt idx="8">
                  <c:v>14.092000000000001</c:v>
                </c:pt>
                <c:pt idx="9">
                  <c:v>13.462</c:v>
                </c:pt>
                <c:pt idx="10">
                  <c:v>12.712999999999999</c:v>
                </c:pt>
                <c:pt idx="11">
                  <c:v>12.102</c:v>
                </c:pt>
                <c:pt idx="12">
                  <c:v>11.499000000000001</c:v>
                </c:pt>
                <c:pt idx="13">
                  <c:v>11.048</c:v>
                </c:pt>
                <c:pt idx="14">
                  <c:v>10.657999999999999</c:v>
                </c:pt>
                <c:pt idx="15">
                  <c:v>10.228</c:v>
                </c:pt>
                <c:pt idx="16">
                  <c:v>9.9291</c:v>
                </c:pt>
                <c:pt idx="17">
                  <c:v>9.5878999999999994</c:v>
                </c:pt>
                <c:pt idx="18">
                  <c:v>9.3112999999999992</c:v>
                </c:pt>
                <c:pt idx="19">
                  <c:v>9.0528999999999993</c:v>
                </c:pt>
                <c:pt idx="20">
                  <c:v>8.8727999999999998</c:v>
                </c:pt>
                <c:pt idx="21">
                  <c:v>8.6274999999999995</c:v>
                </c:pt>
                <c:pt idx="22">
                  <c:v>8.4430999999999994</c:v>
                </c:pt>
                <c:pt idx="23">
                  <c:v>8.1958000000000002</c:v>
                </c:pt>
                <c:pt idx="24">
                  <c:v>8.0079999999999991</c:v>
                </c:pt>
                <c:pt idx="25">
                  <c:v>7.8906999999999998</c:v>
                </c:pt>
                <c:pt idx="26">
                  <c:v>7.7112999999999996</c:v>
                </c:pt>
                <c:pt idx="27">
                  <c:v>7.5533000000000001</c:v>
                </c:pt>
                <c:pt idx="28">
                  <c:v>7.4306999999999999</c:v>
                </c:pt>
                <c:pt idx="29">
                  <c:v>7.2906000000000004</c:v>
                </c:pt>
                <c:pt idx="30">
                  <c:v>7.1894</c:v>
                </c:pt>
                <c:pt idx="31">
                  <c:v>7.0705999999999998</c:v>
                </c:pt>
                <c:pt idx="32">
                  <c:v>6.9790999999999999</c:v>
                </c:pt>
                <c:pt idx="33">
                  <c:v>6.7521000000000004</c:v>
                </c:pt>
                <c:pt idx="34">
                  <c:v>6.8056999999999999</c:v>
                </c:pt>
                <c:pt idx="35">
                  <c:v>6.4984000000000002</c:v>
                </c:pt>
              </c:numCache>
            </c:numRef>
          </c:yVal>
          <c:smooth val="0"/>
        </c:ser>
        <c:ser>
          <c:idx val="3"/>
          <c:order val="3"/>
          <c:tx>
            <c:v>TEST 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'TEST DATA'!$X$6:$X$41</c:f>
              <c:numCache>
                <c:formatCode>General</c:formatCode>
                <c:ptCount val="36"/>
                <c:pt idx="0">
                  <c:v>2.1137999999999999</c:v>
                </c:pt>
                <c:pt idx="1">
                  <c:v>2.1774</c:v>
                </c:pt>
                <c:pt idx="2">
                  <c:v>2.2555999999999998</c:v>
                </c:pt>
                <c:pt idx="3">
                  <c:v>2.2986</c:v>
                </c:pt>
                <c:pt idx="4">
                  <c:v>2.3807</c:v>
                </c:pt>
                <c:pt idx="5">
                  <c:v>2.4693000000000001</c:v>
                </c:pt>
                <c:pt idx="6">
                  <c:v>2.5457999999999998</c:v>
                </c:pt>
                <c:pt idx="7">
                  <c:v>2.5760999999999998</c:v>
                </c:pt>
                <c:pt idx="8">
                  <c:v>2.6231</c:v>
                </c:pt>
                <c:pt idx="9">
                  <c:v>2.6957</c:v>
                </c:pt>
                <c:pt idx="10">
                  <c:v>2.7707000000000002</c:v>
                </c:pt>
                <c:pt idx="11">
                  <c:v>2.8422000000000001</c:v>
                </c:pt>
                <c:pt idx="12">
                  <c:v>2.8936000000000002</c:v>
                </c:pt>
                <c:pt idx="13">
                  <c:v>2.9845999999999999</c:v>
                </c:pt>
                <c:pt idx="14">
                  <c:v>3.0762999999999998</c:v>
                </c:pt>
                <c:pt idx="15">
                  <c:v>3.1311</c:v>
                </c:pt>
                <c:pt idx="16">
                  <c:v>3.1911</c:v>
                </c:pt>
                <c:pt idx="17">
                  <c:v>3.2755000000000001</c:v>
                </c:pt>
                <c:pt idx="18">
                  <c:v>3.331</c:v>
                </c:pt>
                <c:pt idx="19">
                  <c:v>3.3917999999999999</c:v>
                </c:pt>
                <c:pt idx="20">
                  <c:v>3.4659</c:v>
                </c:pt>
                <c:pt idx="21">
                  <c:v>3.5386000000000002</c:v>
                </c:pt>
                <c:pt idx="22">
                  <c:v>3.5916999999999999</c:v>
                </c:pt>
                <c:pt idx="23">
                  <c:v>3.6699000000000002</c:v>
                </c:pt>
                <c:pt idx="24">
                  <c:v>3.7181999999999999</c:v>
                </c:pt>
                <c:pt idx="25">
                  <c:v>3.7816000000000001</c:v>
                </c:pt>
                <c:pt idx="26">
                  <c:v>3.8292999999999999</c:v>
                </c:pt>
                <c:pt idx="27">
                  <c:v>3.8873000000000002</c:v>
                </c:pt>
                <c:pt idx="28">
                  <c:v>3.9620000000000002</c:v>
                </c:pt>
                <c:pt idx="29">
                  <c:v>3.9992000000000001</c:v>
                </c:pt>
                <c:pt idx="30">
                  <c:v>4.0575999999999999</c:v>
                </c:pt>
                <c:pt idx="31">
                  <c:v>4.1165000000000003</c:v>
                </c:pt>
                <c:pt idx="32">
                  <c:v>4.1779000000000002</c:v>
                </c:pt>
                <c:pt idx="33">
                  <c:v>4.2370999999999999</c:v>
                </c:pt>
                <c:pt idx="34">
                  <c:v>4.3202999999999996</c:v>
                </c:pt>
                <c:pt idx="35">
                  <c:v>4.2121000000000004</c:v>
                </c:pt>
              </c:numCache>
            </c:numRef>
          </c:xVal>
          <c:yVal>
            <c:numRef>
              <c:f>'TEST DATA'!$AB$6:$AB$41</c:f>
              <c:numCache>
                <c:formatCode>General</c:formatCode>
                <c:ptCount val="36"/>
                <c:pt idx="0">
                  <c:v>40.143000000000001</c:v>
                </c:pt>
                <c:pt idx="1">
                  <c:v>31.001999999999999</c:v>
                </c:pt>
                <c:pt idx="2">
                  <c:v>25.690999999999999</c:v>
                </c:pt>
                <c:pt idx="3">
                  <c:v>21.805</c:v>
                </c:pt>
                <c:pt idx="4">
                  <c:v>19.335000000000001</c:v>
                </c:pt>
                <c:pt idx="5">
                  <c:v>17.53</c:v>
                </c:pt>
                <c:pt idx="6">
                  <c:v>16.056999999999999</c:v>
                </c:pt>
                <c:pt idx="7">
                  <c:v>14.622999999999999</c:v>
                </c:pt>
                <c:pt idx="8">
                  <c:v>13.539</c:v>
                </c:pt>
                <c:pt idx="9">
                  <c:v>12.757999999999999</c:v>
                </c:pt>
                <c:pt idx="10">
                  <c:v>12.103</c:v>
                </c:pt>
                <c:pt idx="11">
                  <c:v>11.522</c:v>
                </c:pt>
                <c:pt idx="12">
                  <c:v>10.943</c:v>
                </c:pt>
                <c:pt idx="13">
                  <c:v>10.577</c:v>
                </c:pt>
                <c:pt idx="14">
                  <c:v>10.257999999999999</c:v>
                </c:pt>
                <c:pt idx="15">
                  <c:v>9.8609000000000009</c:v>
                </c:pt>
                <c:pt idx="16">
                  <c:v>9.5183</c:v>
                </c:pt>
                <c:pt idx="17">
                  <c:v>9.2765000000000004</c:v>
                </c:pt>
                <c:pt idx="18">
                  <c:v>8.98</c:v>
                </c:pt>
                <c:pt idx="19">
                  <c:v>8.7270000000000003</c:v>
                </c:pt>
                <c:pt idx="20">
                  <c:v>8.5314999999999994</c:v>
                </c:pt>
                <c:pt idx="21">
                  <c:v>8.3506999999999998</c:v>
                </c:pt>
                <c:pt idx="22">
                  <c:v>8.1392000000000007</c:v>
                </c:pt>
                <c:pt idx="23">
                  <c:v>7.9978999999999996</c:v>
                </c:pt>
                <c:pt idx="24">
                  <c:v>7.8022999999999998</c:v>
                </c:pt>
                <c:pt idx="25">
                  <c:v>7.6513999999999998</c:v>
                </c:pt>
                <c:pt idx="26">
                  <c:v>7.4795999999999996</c:v>
                </c:pt>
                <c:pt idx="27">
                  <c:v>7.3391000000000002</c:v>
                </c:pt>
                <c:pt idx="28">
                  <c:v>7.2385000000000002</c:v>
                </c:pt>
                <c:pt idx="29">
                  <c:v>7.0772000000000004</c:v>
                </c:pt>
                <c:pt idx="30">
                  <c:v>6.9627999999999997</c:v>
                </c:pt>
                <c:pt idx="31">
                  <c:v>6.8564999999999996</c:v>
                </c:pt>
                <c:pt idx="32">
                  <c:v>6.7605000000000004</c:v>
                </c:pt>
                <c:pt idx="33">
                  <c:v>6.6665999999999999</c:v>
                </c:pt>
                <c:pt idx="34">
                  <c:v>6.6147</c:v>
                </c:pt>
                <c:pt idx="35">
                  <c:v>6.2770999999999999</c:v>
                </c:pt>
              </c:numCache>
            </c:numRef>
          </c:yVal>
          <c:smooth val="0"/>
        </c:ser>
        <c:ser>
          <c:idx val="4"/>
          <c:order val="4"/>
          <c:tx>
            <c:v>TEST 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'TEST DATA'!$AD$6:$AD$43</c:f>
              <c:numCache>
                <c:formatCode>General</c:formatCode>
                <c:ptCount val="38"/>
                <c:pt idx="0">
                  <c:v>2.1152000000000002</c:v>
                </c:pt>
                <c:pt idx="1">
                  <c:v>2.2149000000000001</c:v>
                </c:pt>
                <c:pt idx="2">
                  <c:v>2.2930000000000001</c:v>
                </c:pt>
                <c:pt idx="3">
                  <c:v>2.3578000000000001</c:v>
                </c:pt>
                <c:pt idx="4">
                  <c:v>2.4418000000000002</c:v>
                </c:pt>
                <c:pt idx="5">
                  <c:v>2.4885000000000002</c:v>
                </c:pt>
                <c:pt idx="6">
                  <c:v>2.5758999999999999</c:v>
                </c:pt>
                <c:pt idx="7">
                  <c:v>2.6545999999999998</c:v>
                </c:pt>
                <c:pt idx="8">
                  <c:v>2.6815000000000002</c:v>
                </c:pt>
                <c:pt idx="9">
                  <c:v>2.7757000000000001</c:v>
                </c:pt>
                <c:pt idx="10">
                  <c:v>2.8647999999999998</c:v>
                </c:pt>
                <c:pt idx="11">
                  <c:v>2.8936000000000002</c:v>
                </c:pt>
                <c:pt idx="12">
                  <c:v>3.0002</c:v>
                </c:pt>
                <c:pt idx="13">
                  <c:v>3.0819999999999999</c:v>
                </c:pt>
                <c:pt idx="14">
                  <c:v>3.1160000000000001</c:v>
                </c:pt>
                <c:pt idx="15">
                  <c:v>3.2263999999999999</c:v>
                </c:pt>
                <c:pt idx="16">
                  <c:v>3.2031000000000001</c:v>
                </c:pt>
                <c:pt idx="17">
                  <c:v>3.3626999999999998</c:v>
                </c:pt>
                <c:pt idx="18">
                  <c:v>3.3855</c:v>
                </c:pt>
                <c:pt idx="19">
                  <c:v>3.3948999999999998</c:v>
                </c:pt>
                <c:pt idx="20">
                  <c:v>3.5190000000000001</c:v>
                </c:pt>
                <c:pt idx="21">
                  <c:v>3.5870000000000002</c:v>
                </c:pt>
                <c:pt idx="22">
                  <c:v>3.637</c:v>
                </c:pt>
                <c:pt idx="23">
                  <c:v>3.6583000000000001</c:v>
                </c:pt>
                <c:pt idx="24">
                  <c:v>3.7519999999999998</c:v>
                </c:pt>
                <c:pt idx="25">
                  <c:v>3.7936000000000001</c:v>
                </c:pt>
                <c:pt idx="26">
                  <c:v>3.8643000000000001</c:v>
                </c:pt>
                <c:pt idx="27">
                  <c:v>3.9102000000000001</c:v>
                </c:pt>
                <c:pt idx="28">
                  <c:v>3.9729999999999999</c:v>
                </c:pt>
                <c:pt idx="29">
                  <c:v>4.0671999999999997</c:v>
                </c:pt>
                <c:pt idx="30">
                  <c:v>4.1134000000000004</c:v>
                </c:pt>
                <c:pt idx="31">
                  <c:v>4.1422999999999996</c:v>
                </c:pt>
                <c:pt idx="32">
                  <c:v>4.2202999999999999</c:v>
                </c:pt>
                <c:pt idx="33">
                  <c:v>4.2358000000000002</c:v>
                </c:pt>
                <c:pt idx="34">
                  <c:v>4.3129999999999997</c:v>
                </c:pt>
                <c:pt idx="35">
                  <c:v>4.3742000000000001</c:v>
                </c:pt>
                <c:pt idx="36">
                  <c:v>4.3827999999999996</c:v>
                </c:pt>
                <c:pt idx="37">
                  <c:v>4.2550999999999997</c:v>
                </c:pt>
              </c:numCache>
            </c:numRef>
          </c:xVal>
          <c:yVal>
            <c:numRef>
              <c:f>'TEST DATA'!$AH$6:$AH$43</c:f>
              <c:numCache>
                <c:formatCode>General</c:formatCode>
                <c:ptCount val="38"/>
                <c:pt idx="0">
                  <c:v>42.920999999999999</c:v>
                </c:pt>
                <c:pt idx="1">
                  <c:v>33.133000000000003</c:v>
                </c:pt>
                <c:pt idx="2">
                  <c:v>27.164000000000001</c:v>
                </c:pt>
                <c:pt idx="3">
                  <c:v>23.13</c:v>
                </c:pt>
                <c:pt idx="4">
                  <c:v>20.43</c:v>
                </c:pt>
                <c:pt idx="5">
                  <c:v>18.154</c:v>
                </c:pt>
                <c:pt idx="6">
                  <c:v>16.661000000000001</c:v>
                </c:pt>
                <c:pt idx="7">
                  <c:v>15.414</c:v>
                </c:pt>
                <c:pt idx="8">
                  <c:v>14.124000000000001</c:v>
                </c:pt>
                <c:pt idx="9">
                  <c:v>13.379</c:v>
                </c:pt>
                <c:pt idx="10">
                  <c:v>12.726000000000001</c:v>
                </c:pt>
                <c:pt idx="11">
                  <c:v>11.917999999999999</c:v>
                </c:pt>
                <c:pt idx="12">
                  <c:v>11.513999999999999</c:v>
                </c:pt>
                <c:pt idx="13">
                  <c:v>11.073</c:v>
                </c:pt>
                <c:pt idx="14">
                  <c:v>10.523999999999999</c:v>
                </c:pt>
                <c:pt idx="15">
                  <c:v>10.282999999999999</c:v>
                </c:pt>
                <c:pt idx="16">
                  <c:v>9.6626999999999992</c:v>
                </c:pt>
                <c:pt idx="17">
                  <c:v>9.6395999999999997</c:v>
                </c:pt>
                <c:pt idx="18">
                  <c:v>9.2378</c:v>
                </c:pt>
                <c:pt idx="19">
                  <c:v>8.8371999999999993</c:v>
                </c:pt>
                <c:pt idx="20">
                  <c:v>8.7590000000000003</c:v>
                </c:pt>
                <c:pt idx="21">
                  <c:v>8.5518999999999998</c:v>
                </c:pt>
                <c:pt idx="22">
                  <c:v>8.3187999999999995</c:v>
                </c:pt>
                <c:pt idx="23">
                  <c:v>8.0409000000000006</c:v>
                </c:pt>
                <c:pt idx="24">
                  <c:v>7.9420000000000002</c:v>
                </c:pt>
                <c:pt idx="25">
                  <c:v>7.742</c:v>
                </c:pt>
                <c:pt idx="26">
                  <c:v>7.6102999999999996</c:v>
                </c:pt>
                <c:pt idx="27">
                  <c:v>7.4387999999999996</c:v>
                </c:pt>
                <c:pt idx="28">
                  <c:v>7.3140999999999998</c:v>
                </c:pt>
                <c:pt idx="29">
                  <c:v>7.2525000000000004</c:v>
                </c:pt>
                <c:pt idx="30">
                  <c:v>7.1104000000000003</c:v>
                </c:pt>
                <c:pt idx="31">
                  <c:v>6.9490999999999996</c:v>
                </c:pt>
                <c:pt idx="32">
                  <c:v>6.8745000000000003</c:v>
                </c:pt>
                <c:pt idx="33">
                  <c:v>6.7049000000000003</c:v>
                </c:pt>
                <c:pt idx="34">
                  <c:v>6.6424000000000003</c:v>
                </c:pt>
                <c:pt idx="35">
                  <c:v>6.5590000000000002</c:v>
                </c:pt>
                <c:pt idx="36">
                  <c:v>6.4034000000000004</c:v>
                </c:pt>
                <c:pt idx="37">
                  <c:v>6.0586000000000002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1401312"/>
        <c:axId val="-1661402944"/>
      </c:scatterChart>
      <c:valAx>
        <c:axId val="-16614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402944"/>
        <c:crosses val="autoZero"/>
        <c:crossBetween val="midCat"/>
      </c:valAx>
      <c:valAx>
        <c:axId val="-16614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4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11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3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3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3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[1]Sheet1!$B$4:$B$39</c:f>
              <c:numCache>
                <c:formatCode>General</c:formatCode>
                <c:ptCount val="36"/>
                <c:pt idx="0">
                  <c:v>1.3682000000000001</c:v>
                </c:pt>
                <c:pt idx="1">
                  <c:v>1.4347000000000001</c:v>
                </c:pt>
                <c:pt idx="2">
                  <c:v>1.4742999999999999</c:v>
                </c:pt>
                <c:pt idx="3">
                  <c:v>1.5441</c:v>
                </c:pt>
                <c:pt idx="4">
                  <c:v>1.6235999999999999</c:v>
                </c:pt>
                <c:pt idx="5">
                  <c:v>1.6819</c:v>
                </c:pt>
                <c:pt idx="6">
                  <c:v>1.7282999999999999</c:v>
                </c:pt>
                <c:pt idx="7">
                  <c:v>1.8355999999999999</c:v>
                </c:pt>
                <c:pt idx="8">
                  <c:v>1.8861000000000001</c:v>
                </c:pt>
                <c:pt idx="9">
                  <c:v>1.9458</c:v>
                </c:pt>
                <c:pt idx="10">
                  <c:v>2.0379999999999998</c:v>
                </c:pt>
                <c:pt idx="11">
                  <c:v>2.1013999999999999</c:v>
                </c:pt>
                <c:pt idx="12">
                  <c:v>2.1947999999999999</c:v>
                </c:pt>
                <c:pt idx="13">
                  <c:v>2.2507000000000001</c:v>
                </c:pt>
                <c:pt idx="14">
                  <c:v>2.3445</c:v>
                </c:pt>
                <c:pt idx="15">
                  <c:v>2.4039999999999999</c:v>
                </c:pt>
                <c:pt idx="16">
                  <c:v>2.4556</c:v>
                </c:pt>
                <c:pt idx="17">
                  <c:v>2.5474999999999999</c:v>
                </c:pt>
                <c:pt idx="18">
                  <c:v>2.6135000000000002</c:v>
                </c:pt>
                <c:pt idx="19">
                  <c:v>2.6810999999999998</c:v>
                </c:pt>
                <c:pt idx="20">
                  <c:v>2.7544</c:v>
                </c:pt>
                <c:pt idx="21">
                  <c:v>2.8407</c:v>
                </c:pt>
                <c:pt idx="22">
                  <c:v>2.9072</c:v>
                </c:pt>
                <c:pt idx="23">
                  <c:v>2.9782999999999999</c:v>
                </c:pt>
                <c:pt idx="24">
                  <c:v>3.0347</c:v>
                </c:pt>
                <c:pt idx="25">
                  <c:v>3.1091000000000002</c:v>
                </c:pt>
                <c:pt idx="26">
                  <c:v>3.1777000000000002</c:v>
                </c:pt>
                <c:pt idx="27">
                  <c:v>3.2387000000000001</c:v>
                </c:pt>
                <c:pt idx="28">
                  <c:v>3.3159999999999998</c:v>
                </c:pt>
                <c:pt idx="29">
                  <c:v>3.3765999999999998</c:v>
                </c:pt>
                <c:pt idx="30">
                  <c:v>3.4597000000000002</c:v>
                </c:pt>
                <c:pt idx="31">
                  <c:v>3.5034000000000001</c:v>
                </c:pt>
                <c:pt idx="32">
                  <c:v>3.5510000000000002</c:v>
                </c:pt>
                <c:pt idx="33">
                  <c:v>3.6313</c:v>
                </c:pt>
                <c:pt idx="34">
                  <c:v>3.7050000000000001</c:v>
                </c:pt>
                <c:pt idx="35">
                  <c:v>3.6692</c:v>
                </c:pt>
              </c:numCache>
            </c:numRef>
          </c:xVal>
          <c:yVal>
            <c:numRef>
              <c:f>[1]Sheet1!$F$4:$F$39</c:f>
              <c:numCache>
                <c:formatCode>General</c:formatCode>
                <c:ptCount val="36"/>
                <c:pt idx="0">
                  <c:v>28.527999999999999</c:v>
                </c:pt>
                <c:pt idx="1">
                  <c:v>21.887</c:v>
                </c:pt>
                <c:pt idx="2">
                  <c:v>17.741</c:v>
                </c:pt>
                <c:pt idx="3">
                  <c:v>15.335000000000001</c:v>
                </c:pt>
                <c:pt idx="4">
                  <c:v>13.712</c:v>
                </c:pt>
                <c:pt idx="5">
                  <c:v>12.355</c:v>
                </c:pt>
                <c:pt idx="6">
                  <c:v>11.243</c:v>
                </c:pt>
                <c:pt idx="7">
                  <c:v>10.718999999999999</c:v>
                </c:pt>
                <c:pt idx="8">
                  <c:v>9.9823000000000004</c:v>
                </c:pt>
                <c:pt idx="9">
                  <c:v>9.4147999999999996</c:v>
                </c:pt>
                <c:pt idx="10">
                  <c:v>9.0859000000000005</c:v>
                </c:pt>
                <c:pt idx="11">
                  <c:v>8.6859999999999999</c:v>
                </c:pt>
                <c:pt idx="12">
                  <c:v>8.4573999999999998</c:v>
                </c:pt>
                <c:pt idx="13">
                  <c:v>8.1212</c:v>
                </c:pt>
                <c:pt idx="14">
                  <c:v>7.9527000000000001</c:v>
                </c:pt>
                <c:pt idx="15">
                  <c:v>7.6933999999999996</c:v>
                </c:pt>
                <c:pt idx="16">
                  <c:v>7.4390000000000001</c:v>
                </c:pt>
                <c:pt idx="17">
                  <c:v>7.3235999999999999</c:v>
                </c:pt>
                <c:pt idx="18">
                  <c:v>7.1474000000000002</c:v>
                </c:pt>
                <c:pt idx="19">
                  <c:v>6.9961000000000002</c:v>
                </c:pt>
                <c:pt idx="20">
                  <c:v>6.8734000000000002</c:v>
                </c:pt>
                <c:pt idx="21">
                  <c:v>6.7904999999999998</c:v>
                </c:pt>
                <c:pt idx="22">
                  <c:v>6.6669</c:v>
                </c:pt>
                <c:pt idx="23">
                  <c:v>6.5621999999999998</c:v>
                </c:pt>
                <c:pt idx="24">
                  <c:v>6.4343000000000004</c:v>
                </c:pt>
                <c:pt idx="25">
                  <c:v>6.3533999999999997</c:v>
                </c:pt>
                <c:pt idx="26">
                  <c:v>6.2668999999999997</c:v>
                </c:pt>
                <c:pt idx="27">
                  <c:v>6.1719999999999997</c:v>
                </c:pt>
                <c:pt idx="28">
                  <c:v>6.1144999999999996</c:v>
                </c:pt>
                <c:pt idx="29">
                  <c:v>6.0309999999999997</c:v>
                </c:pt>
                <c:pt idx="30">
                  <c:v>5.9927999999999999</c:v>
                </c:pt>
                <c:pt idx="31">
                  <c:v>5.8894000000000002</c:v>
                </c:pt>
                <c:pt idx="32">
                  <c:v>5.7981999999999996</c:v>
                </c:pt>
                <c:pt idx="33">
                  <c:v>5.7636000000000003</c:v>
                </c:pt>
                <c:pt idx="34">
                  <c:v>5.7195999999999998</c:v>
                </c:pt>
                <c:pt idx="35">
                  <c:v>5.5132000000000003</c:v>
                </c:pt>
              </c:numCache>
            </c:numRef>
          </c:yVal>
          <c:smooth val="0"/>
        </c:ser>
        <c:ser>
          <c:idx val="1"/>
          <c:order val="1"/>
          <c:tx>
            <c:v>test 12</c:v>
          </c:tx>
          <c:spPr>
            <a:ln w="2540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xVal>
            <c:numRef>
              <c:f>[1]Sheet1!$H$4:$H$39</c:f>
              <c:numCache>
                <c:formatCode>General</c:formatCode>
                <c:ptCount val="36"/>
                <c:pt idx="0">
                  <c:v>1.3996999999999999</c:v>
                </c:pt>
                <c:pt idx="1">
                  <c:v>1.4407000000000001</c:v>
                </c:pt>
                <c:pt idx="2">
                  <c:v>1.4818</c:v>
                </c:pt>
                <c:pt idx="3">
                  <c:v>1.536</c:v>
                </c:pt>
                <c:pt idx="4">
                  <c:v>1.6108</c:v>
                </c:pt>
                <c:pt idx="5">
                  <c:v>1.6341000000000001</c:v>
                </c:pt>
                <c:pt idx="6">
                  <c:v>1.7222</c:v>
                </c:pt>
                <c:pt idx="7">
                  <c:v>1.7591000000000001</c:v>
                </c:pt>
                <c:pt idx="8">
                  <c:v>1.8320000000000001</c:v>
                </c:pt>
                <c:pt idx="9">
                  <c:v>1.8628</c:v>
                </c:pt>
                <c:pt idx="10">
                  <c:v>1.9330000000000001</c:v>
                </c:pt>
                <c:pt idx="11">
                  <c:v>1.9826999999999999</c:v>
                </c:pt>
                <c:pt idx="12">
                  <c:v>2.0476000000000001</c:v>
                </c:pt>
                <c:pt idx="13">
                  <c:v>2.1173000000000002</c:v>
                </c:pt>
                <c:pt idx="14">
                  <c:v>2.1783999999999999</c:v>
                </c:pt>
                <c:pt idx="15">
                  <c:v>2.2374000000000001</c:v>
                </c:pt>
                <c:pt idx="16">
                  <c:v>2.3018999999999998</c:v>
                </c:pt>
                <c:pt idx="17">
                  <c:v>2.3849</c:v>
                </c:pt>
                <c:pt idx="18">
                  <c:v>2.4542999999999999</c:v>
                </c:pt>
                <c:pt idx="19">
                  <c:v>2.4432999999999998</c:v>
                </c:pt>
                <c:pt idx="20">
                  <c:v>2.5703999999999998</c:v>
                </c:pt>
                <c:pt idx="21">
                  <c:v>2.6387</c:v>
                </c:pt>
                <c:pt idx="22">
                  <c:v>2.7044999999999999</c:v>
                </c:pt>
                <c:pt idx="23">
                  <c:v>2.78</c:v>
                </c:pt>
                <c:pt idx="24">
                  <c:v>2.8531</c:v>
                </c:pt>
                <c:pt idx="25">
                  <c:v>2.9180000000000001</c:v>
                </c:pt>
                <c:pt idx="26">
                  <c:v>2.9963000000000002</c:v>
                </c:pt>
                <c:pt idx="27">
                  <c:v>3.0446</c:v>
                </c:pt>
                <c:pt idx="28">
                  <c:v>3.0933999999999999</c:v>
                </c:pt>
                <c:pt idx="29">
                  <c:v>3.1718000000000002</c:v>
                </c:pt>
                <c:pt idx="30">
                  <c:v>3.2387000000000001</c:v>
                </c:pt>
                <c:pt idx="31">
                  <c:v>3.3094000000000001</c:v>
                </c:pt>
                <c:pt idx="32">
                  <c:v>3.363</c:v>
                </c:pt>
                <c:pt idx="33">
                  <c:v>3.4306000000000001</c:v>
                </c:pt>
                <c:pt idx="34">
                  <c:v>3.5045999999999999</c:v>
                </c:pt>
                <c:pt idx="35">
                  <c:v>3.4969999999999999</c:v>
                </c:pt>
              </c:numCache>
            </c:numRef>
          </c:xVal>
          <c:yVal>
            <c:numRef>
              <c:f>[1]Sheet1!$L$4:$L$39</c:f>
              <c:numCache>
                <c:formatCode>General</c:formatCode>
                <c:ptCount val="36"/>
                <c:pt idx="0">
                  <c:v>27.521000000000001</c:v>
                </c:pt>
                <c:pt idx="1">
                  <c:v>21.071000000000002</c:v>
                </c:pt>
                <c:pt idx="2">
                  <c:v>17.25</c:v>
                </c:pt>
                <c:pt idx="3">
                  <c:v>14.843999999999999</c:v>
                </c:pt>
                <c:pt idx="4">
                  <c:v>13.294</c:v>
                </c:pt>
                <c:pt idx="5">
                  <c:v>11.762</c:v>
                </c:pt>
                <c:pt idx="6">
                  <c:v>10.984</c:v>
                </c:pt>
                <c:pt idx="7">
                  <c:v>10.071</c:v>
                </c:pt>
                <c:pt idx="8">
                  <c:v>9.5253999999999994</c:v>
                </c:pt>
                <c:pt idx="9">
                  <c:v>8.8683999999999994</c:v>
                </c:pt>
                <c:pt idx="10">
                  <c:v>8.4876000000000005</c:v>
                </c:pt>
                <c:pt idx="11">
                  <c:v>8.0764999999999993</c:v>
                </c:pt>
                <c:pt idx="12">
                  <c:v>7.7801</c:v>
                </c:pt>
                <c:pt idx="13">
                  <c:v>7.5406000000000004</c:v>
                </c:pt>
                <c:pt idx="14">
                  <c:v>7.2996999999999996</c:v>
                </c:pt>
                <c:pt idx="15">
                  <c:v>7.0792000000000002</c:v>
                </c:pt>
                <c:pt idx="16">
                  <c:v>6.9002999999999997</c:v>
                </c:pt>
                <c:pt idx="17">
                  <c:v>6.7901999999999996</c:v>
                </c:pt>
                <c:pt idx="18">
                  <c:v>6.6523000000000003</c:v>
                </c:pt>
                <c:pt idx="19">
                  <c:v>6.319</c:v>
                </c:pt>
                <c:pt idx="20">
                  <c:v>6.3601999999999999</c:v>
                </c:pt>
                <c:pt idx="21">
                  <c:v>6.2580999999999998</c:v>
                </c:pt>
                <c:pt idx="22">
                  <c:v>6.1576000000000004</c:v>
                </c:pt>
                <c:pt idx="23">
                  <c:v>6.0849000000000002</c:v>
                </c:pt>
                <c:pt idx="24">
                  <c:v>6.0133000000000001</c:v>
                </c:pt>
                <c:pt idx="25">
                  <c:v>5.9318999999999997</c:v>
                </c:pt>
                <c:pt idx="26">
                  <c:v>5.8823999999999996</c:v>
                </c:pt>
                <c:pt idx="27">
                  <c:v>5.7766000000000002</c:v>
                </c:pt>
                <c:pt idx="28">
                  <c:v>5.6778000000000004</c:v>
                </c:pt>
                <c:pt idx="29">
                  <c:v>5.6383999999999999</c:v>
                </c:pt>
                <c:pt idx="30">
                  <c:v>5.5823999999999998</c:v>
                </c:pt>
                <c:pt idx="31">
                  <c:v>5.5365000000000002</c:v>
                </c:pt>
                <c:pt idx="32">
                  <c:v>5.4660000000000002</c:v>
                </c:pt>
                <c:pt idx="33">
                  <c:v>5.4208999999999996</c:v>
                </c:pt>
                <c:pt idx="34">
                  <c:v>5.3868999999999998</c:v>
                </c:pt>
                <c:pt idx="35">
                  <c:v>5.2324000000000002</c:v>
                </c:pt>
              </c:numCache>
            </c:numRef>
          </c:yVal>
          <c:smooth val="0"/>
        </c:ser>
        <c:ser>
          <c:idx val="2"/>
          <c:order val="2"/>
          <c:tx>
            <c:v>test 13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5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[1]Sheet1!$N$4:$N$39</c:f>
              <c:numCache>
                <c:formatCode>General</c:formatCode>
                <c:ptCount val="36"/>
                <c:pt idx="0">
                  <c:v>1.2793000000000001</c:v>
                </c:pt>
                <c:pt idx="1">
                  <c:v>1.3212999999999999</c:v>
                </c:pt>
                <c:pt idx="2">
                  <c:v>1.3844000000000001</c:v>
                </c:pt>
                <c:pt idx="3">
                  <c:v>1.4454</c:v>
                </c:pt>
                <c:pt idx="4">
                  <c:v>1.4745999999999999</c:v>
                </c:pt>
                <c:pt idx="5">
                  <c:v>1.5248999999999999</c:v>
                </c:pt>
                <c:pt idx="6">
                  <c:v>1.5945</c:v>
                </c:pt>
                <c:pt idx="7">
                  <c:v>1.6453</c:v>
                </c:pt>
                <c:pt idx="8">
                  <c:v>1.6988000000000001</c:v>
                </c:pt>
                <c:pt idx="9">
                  <c:v>1.7492000000000001</c:v>
                </c:pt>
                <c:pt idx="10">
                  <c:v>1.8167</c:v>
                </c:pt>
                <c:pt idx="11">
                  <c:v>1.8468</c:v>
                </c:pt>
                <c:pt idx="12">
                  <c:v>1.9522999999999999</c:v>
                </c:pt>
                <c:pt idx="13">
                  <c:v>1.9977</c:v>
                </c:pt>
                <c:pt idx="14">
                  <c:v>2.0543</c:v>
                </c:pt>
                <c:pt idx="15">
                  <c:v>2.1164999999999998</c:v>
                </c:pt>
                <c:pt idx="16">
                  <c:v>2.1798000000000002</c:v>
                </c:pt>
                <c:pt idx="17">
                  <c:v>2.2551000000000001</c:v>
                </c:pt>
                <c:pt idx="18">
                  <c:v>2.3043</c:v>
                </c:pt>
                <c:pt idx="19">
                  <c:v>2.3490000000000002</c:v>
                </c:pt>
                <c:pt idx="20">
                  <c:v>2.4087000000000001</c:v>
                </c:pt>
                <c:pt idx="21">
                  <c:v>2.4460999999999999</c:v>
                </c:pt>
                <c:pt idx="22">
                  <c:v>2.4767000000000001</c:v>
                </c:pt>
                <c:pt idx="23">
                  <c:v>2.5487000000000002</c:v>
                </c:pt>
                <c:pt idx="24">
                  <c:v>2.6013000000000002</c:v>
                </c:pt>
                <c:pt idx="25">
                  <c:v>2.6663000000000001</c:v>
                </c:pt>
                <c:pt idx="26">
                  <c:v>2.7442000000000002</c:v>
                </c:pt>
                <c:pt idx="27">
                  <c:v>2.7648000000000001</c:v>
                </c:pt>
                <c:pt idx="28">
                  <c:v>2.8767</c:v>
                </c:pt>
                <c:pt idx="29">
                  <c:v>2.9129</c:v>
                </c:pt>
                <c:pt idx="30">
                  <c:v>2.9687000000000001</c:v>
                </c:pt>
                <c:pt idx="31">
                  <c:v>3.0392999999999999</c:v>
                </c:pt>
                <c:pt idx="32">
                  <c:v>3.0853999999999999</c:v>
                </c:pt>
                <c:pt idx="33">
                  <c:v>3.1404999999999998</c:v>
                </c:pt>
                <c:pt idx="34">
                  <c:v>3.2023999999999999</c:v>
                </c:pt>
                <c:pt idx="35">
                  <c:v>3.1734</c:v>
                </c:pt>
              </c:numCache>
            </c:numRef>
          </c:xVal>
          <c:yVal>
            <c:numRef>
              <c:f>[1]Sheet1!$R$4:$R$39</c:f>
              <c:numCache>
                <c:formatCode>General</c:formatCode>
                <c:ptCount val="36"/>
                <c:pt idx="0">
                  <c:v>20.588000000000001</c:v>
                </c:pt>
                <c:pt idx="1">
                  <c:v>16.579999999999998</c:v>
                </c:pt>
                <c:pt idx="2">
                  <c:v>14.242000000000001</c:v>
                </c:pt>
                <c:pt idx="3">
                  <c:v>12.596</c:v>
                </c:pt>
                <c:pt idx="4">
                  <c:v>11.138</c:v>
                </c:pt>
                <c:pt idx="5">
                  <c:v>10.161</c:v>
                </c:pt>
                <c:pt idx="6">
                  <c:v>9.5055999999999994</c:v>
                </c:pt>
                <c:pt idx="7">
                  <c:v>8.8704000000000001</c:v>
                </c:pt>
                <c:pt idx="8">
                  <c:v>8.359</c:v>
                </c:pt>
                <c:pt idx="9">
                  <c:v>7.9204999999999997</c:v>
                </c:pt>
                <c:pt idx="10">
                  <c:v>7.6215999999999999</c:v>
                </c:pt>
                <c:pt idx="11">
                  <c:v>7.2176</c:v>
                </c:pt>
                <c:pt idx="12">
                  <c:v>7.1391999999999998</c:v>
                </c:pt>
                <c:pt idx="13">
                  <c:v>6.8615000000000004</c:v>
                </c:pt>
                <c:pt idx="14">
                  <c:v>6.6532</c:v>
                </c:pt>
                <c:pt idx="15">
                  <c:v>6.4863999999999997</c:v>
                </c:pt>
                <c:pt idx="16">
                  <c:v>6.3381999999999996</c:v>
                </c:pt>
                <c:pt idx="17">
                  <c:v>6.2365000000000004</c:v>
                </c:pt>
                <c:pt idx="18">
                  <c:v>6.0763999999999996</c:v>
                </c:pt>
                <c:pt idx="19">
                  <c:v>5.9207999999999998</c:v>
                </c:pt>
                <c:pt idx="20">
                  <c:v>5.8136999999999999</c:v>
                </c:pt>
                <c:pt idx="21">
                  <c:v>5.6627999999999998</c:v>
                </c:pt>
                <c:pt idx="22">
                  <c:v>5.5095999999999998</c:v>
                </c:pt>
                <c:pt idx="23">
                  <c:v>5.4566999999999997</c:v>
                </c:pt>
                <c:pt idx="24">
                  <c:v>5.3659999999999997</c:v>
                </c:pt>
                <c:pt idx="25">
                  <c:v>5.3057999999999996</c:v>
                </c:pt>
                <c:pt idx="26">
                  <c:v>5.2751999999999999</c:v>
                </c:pt>
                <c:pt idx="27">
                  <c:v>5.1398999999999999</c:v>
                </c:pt>
                <c:pt idx="28">
                  <c:v>5.1787000000000001</c:v>
                </c:pt>
                <c:pt idx="29">
                  <c:v>5.0833000000000004</c:v>
                </c:pt>
                <c:pt idx="30">
                  <c:v>5.0260999999999996</c:v>
                </c:pt>
                <c:pt idx="31">
                  <c:v>4.9968000000000004</c:v>
                </c:pt>
                <c:pt idx="32">
                  <c:v>4.93</c:v>
                </c:pt>
                <c:pt idx="33">
                  <c:v>4.8807</c:v>
                </c:pt>
                <c:pt idx="34">
                  <c:v>4.8451000000000004</c:v>
                </c:pt>
                <c:pt idx="35">
                  <c:v>4.6760000000000002</c:v>
                </c:pt>
              </c:numCache>
            </c:numRef>
          </c:yVal>
          <c:smooth val="0"/>
        </c:ser>
        <c:ser>
          <c:idx val="3"/>
          <c:order val="3"/>
          <c:tx>
            <c:v>test 14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[1]Sheet1!$T$4:$T$39</c:f>
              <c:numCache>
                <c:formatCode>General</c:formatCode>
                <c:ptCount val="36"/>
                <c:pt idx="0">
                  <c:v>1.2464999999999999</c:v>
                </c:pt>
                <c:pt idx="1">
                  <c:v>1.3069</c:v>
                </c:pt>
                <c:pt idx="2">
                  <c:v>1.3230999999999999</c:v>
                </c:pt>
                <c:pt idx="3">
                  <c:v>1.3752</c:v>
                </c:pt>
                <c:pt idx="4">
                  <c:v>1.4380999999999999</c:v>
                </c:pt>
                <c:pt idx="5">
                  <c:v>1.4902</c:v>
                </c:pt>
                <c:pt idx="6">
                  <c:v>1.5410999999999999</c:v>
                </c:pt>
                <c:pt idx="7">
                  <c:v>1.5634999999999999</c:v>
                </c:pt>
                <c:pt idx="8">
                  <c:v>1.6517999999999999</c:v>
                </c:pt>
                <c:pt idx="9">
                  <c:v>1.7171000000000001</c:v>
                </c:pt>
                <c:pt idx="10">
                  <c:v>1.7828999999999999</c:v>
                </c:pt>
                <c:pt idx="11">
                  <c:v>1.8406</c:v>
                </c:pt>
                <c:pt idx="12">
                  <c:v>1.8879999999999999</c:v>
                </c:pt>
                <c:pt idx="13">
                  <c:v>1.9407000000000001</c:v>
                </c:pt>
                <c:pt idx="14">
                  <c:v>2.0021</c:v>
                </c:pt>
                <c:pt idx="15">
                  <c:v>2.0653999999999999</c:v>
                </c:pt>
                <c:pt idx="16">
                  <c:v>2.1354000000000002</c:v>
                </c:pt>
                <c:pt idx="17">
                  <c:v>2.1926000000000001</c:v>
                </c:pt>
                <c:pt idx="18">
                  <c:v>2.2492000000000001</c:v>
                </c:pt>
                <c:pt idx="19">
                  <c:v>2.3058000000000001</c:v>
                </c:pt>
                <c:pt idx="20">
                  <c:v>2.3992</c:v>
                </c:pt>
                <c:pt idx="21">
                  <c:v>2.4782000000000002</c:v>
                </c:pt>
                <c:pt idx="22">
                  <c:v>2.5219</c:v>
                </c:pt>
                <c:pt idx="23">
                  <c:v>2.5790000000000002</c:v>
                </c:pt>
                <c:pt idx="24">
                  <c:v>2.6574</c:v>
                </c:pt>
                <c:pt idx="25">
                  <c:v>2.7075999999999998</c:v>
                </c:pt>
                <c:pt idx="26">
                  <c:v>2.7684000000000002</c:v>
                </c:pt>
                <c:pt idx="27">
                  <c:v>2.8176000000000001</c:v>
                </c:pt>
                <c:pt idx="28">
                  <c:v>2.8871000000000002</c:v>
                </c:pt>
                <c:pt idx="29">
                  <c:v>2.9647999999999999</c:v>
                </c:pt>
                <c:pt idx="30">
                  <c:v>3.0047999999999999</c:v>
                </c:pt>
                <c:pt idx="31">
                  <c:v>3.0653999999999999</c:v>
                </c:pt>
                <c:pt idx="32">
                  <c:v>3.1118999999999999</c:v>
                </c:pt>
                <c:pt idx="33">
                  <c:v>3.1966000000000001</c:v>
                </c:pt>
                <c:pt idx="34">
                  <c:v>3.2643</c:v>
                </c:pt>
                <c:pt idx="35">
                  <c:v>3.2745000000000002</c:v>
                </c:pt>
              </c:numCache>
            </c:numRef>
          </c:xVal>
          <c:yVal>
            <c:numRef>
              <c:f>[1]Sheet1!$X$4:$X$39</c:f>
              <c:numCache>
                <c:formatCode>General</c:formatCode>
                <c:ptCount val="36"/>
                <c:pt idx="0">
                  <c:v>24.922999999999998</c:v>
                </c:pt>
                <c:pt idx="1">
                  <c:v>19.327999999999999</c:v>
                </c:pt>
                <c:pt idx="2">
                  <c:v>15.53</c:v>
                </c:pt>
                <c:pt idx="3">
                  <c:v>13.382999999999999</c:v>
                </c:pt>
                <c:pt idx="4">
                  <c:v>11.945</c:v>
                </c:pt>
                <c:pt idx="5">
                  <c:v>10.801</c:v>
                </c:pt>
                <c:pt idx="6">
                  <c:v>9.9110999999999994</c:v>
                </c:pt>
                <c:pt idx="7">
                  <c:v>9.0356000000000005</c:v>
                </c:pt>
                <c:pt idx="8">
                  <c:v>8.6672999999999991</c:v>
                </c:pt>
                <c:pt idx="9">
                  <c:v>8.2467000000000006</c:v>
                </c:pt>
                <c:pt idx="10">
                  <c:v>7.8956999999999997</c:v>
                </c:pt>
                <c:pt idx="11">
                  <c:v>7.5609999999999999</c:v>
                </c:pt>
                <c:pt idx="12">
                  <c:v>7.2314999999999996</c:v>
                </c:pt>
                <c:pt idx="13">
                  <c:v>6.9640000000000004</c:v>
                </c:pt>
                <c:pt idx="14">
                  <c:v>6.758</c:v>
                </c:pt>
                <c:pt idx="15">
                  <c:v>6.5805999999999996</c:v>
                </c:pt>
                <c:pt idx="16">
                  <c:v>6.4413</c:v>
                </c:pt>
                <c:pt idx="17">
                  <c:v>6.28</c:v>
                </c:pt>
                <c:pt idx="18">
                  <c:v>6.1329000000000002</c:v>
                </c:pt>
                <c:pt idx="19">
                  <c:v>5.9993999999999996</c:v>
                </c:pt>
                <c:pt idx="20">
                  <c:v>5.9702999999999999</c:v>
                </c:pt>
                <c:pt idx="21">
                  <c:v>5.9097</c:v>
                </c:pt>
                <c:pt idx="22">
                  <c:v>5.7729999999999997</c:v>
                </c:pt>
                <c:pt idx="23">
                  <c:v>5.6768000000000001</c:v>
                </c:pt>
                <c:pt idx="24">
                  <c:v>5.6308999999999996</c:v>
                </c:pt>
                <c:pt idx="25">
                  <c:v>5.5293999999999999</c:v>
                </c:pt>
                <c:pt idx="26">
                  <c:v>5.4565000000000001</c:v>
                </c:pt>
                <c:pt idx="27">
                  <c:v>5.3665000000000003</c:v>
                </c:pt>
                <c:pt idx="28">
                  <c:v>5.32</c:v>
                </c:pt>
                <c:pt idx="29">
                  <c:v>5.2907999999999999</c:v>
                </c:pt>
                <c:pt idx="30">
                  <c:v>5.1981000000000002</c:v>
                </c:pt>
                <c:pt idx="31">
                  <c:v>5.1463000000000001</c:v>
                </c:pt>
                <c:pt idx="32">
                  <c:v>5.0735999999999999</c:v>
                </c:pt>
                <c:pt idx="33">
                  <c:v>5.0648</c:v>
                </c:pt>
                <c:pt idx="34">
                  <c:v>5.0301</c:v>
                </c:pt>
                <c:pt idx="35">
                  <c:v>4.9104999999999999</c:v>
                </c:pt>
              </c:numCache>
            </c:numRef>
          </c:yVal>
          <c:smooth val="0"/>
        </c:ser>
        <c:ser>
          <c:idx val="4"/>
          <c:order val="4"/>
          <c:tx>
            <c:v>test 15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[1]Sheet1!$Z$4:$Z$39</c:f>
              <c:numCache>
                <c:formatCode>General</c:formatCode>
                <c:ptCount val="36"/>
                <c:pt idx="0">
                  <c:v>1.1067</c:v>
                </c:pt>
                <c:pt idx="1">
                  <c:v>1.1514</c:v>
                </c:pt>
                <c:pt idx="2">
                  <c:v>1.1514</c:v>
                </c:pt>
                <c:pt idx="3">
                  <c:v>1.2601</c:v>
                </c:pt>
                <c:pt idx="4">
                  <c:v>1.3096000000000001</c:v>
                </c:pt>
                <c:pt idx="5">
                  <c:v>1.3529</c:v>
                </c:pt>
                <c:pt idx="6">
                  <c:v>1.4164000000000001</c:v>
                </c:pt>
                <c:pt idx="7">
                  <c:v>1.462</c:v>
                </c:pt>
                <c:pt idx="8">
                  <c:v>1.4902</c:v>
                </c:pt>
                <c:pt idx="9">
                  <c:v>1.5273000000000001</c:v>
                </c:pt>
                <c:pt idx="10">
                  <c:v>1.5962000000000001</c:v>
                </c:pt>
                <c:pt idx="11">
                  <c:v>1.6518999999999999</c:v>
                </c:pt>
                <c:pt idx="12">
                  <c:v>1.7022999999999999</c:v>
                </c:pt>
                <c:pt idx="13">
                  <c:v>1.7902</c:v>
                </c:pt>
                <c:pt idx="14">
                  <c:v>1.8652</c:v>
                </c:pt>
                <c:pt idx="15">
                  <c:v>1.9128000000000001</c:v>
                </c:pt>
                <c:pt idx="16">
                  <c:v>1.9643999999999999</c:v>
                </c:pt>
                <c:pt idx="17">
                  <c:v>2.0366</c:v>
                </c:pt>
                <c:pt idx="18">
                  <c:v>2.1</c:v>
                </c:pt>
                <c:pt idx="19">
                  <c:v>2.1515</c:v>
                </c:pt>
                <c:pt idx="20">
                  <c:v>2.2027000000000001</c:v>
                </c:pt>
                <c:pt idx="21">
                  <c:v>2.2694999999999999</c:v>
                </c:pt>
                <c:pt idx="22">
                  <c:v>2.3134000000000001</c:v>
                </c:pt>
                <c:pt idx="23">
                  <c:v>2.3683000000000001</c:v>
                </c:pt>
                <c:pt idx="24">
                  <c:v>2.4119000000000002</c:v>
                </c:pt>
                <c:pt idx="25">
                  <c:v>2.4897</c:v>
                </c:pt>
                <c:pt idx="26">
                  <c:v>2.5286</c:v>
                </c:pt>
                <c:pt idx="27">
                  <c:v>2.5790999999999999</c:v>
                </c:pt>
                <c:pt idx="28">
                  <c:v>2.6421000000000001</c:v>
                </c:pt>
                <c:pt idx="29">
                  <c:v>2.6951999999999998</c:v>
                </c:pt>
                <c:pt idx="30">
                  <c:v>2.7448000000000001</c:v>
                </c:pt>
                <c:pt idx="31">
                  <c:v>2.8026</c:v>
                </c:pt>
                <c:pt idx="32">
                  <c:v>2.8719000000000001</c:v>
                </c:pt>
                <c:pt idx="33">
                  <c:v>2.9472</c:v>
                </c:pt>
                <c:pt idx="34">
                  <c:v>3.0089999999999999</c:v>
                </c:pt>
                <c:pt idx="35">
                  <c:v>3.0034000000000001</c:v>
                </c:pt>
              </c:numCache>
            </c:numRef>
          </c:xVal>
          <c:yVal>
            <c:numRef>
              <c:f>[1]Sheet1!$AD$4:$AD$39</c:f>
              <c:numCache>
                <c:formatCode>General</c:formatCode>
                <c:ptCount val="36"/>
                <c:pt idx="0">
                  <c:v>20.798999999999999</c:v>
                </c:pt>
                <c:pt idx="1">
                  <c:v>16.265999999999998</c:v>
                </c:pt>
                <c:pt idx="2">
                  <c:v>13.034000000000001</c:v>
                </c:pt>
                <c:pt idx="3">
                  <c:v>11.907</c:v>
                </c:pt>
                <c:pt idx="4">
                  <c:v>10.619</c:v>
                </c:pt>
                <c:pt idx="5">
                  <c:v>9.6066000000000003</c:v>
                </c:pt>
                <c:pt idx="6">
                  <c:v>8.9330999999999996</c:v>
                </c:pt>
                <c:pt idx="7">
                  <c:v>8.2922999999999991</c:v>
                </c:pt>
                <c:pt idx="8">
                  <c:v>7.6871999999999998</c:v>
                </c:pt>
                <c:pt idx="9">
                  <c:v>7.2180999999999997</c:v>
                </c:pt>
                <c:pt idx="10">
                  <c:v>6.9551999999999996</c:v>
                </c:pt>
                <c:pt idx="11">
                  <c:v>6.6805000000000003</c:v>
                </c:pt>
                <c:pt idx="12">
                  <c:v>6.4282000000000004</c:v>
                </c:pt>
                <c:pt idx="13">
                  <c:v>6.3394000000000004</c:v>
                </c:pt>
                <c:pt idx="14">
                  <c:v>6.2164000000000001</c:v>
                </c:pt>
                <c:pt idx="15">
                  <c:v>6.0205000000000002</c:v>
                </c:pt>
                <c:pt idx="16">
                  <c:v>5.8587999999999996</c:v>
                </c:pt>
                <c:pt idx="17">
                  <c:v>5.7716000000000003</c:v>
                </c:pt>
                <c:pt idx="18">
                  <c:v>5.6683000000000003</c:v>
                </c:pt>
                <c:pt idx="19">
                  <c:v>5.5423</c:v>
                </c:pt>
                <c:pt idx="20">
                  <c:v>5.4267000000000003</c:v>
                </c:pt>
                <c:pt idx="21">
                  <c:v>5.3593999999999999</c:v>
                </c:pt>
                <c:pt idx="22">
                  <c:v>5.2457000000000003</c:v>
                </c:pt>
                <c:pt idx="23">
                  <c:v>5.1635</c:v>
                </c:pt>
                <c:pt idx="24">
                  <c:v>5.0632000000000001</c:v>
                </c:pt>
                <c:pt idx="25">
                  <c:v>5.0403000000000002</c:v>
                </c:pt>
                <c:pt idx="26">
                  <c:v>4.9432999999999998</c:v>
                </c:pt>
                <c:pt idx="27">
                  <c:v>4.8750999999999998</c:v>
                </c:pt>
                <c:pt idx="28">
                  <c:v>4.8339999999999996</c:v>
                </c:pt>
                <c:pt idx="29">
                  <c:v>4.7774999999999999</c:v>
                </c:pt>
                <c:pt idx="30">
                  <c:v>4.7183000000000002</c:v>
                </c:pt>
                <c:pt idx="31">
                  <c:v>4.6765999999999996</c:v>
                </c:pt>
                <c:pt idx="32">
                  <c:v>4.6558999999999999</c:v>
                </c:pt>
                <c:pt idx="33">
                  <c:v>4.6454000000000004</c:v>
                </c:pt>
                <c:pt idx="34">
                  <c:v>4.6146000000000003</c:v>
                </c:pt>
                <c:pt idx="35">
                  <c:v>4.4844999999999997</c:v>
                </c:pt>
              </c:numCache>
            </c:numRef>
          </c:yVal>
          <c:smooth val="0"/>
        </c:ser>
        <c:ser>
          <c:idx val="5"/>
          <c:order val="5"/>
          <c:tx>
            <c:v>TEST 6</c:v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'TEST DATA'!$F$6:$F$41</c:f>
              <c:numCache>
                <c:formatCode>General</c:formatCode>
                <c:ptCount val="36"/>
                <c:pt idx="0">
                  <c:v>1.9659</c:v>
                </c:pt>
                <c:pt idx="1">
                  <c:v>2.2393000000000001</c:v>
                </c:pt>
                <c:pt idx="2">
                  <c:v>2.3107000000000002</c:v>
                </c:pt>
                <c:pt idx="3">
                  <c:v>2.3925000000000001</c:v>
                </c:pt>
                <c:pt idx="4">
                  <c:v>2.4708000000000001</c:v>
                </c:pt>
                <c:pt idx="5">
                  <c:v>2.5423</c:v>
                </c:pt>
                <c:pt idx="6">
                  <c:v>2.6000999999999999</c:v>
                </c:pt>
                <c:pt idx="7">
                  <c:v>2.6797</c:v>
                </c:pt>
                <c:pt idx="8">
                  <c:v>2.7544</c:v>
                </c:pt>
                <c:pt idx="9">
                  <c:v>2.82</c:v>
                </c:pt>
                <c:pt idx="10">
                  <c:v>2.9093</c:v>
                </c:pt>
                <c:pt idx="11">
                  <c:v>2.9672999999999998</c:v>
                </c:pt>
                <c:pt idx="12">
                  <c:v>3.0552000000000001</c:v>
                </c:pt>
                <c:pt idx="13">
                  <c:v>3.1078999999999999</c:v>
                </c:pt>
                <c:pt idx="14">
                  <c:v>3.2010999999999998</c:v>
                </c:pt>
                <c:pt idx="15">
                  <c:v>3.2584</c:v>
                </c:pt>
                <c:pt idx="16">
                  <c:v>3.3168000000000002</c:v>
                </c:pt>
                <c:pt idx="17">
                  <c:v>3.4047000000000001</c:v>
                </c:pt>
                <c:pt idx="18">
                  <c:v>3.4676999999999998</c:v>
                </c:pt>
                <c:pt idx="19">
                  <c:v>3.5122</c:v>
                </c:pt>
                <c:pt idx="20">
                  <c:v>3.6084999999999998</c:v>
                </c:pt>
                <c:pt idx="21">
                  <c:v>3.6642000000000001</c:v>
                </c:pt>
                <c:pt idx="22">
                  <c:v>3.6770999999999998</c:v>
                </c:pt>
                <c:pt idx="23">
                  <c:v>3.7399</c:v>
                </c:pt>
                <c:pt idx="24">
                  <c:v>3.7865000000000002</c:v>
                </c:pt>
                <c:pt idx="25">
                  <c:v>3.9056000000000002</c:v>
                </c:pt>
                <c:pt idx="26">
                  <c:v>3.9729999999999999</c:v>
                </c:pt>
                <c:pt idx="27">
                  <c:v>4.0505000000000004</c:v>
                </c:pt>
                <c:pt idx="28">
                  <c:v>3.8414999999999999</c:v>
                </c:pt>
                <c:pt idx="29">
                  <c:v>4.1329000000000002</c:v>
                </c:pt>
                <c:pt idx="30">
                  <c:v>4.2110000000000003</c:v>
                </c:pt>
                <c:pt idx="31">
                  <c:v>4.1928999999999998</c:v>
                </c:pt>
                <c:pt idx="32">
                  <c:v>4.2286000000000001</c:v>
                </c:pt>
                <c:pt idx="33">
                  <c:v>4.2736000000000001</c:v>
                </c:pt>
                <c:pt idx="34">
                  <c:v>4.3021000000000003</c:v>
                </c:pt>
                <c:pt idx="35">
                  <c:v>4.1817000000000002</c:v>
                </c:pt>
              </c:numCache>
            </c:numRef>
          </c:xVal>
          <c:yVal>
            <c:numRef>
              <c:f>'TEST DATA'!$J$6:$J$41</c:f>
              <c:numCache>
                <c:formatCode>General</c:formatCode>
                <c:ptCount val="36"/>
                <c:pt idx="0">
                  <c:v>41.920999999999999</c:v>
                </c:pt>
                <c:pt idx="1">
                  <c:v>34.835999999999999</c:v>
                </c:pt>
                <c:pt idx="2">
                  <c:v>28.236999999999998</c:v>
                </c:pt>
                <c:pt idx="3">
                  <c:v>24.07</c:v>
                </c:pt>
                <c:pt idx="4">
                  <c:v>21.134</c:v>
                </c:pt>
                <c:pt idx="5">
                  <c:v>18.914000000000001</c:v>
                </c:pt>
                <c:pt idx="6">
                  <c:v>17.100000000000001</c:v>
                </c:pt>
                <c:pt idx="7">
                  <c:v>15.795999999999999</c:v>
                </c:pt>
                <c:pt idx="8">
                  <c:v>14.715999999999999</c:v>
                </c:pt>
                <c:pt idx="9">
                  <c:v>13.77</c:v>
                </c:pt>
                <c:pt idx="10">
                  <c:v>13.077999999999999</c:v>
                </c:pt>
                <c:pt idx="11">
                  <c:v>12.352</c:v>
                </c:pt>
                <c:pt idx="12">
                  <c:v>11.852</c:v>
                </c:pt>
                <c:pt idx="13">
                  <c:v>11.286</c:v>
                </c:pt>
                <c:pt idx="14">
                  <c:v>10.920999999999999</c:v>
                </c:pt>
                <c:pt idx="15">
                  <c:v>10.48</c:v>
                </c:pt>
                <c:pt idx="16">
                  <c:v>10.093999999999999</c:v>
                </c:pt>
                <c:pt idx="17">
                  <c:v>9.8359000000000005</c:v>
                </c:pt>
                <c:pt idx="18">
                  <c:v>9.5333000000000006</c:v>
                </c:pt>
                <c:pt idx="19">
                  <c:v>9.2078000000000007</c:v>
                </c:pt>
                <c:pt idx="20">
                  <c:v>9.0412999999999997</c:v>
                </c:pt>
                <c:pt idx="21">
                  <c:v>8.7927999999999997</c:v>
                </c:pt>
                <c:pt idx="22">
                  <c:v>8.4665999999999997</c:v>
                </c:pt>
                <c:pt idx="23">
                  <c:v>8.2736999999999998</c:v>
                </c:pt>
                <c:pt idx="24">
                  <c:v>8.0604999999999993</c:v>
                </c:pt>
                <c:pt idx="25">
                  <c:v>8.0151000000000003</c:v>
                </c:pt>
                <c:pt idx="26">
                  <c:v>7.8705999999999996</c:v>
                </c:pt>
                <c:pt idx="27">
                  <c:v>7.7548000000000004</c:v>
                </c:pt>
                <c:pt idx="28">
                  <c:v>7.1071</c:v>
                </c:pt>
                <c:pt idx="29">
                  <c:v>7.4093</c:v>
                </c:pt>
                <c:pt idx="30">
                  <c:v>7.3173000000000004</c:v>
                </c:pt>
                <c:pt idx="31">
                  <c:v>7.0650000000000004</c:v>
                </c:pt>
                <c:pt idx="32">
                  <c:v>6.9168000000000003</c:v>
                </c:pt>
                <c:pt idx="33">
                  <c:v>6.7929000000000004</c:v>
                </c:pt>
                <c:pt idx="34">
                  <c:v>6.6512000000000002</c:v>
                </c:pt>
                <c:pt idx="35">
                  <c:v>6.2896000000000001</c:v>
                </c:pt>
              </c:numCache>
            </c:numRef>
          </c:yVal>
          <c:smooth val="0"/>
        </c:ser>
        <c:ser>
          <c:idx val="6"/>
          <c:order val="6"/>
          <c:tx>
            <c:v>TEST 7</c:v>
          </c:tx>
          <c:spPr>
            <a:ln w="2540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xVal>
            <c:numRef>
              <c:f>'TEST DATA'!$L$6:$L$40</c:f>
              <c:numCache>
                <c:formatCode>General</c:formatCode>
                <c:ptCount val="35"/>
                <c:pt idx="0">
                  <c:v>2.23</c:v>
                </c:pt>
                <c:pt idx="1">
                  <c:v>2.1410999999999998</c:v>
                </c:pt>
                <c:pt idx="2">
                  <c:v>2.3443000000000001</c:v>
                </c:pt>
                <c:pt idx="3">
                  <c:v>2.4075000000000002</c:v>
                </c:pt>
                <c:pt idx="4">
                  <c:v>2.4851999999999999</c:v>
                </c:pt>
                <c:pt idx="5">
                  <c:v>2.5777999999999999</c:v>
                </c:pt>
                <c:pt idx="6">
                  <c:v>2.6223999999999998</c:v>
                </c:pt>
                <c:pt idx="7">
                  <c:v>2.6831</c:v>
                </c:pt>
                <c:pt idx="8">
                  <c:v>2.7749999999999999</c:v>
                </c:pt>
                <c:pt idx="9">
                  <c:v>2.8422999999999998</c:v>
                </c:pt>
                <c:pt idx="10">
                  <c:v>2.9152</c:v>
                </c:pt>
                <c:pt idx="11">
                  <c:v>2.9885999999999999</c:v>
                </c:pt>
                <c:pt idx="12">
                  <c:v>3.0621</c:v>
                </c:pt>
                <c:pt idx="13">
                  <c:v>3.1143999999999998</c:v>
                </c:pt>
                <c:pt idx="14">
                  <c:v>3.2157</c:v>
                </c:pt>
                <c:pt idx="15">
                  <c:v>3.2456999999999998</c:v>
                </c:pt>
                <c:pt idx="16">
                  <c:v>3.3054000000000001</c:v>
                </c:pt>
                <c:pt idx="17">
                  <c:v>3.3908999999999998</c:v>
                </c:pt>
                <c:pt idx="18">
                  <c:v>3.4695</c:v>
                </c:pt>
                <c:pt idx="19">
                  <c:v>3.5516000000000001</c:v>
                </c:pt>
                <c:pt idx="20">
                  <c:v>3.6078000000000001</c:v>
                </c:pt>
                <c:pt idx="21">
                  <c:v>3.6747000000000001</c:v>
                </c:pt>
                <c:pt idx="22">
                  <c:v>3.7446999999999999</c:v>
                </c:pt>
                <c:pt idx="23">
                  <c:v>3.7942</c:v>
                </c:pt>
                <c:pt idx="24">
                  <c:v>3.8614000000000002</c:v>
                </c:pt>
                <c:pt idx="25">
                  <c:v>3.9182999999999999</c:v>
                </c:pt>
                <c:pt idx="26">
                  <c:v>3.9885999999999999</c:v>
                </c:pt>
                <c:pt idx="27">
                  <c:v>4.0587</c:v>
                </c:pt>
                <c:pt idx="28">
                  <c:v>4.1188000000000002</c:v>
                </c:pt>
                <c:pt idx="29">
                  <c:v>4.1452999999999998</c:v>
                </c:pt>
                <c:pt idx="30">
                  <c:v>4.2229999999999999</c:v>
                </c:pt>
                <c:pt idx="31">
                  <c:v>4.2854000000000001</c:v>
                </c:pt>
                <c:pt idx="32">
                  <c:v>4.3613</c:v>
                </c:pt>
                <c:pt idx="33">
                  <c:v>4.4268000000000001</c:v>
                </c:pt>
                <c:pt idx="34">
                  <c:v>4.3311999999999999</c:v>
                </c:pt>
              </c:numCache>
            </c:numRef>
          </c:xVal>
          <c:yVal>
            <c:numRef>
              <c:f>'TEST DATA'!$P$6:$P$40</c:f>
              <c:numCache>
                <c:formatCode>General</c:formatCode>
                <c:ptCount val="35"/>
                <c:pt idx="0">
                  <c:v>35.872</c:v>
                </c:pt>
                <c:pt idx="1">
                  <c:v>26.756</c:v>
                </c:pt>
                <c:pt idx="2">
                  <c:v>24.045000000000002</c:v>
                </c:pt>
                <c:pt idx="3">
                  <c:v>20.919</c:v>
                </c:pt>
                <c:pt idx="4">
                  <c:v>18.713000000000001</c:v>
                </c:pt>
                <c:pt idx="5">
                  <c:v>17.111999999999998</c:v>
                </c:pt>
                <c:pt idx="6">
                  <c:v>15.564</c:v>
                </c:pt>
                <c:pt idx="7">
                  <c:v>14.414999999999999</c:v>
                </c:pt>
                <c:pt idx="8">
                  <c:v>13.622</c:v>
                </c:pt>
                <c:pt idx="9">
                  <c:v>12.835000000000001</c:v>
                </c:pt>
                <c:pt idx="10">
                  <c:v>12.186999999999999</c:v>
                </c:pt>
                <c:pt idx="11">
                  <c:v>11.627000000000001</c:v>
                </c:pt>
                <c:pt idx="12">
                  <c:v>11.145</c:v>
                </c:pt>
                <c:pt idx="13">
                  <c:v>10.648999999999999</c:v>
                </c:pt>
                <c:pt idx="14">
                  <c:v>10.364000000000001</c:v>
                </c:pt>
                <c:pt idx="15">
                  <c:v>9.8902000000000001</c:v>
                </c:pt>
                <c:pt idx="16">
                  <c:v>9.5571000000000002</c:v>
                </c:pt>
                <c:pt idx="17">
                  <c:v>9.3314000000000004</c:v>
                </c:pt>
                <c:pt idx="18">
                  <c:v>9.1090999999999998</c:v>
                </c:pt>
                <c:pt idx="19">
                  <c:v>8.9151000000000007</c:v>
                </c:pt>
                <c:pt idx="20">
                  <c:v>8.6707000000000001</c:v>
                </c:pt>
                <c:pt idx="21">
                  <c:v>8.4711999999999996</c:v>
                </c:pt>
                <c:pt idx="22">
                  <c:v>8.2974999999999994</c:v>
                </c:pt>
                <c:pt idx="23">
                  <c:v>8.0913000000000004</c:v>
                </c:pt>
                <c:pt idx="24">
                  <c:v>7.9341999999999997</c:v>
                </c:pt>
                <c:pt idx="25">
                  <c:v>7.7668999999999997</c:v>
                </c:pt>
                <c:pt idx="26">
                  <c:v>7.6402999999999999</c:v>
                </c:pt>
                <c:pt idx="27">
                  <c:v>7.5212000000000003</c:v>
                </c:pt>
                <c:pt idx="28">
                  <c:v>7.3916000000000004</c:v>
                </c:pt>
                <c:pt idx="29">
                  <c:v>7.2111000000000001</c:v>
                </c:pt>
                <c:pt idx="30">
                  <c:v>7.1265000000000001</c:v>
                </c:pt>
                <c:pt idx="31">
                  <c:v>7.0213999999999999</c:v>
                </c:pt>
                <c:pt idx="32">
                  <c:v>6.9439000000000002</c:v>
                </c:pt>
                <c:pt idx="33">
                  <c:v>6.8536999999999999</c:v>
                </c:pt>
                <c:pt idx="34">
                  <c:v>6.5232999999999999</c:v>
                </c:pt>
              </c:numCache>
            </c:numRef>
          </c:yVal>
          <c:smooth val="0"/>
        </c:ser>
        <c:ser>
          <c:idx val="7"/>
          <c:order val="7"/>
          <c:tx>
            <c:v>test 8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'TEST DATA'!$R$6:$R$41</c:f>
              <c:numCache>
                <c:formatCode>General</c:formatCode>
                <c:ptCount val="36"/>
                <c:pt idx="0">
                  <c:v>2.1476999999999999</c:v>
                </c:pt>
                <c:pt idx="1">
                  <c:v>2.2482000000000002</c:v>
                </c:pt>
                <c:pt idx="2">
                  <c:v>2.2805</c:v>
                </c:pt>
                <c:pt idx="3">
                  <c:v>2.3523000000000001</c:v>
                </c:pt>
                <c:pt idx="4">
                  <c:v>2.4234</c:v>
                </c:pt>
                <c:pt idx="5">
                  <c:v>2.5085000000000002</c:v>
                </c:pt>
                <c:pt idx="6">
                  <c:v>2.6172</c:v>
                </c:pt>
                <c:pt idx="7">
                  <c:v>2.7077</c:v>
                </c:pt>
                <c:pt idx="8">
                  <c:v>2.7271999999999998</c:v>
                </c:pt>
                <c:pt idx="9">
                  <c:v>2.8393000000000002</c:v>
                </c:pt>
                <c:pt idx="10">
                  <c:v>2.9032</c:v>
                </c:pt>
                <c:pt idx="11">
                  <c:v>2.9769000000000001</c:v>
                </c:pt>
                <c:pt idx="12">
                  <c:v>3.0331999999999999</c:v>
                </c:pt>
                <c:pt idx="13">
                  <c:v>3.1103999999999998</c:v>
                </c:pt>
                <c:pt idx="14">
                  <c:v>3.1882000000000001</c:v>
                </c:pt>
                <c:pt idx="15">
                  <c:v>3.2393999999999998</c:v>
                </c:pt>
                <c:pt idx="16">
                  <c:v>3.3201999999999998</c:v>
                </c:pt>
                <c:pt idx="17">
                  <c:v>3.3751000000000002</c:v>
                </c:pt>
                <c:pt idx="18">
                  <c:v>3.4420999999999999</c:v>
                </c:pt>
                <c:pt idx="19">
                  <c:v>3.5076000000000001</c:v>
                </c:pt>
                <c:pt idx="20">
                  <c:v>3.5943000000000001</c:v>
                </c:pt>
                <c:pt idx="21">
                  <c:v>3.6469999999999998</c:v>
                </c:pt>
                <c:pt idx="22">
                  <c:v>3.7183000000000002</c:v>
                </c:pt>
                <c:pt idx="23">
                  <c:v>3.7542</c:v>
                </c:pt>
                <c:pt idx="24">
                  <c:v>3.8092000000000001</c:v>
                </c:pt>
                <c:pt idx="25">
                  <c:v>3.8923000000000001</c:v>
                </c:pt>
                <c:pt idx="26">
                  <c:v>3.9409000000000001</c:v>
                </c:pt>
                <c:pt idx="27">
                  <c:v>3.9939</c:v>
                </c:pt>
                <c:pt idx="28">
                  <c:v>4.0602</c:v>
                </c:pt>
                <c:pt idx="29">
                  <c:v>4.1124999999999998</c:v>
                </c:pt>
                <c:pt idx="30">
                  <c:v>4.1818999999999997</c:v>
                </c:pt>
                <c:pt idx="31">
                  <c:v>4.2370999999999999</c:v>
                </c:pt>
                <c:pt idx="32">
                  <c:v>4.3048000000000002</c:v>
                </c:pt>
                <c:pt idx="33">
                  <c:v>4.2850000000000001</c:v>
                </c:pt>
                <c:pt idx="34">
                  <c:v>4.4379999999999997</c:v>
                </c:pt>
                <c:pt idx="35">
                  <c:v>4.3550000000000004</c:v>
                </c:pt>
              </c:numCache>
            </c:numRef>
          </c:xVal>
          <c:yVal>
            <c:numRef>
              <c:f>'TEST DATA'!$V$6:$V$41</c:f>
              <c:numCache>
                <c:formatCode>General</c:formatCode>
                <c:ptCount val="36"/>
                <c:pt idx="0">
                  <c:v>41.331000000000003</c:v>
                </c:pt>
                <c:pt idx="1">
                  <c:v>32.287999999999997</c:v>
                </c:pt>
                <c:pt idx="2">
                  <c:v>26.126000000000001</c:v>
                </c:pt>
                <c:pt idx="3">
                  <c:v>22.402000000000001</c:v>
                </c:pt>
                <c:pt idx="4">
                  <c:v>19.734000000000002</c:v>
                </c:pt>
                <c:pt idx="5">
                  <c:v>17.852</c:v>
                </c:pt>
                <c:pt idx="6">
                  <c:v>16.544</c:v>
                </c:pt>
                <c:pt idx="7">
                  <c:v>15.393000000000001</c:v>
                </c:pt>
                <c:pt idx="8">
                  <c:v>14.092000000000001</c:v>
                </c:pt>
                <c:pt idx="9">
                  <c:v>13.462</c:v>
                </c:pt>
                <c:pt idx="10">
                  <c:v>12.712999999999999</c:v>
                </c:pt>
                <c:pt idx="11">
                  <c:v>12.102</c:v>
                </c:pt>
                <c:pt idx="12">
                  <c:v>11.499000000000001</c:v>
                </c:pt>
                <c:pt idx="13">
                  <c:v>11.048</c:v>
                </c:pt>
                <c:pt idx="14">
                  <c:v>10.657999999999999</c:v>
                </c:pt>
                <c:pt idx="15">
                  <c:v>10.228</c:v>
                </c:pt>
                <c:pt idx="16">
                  <c:v>9.9291</c:v>
                </c:pt>
                <c:pt idx="17">
                  <c:v>9.5878999999999994</c:v>
                </c:pt>
                <c:pt idx="18">
                  <c:v>9.3112999999999992</c:v>
                </c:pt>
                <c:pt idx="19">
                  <c:v>9.0528999999999993</c:v>
                </c:pt>
                <c:pt idx="20">
                  <c:v>8.8727999999999998</c:v>
                </c:pt>
                <c:pt idx="21">
                  <c:v>8.6274999999999995</c:v>
                </c:pt>
                <c:pt idx="22">
                  <c:v>8.4430999999999994</c:v>
                </c:pt>
                <c:pt idx="23">
                  <c:v>8.1958000000000002</c:v>
                </c:pt>
                <c:pt idx="24">
                  <c:v>8.0079999999999991</c:v>
                </c:pt>
                <c:pt idx="25">
                  <c:v>7.8906999999999998</c:v>
                </c:pt>
                <c:pt idx="26">
                  <c:v>7.7112999999999996</c:v>
                </c:pt>
                <c:pt idx="27">
                  <c:v>7.5533000000000001</c:v>
                </c:pt>
                <c:pt idx="28">
                  <c:v>7.4306999999999999</c:v>
                </c:pt>
                <c:pt idx="29">
                  <c:v>7.2906000000000004</c:v>
                </c:pt>
                <c:pt idx="30">
                  <c:v>7.1894</c:v>
                </c:pt>
                <c:pt idx="31">
                  <c:v>7.0705999999999998</c:v>
                </c:pt>
                <c:pt idx="32">
                  <c:v>6.9790999999999999</c:v>
                </c:pt>
                <c:pt idx="33">
                  <c:v>6.7521000000000004</c:v>
                </c:pt>
                <c:pt idx="34">
                  <c:v>6.8056999999999999</c:v>
                </c:pt>
                <c:pt idx="35">
                  <c:v>6.4984000000000002</c:v>
                </c:pt>
              </c:numCache>
            </c:numRef>
          </c:yVal>
          <c:smooth val="0"/>
        </c:ser>
        <c:ser>
          <c:idx val="8"/>
          <c:order val="8"/>
          <c:tx>
            <c:v>test 9</c:v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'TEST DATA'!$X$6:$X$41</c:f>
              <c:numCache>
                <c:formatCode>General</c:formatCode>
                <c:ptCount val="36"/>
                <c:pt idx="0">
                  <c:v>2.1137999999999999</c:v>
                </c:pt>
                <c:pt idx="1">
                  <c:v>2.1774</c:v>
                </c:pt>
                <c:pt idx="2">
                  <c:v>2.2555999999999998</c:v>
                </c:pt>
                <c:pt idx="3">
                  <c:v>2.2986</c:v>
                </c:pt>
                <c:pt idx="4">
                  <c:v>2.3807</c:v>
                </c:pt>
                <c:pt idx="5">
                  <c:v>2.4693000000000001</c:v>
                </c:pt>
                <c:pt idx="6">
                  <c:v>2.5457999999999998</c:v>
                </c:pt>
                <c:pt idx="7">
                  <c:v>2.5760999999999998</c:v>
                </c:pt>
                <c:pt idx="8">
                  <c:v>2.6231</c:v>
                </c:pt>
                <c:pt idx="9">
                  <c:v>2.6957</c:v>
                </c:pt>
                <c:pt idx="10">
                  <c:v>2.7707000000000002</c:v>
                </c:pt>
                <c:pt idx="11">
                  <c:v>2.8422000000000001</c:v>
                </c:pt>
                <c:pt idx="12">
                  <c:v>2.8936000000000002</c:v>
                </c:pt>
                <c:pt idx="13">
                  <c:v>2.9845999999999999</c:v>
                </c:pt>
                <c:pt idx="14">
                  <c:v>3.0762999999999998</c:v>
                </c:pt>
                <c:pt idx="15">
                  <c:v>3.1311</c:v>
                </c:pt>
                <c:pt idx="16">
                  <c:v>3.1911</c:v>
                </c:pt>
                <c:pt idx="17">
                  <c:v>3.2755000000000001</c:v>
                </c:pt>
                <c:pt idx="18">
                  <c:v>3.331</c:v>
                </c:pt>
                <c:pt idx="19">
                  <c:v>3.3917999999999999</c:v>
                </c:pt>
                <c:pt idx="20">
                  <c:v>3.4659</c:v>
                </c:pt>
                <c:pt idx="21">
                  <c:v>3.5386000000000002</c:v>
                </c:pt>
                <c:pt idx="22">
                  <c:v>3.5916999999999999</c:v>
                </c:pt>
                <c:pt idx="23">
                  <c:v>3.6699000000000002</c:v>
                </c:pt>
                <c:pt idx="24">
                  <c:v>3.7181999999999999</c:v>
                </c:pt>
                <c:pt idx="25">
                  <c:v>3.7816000000000001</c:v>
                </c:pt>
                <c:pt idx="26">
                  <c:v>3.8292999999999999</c:v>
                </c:pt>
                <c:pt idx="27">
                  <c:v>3.8873000000000002</c:v>
                </c:pt>
                <c:pt idx="28">
                  <c:v>3.9620000000000002</c:v>
                </c:pt>
                <c:pt idx="29">
                  <c:v>3.9992000000000001</c:v>
                </c:pt>
                <c:pt idx="30">
                  <c:v>4.0575999999999999</c:v>
                </c:pt>
                <c:pt idx="31">
                  <c:v>4.1165000000000003</c:v>
                </c:pt>
                <c:pt idx="32">
                  <c:v>4.1779000000000002</c:v>
                </c:pt>
                <c:pt idx="33">
                  <c:v>4.2370999999999999</c:v>
                </c:pt>
                <c:pt idx="34">
                  <c:v>4.3202999999999996</c:v>
                </c:pt>
                <c:pt idx="35">
                  <c:v>4.2121000000000004</c:v>
                </c:pt>
              </c:numCache>
            </c:numRef>
          </c:xVal>
          <c:yVal>
            <c:numRef>
              <c:f>'TEST DATA'!$AB$6:$AB$41</c:f>
              <c:numCache>
                <c:formatCode>General</c:formatCode>
                <c:ptCount val="36"/>
                <c:pt idx="0">
                  <c:v>40.143000000000001</c:v>
                </c:pt>
                <c:pt idx="1">
                  <c:v>31.001999999999999</c:v>
                </c:pt>
                <c:pt idx="2">
                  <c:v>25.690999999999999</c:v>
                </c:pt>
                <c:pt idx="3">
                  <c:v>21.805</c:v>
                </c:pt>
                <c:pt idx="4">
                  <c:v>19.335000000000001</c:v>
                </c:pt>
                <c:pt idx="5">
                  <c:v>17.53</c:v>
                </c:pt>
                <c:pt idx="6">
                  <c:v>16.056999999999999</c:v>
                </c:pt>
                <c:pt idx="7">
                  <c:v>14.622999999999999</c:v>
                </c:pt>
                <c:pt idx="8">
                  <c:v>13.539</c:v>
                </c:pt>
                <c:pt idx="9">
                  <c:v>12.757999999999999</c:v>
                </c:pt>
                <c:pt idx="10">
                  <c:v>12.103</c:v>
                </c:pt>
                <c:pt idx="11">
                  <c:v>11.522</c:v>
                </c:pt>
                <c:pt idx="12">
                  <c:v>10.943</c:v>
                </c:pt>
                <c:pt idx="13">
                  <c:v>10.577</c:v>
                </c:pt>
                <c:pt idx="14">
                  <c:v>10.257999999999999</c:v>
                </c:pt>
                <c:pt idx="15">
                  <c:v>9.8609000000000009</c:v>
                </c:pt>
                <c:pt idx="16">
                  <c:v>9.5183</c:v>
                </c:pt>
                <c:pt idx="17">
                  <c:v>9.2765000000000004</c:v>
                </c:pt>
                <c:pt idx="18">
                  <c:v>8.98</c:v>
                </c:pt>
                <c:pt idx="19">
                  <c:v>8.7270000000000003</c:v>
                </c:pt>
                <c:pt idx="20">
                  <c:v>8.5314999999999994</c:v>
                </c:pt>
                <c:pt idx="21">
                  <c:v>8.3506999999999998</c:v>
                </c:pt>
                <c:pt idx="22">
                  <c:v>8.1392000000000007</c:v>
                </c:pt>
                <c:pt idx="23">
                  <c:v>7.9978999999999996</c:v>
                </c:pt>
                <c:pt idx="24">
                  <c:v>7.8022999999999998</c:v>
                </c:pt>
                <c:pt idx="25">
                  <c:v>7.6513999999999998</c:v>
                </c:pt>
                <c:pt idx="26">
                  <c:v>7.4795999999999996</c:v>
                </c:pt>
                <c:pt idx="27">
                  <c:v>7.3391000000000002</c:v>
                </c:pt>
                <c:pt idx="28">
                  <c:v>7.2385000000000002</c:v>
                </c:pt>
                <c:pt idx="29">
                  <c:v>7.0772000000000004</c:v>
                </c:pt>
                <c:pt idx="30">
                  <c:v>6.9627999999999997</c:v>
                </c:pt>
                <c:pt idx="31">
                  <c:v>6.8564999999999996</c:v>
                </c:pt>
                <c:pt idx="32">
                  <c:v>6.7605000000000004</c:v>
                </c:pt>
                <c:pt idx="33">
                  <c:v>6.6665999999999999</c:v>
                </c:pt>
                <c:pt idx="34">
                  <c:v>6.6147</c:v>
                </c:pt>
                <c:pt idx="35">
                  <c:v>6.2770999999999999</c:v>
                </c:pt>
              </c:numCache>
            </c:numRef>
          </c:yVal>
          <c:smooth val="0"/>
        </c:ser>
        <c:ser>
          <c:idx val="9"/>
          <c:order val="9"/>
          <c:tx>
            <c:v>test 10</c:v>
          </c:tx>
          <c:spPr>
            <a:ln w="2540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xVal>
            <c:numRef>
              <c:f>'TEST DATA'!$AD$6:$AD$43</c:f>
              <c:numCache>
                <c:formatCode>General</c:formatCode>
                <c:ptCount val="38"/>
                <c:pt idx="0">
                  <c:v>2.1152000000000002</c:v>
                </c:pt>
                <c:pt idx="1">
                  <c:v>2.2149000000000001</c:v>
                </c:pt>
                <c:pt idx="2">
                  <c:v>2.2930000000000001</c:v>
                </c:pt>
                <c:pt idx="3">
                  <c:v>2.3578000000000001</c:v>
                </c:pt>
                <c:pt idx="4">
                  <c:v>2.4418000000000002</c:v>
                </c:pt>
                <c:pt idx="5">
                  <c:v>2.4885000000000002</c:v>
                </c:pt>
                <c:pt idx="6">
                  <c:v>2.5758999999999999</c:v>
                </c:pt>
                <c:pt idx="7">
                  <c:v>2.6545999999999998</c:v>
                </c:pt>
                <c:pt idx="8">
                  <c:v>2.6815000000000002</c:v>
                </c:pt>
                <c:pt idx="9">
                  <c:v>2.7757000000000001</c:v>
                </c:pt>
                <c:pt idx="10">
                  <c:v>2.8647999999999998</c:v>
                </c:pt>
                <c:pt idx="11">
                  <c:v>2.8936000000000002</c:v>
                </c:pt>
                <c:pt idx="12">
                  <c:v>3.0002</c:v>
                </c:pt>
                <c:pt idx="13">
                  <c:v>3.0819999999999999</c:v>
                </c:pt>
                <c:pt idx="14">
                  <c:v>3.1160000000000001</c:v>
                </c:pt>
                <c:pt idx="15">
                  <c:v>3.2263999999999999</c:v>
                </c:pt>
                <c:pt idx="16">
                  <c:v>3.2031000000000001</c:v>
                </c:pt>
                <c:pt idx="17">
                  <c:v>3.3626999999999998</c:v>
                </c:pt>
                <c:pt idx="18">
                  <c:v>3.3855</c:v>
                </c:pt>
                <c:pt idx="19">
                  <c:v>3.3948999999999998</c:v>
                </c:pt>
                <c:pt idx="20">
                  <c:v>3.5190000000000001</c:v>
                </c:pt>
                <c:pt idx="21">
                  <c:v>3.5870000000000002</c:v>
                </c:pt>
                <c:pt idx="22">
                  <c:v>3.637</c:v>
                </c:pt>
                <c:pt idx="23">
                  <c:v>3.6583000000000001</c:v>
                </c:pt>
                <c:pt idx="24">
                  <c:v>3.7519999999999998</c:v>
                </c:pt>
                <c:pt idx="25">
                  <c:v>3.7936000000000001</c:v>
                </c:pt>
                <c:pt idx="26">
                  <c:v>3.8643000000000001</c:v>
                </c:pt>
                <c:pt idx="27">
                  <c:v>3.9102000000000001</c:v>
                </c:pt>
                <c:pt idx="28">
                  <c:v>3.9729999999999999</c:v>
                </c:pt>
                <c:pt idx="29">
                  <c:v>4.0671999999999997</c:v>
                </c:pt>
                <c:pt idx="30">
                  <c:v>4.1134000000000004</c:v>
                </c:pt>
                <c:pt idx="31">
                  <c:v>4.1422999999999996</c:v>
                </c:pt>
                <c:pt idx="32">
                  <c:v>4.2202999999999999</c:v>
                </c:pt>
                <c:pt idx="33">
                  <c:v>4.2358000000000002</c:v>
                </c:pt>
                <c:pt idx="34">
                  <c:v>4.3129999999999997</c:v>
                </c:pt>
                <c:pt idx="35">
                  <c:v>4.3742000000000001</c:v>
                </c:pt>
                <c:pt idx="36">
                  <c:v>4.3827999999999996</c:v>
                </c:pt>
                <c:pt idx="37">
                  <c:v>4.2550999999999997</c:v>
                </c:pt>
              </c:numCache>
            </c:numRef>
          </c:xVal>
          <c:yVal>
            <c:numRef>
              <c:f>'TEST DATA'!$AH$6:$AH$43</c:f>
              <c:numCache>
                <c:formatCode>General</c:formatCode>
                <c:ptCount val="38"/>
                <c:pt idx="0">
                  <c:v>42.920999999999999</c:v>
                </c:pt>
                <c:pt idx="1">
                  <c:v>33.133000000000003</c:v>
                </c:pt>
                <c:pt idx="2">
                  <c:v>27.164000000000001</c:v>
                </c:pt>
                <c:pt idx="3">
                  <c:v>23.13</c:v>
                </c:pt>
                <c:pt idx="4">
                  <c:v>20.43</c:v>
                </c:pt>
                <c:pt idx="5">
                  <c:v>18.154</c:v>
                </c:pt>
                <c:pt idx="6">
                  <c:v>16.661000000000001</c:v>
                </c:pt>
                <c:pt idx="7">
                  <c:v>15.414</c:v>
                </c:pt>
                <c:pt idx="8">
                  <c:v>14.124000000000001</c:v>
                </c:pt>
                <c:pt idx="9">
                  <c:v>13.379</c:v>
                </c:pt>
                <c:pt idx="10">
                  <c:v>12.726000000000001</c:v>
                </c:pt>
                <c:pt idx="11">
                  <c:v>11.917999999999999</c:v>
                </c:pt>
                <c:pt idx="12">
                  <c:v>11.513999999999999</c:v>
                </c:pt>
                <c:pt idx="13">
                  <c:v>11.073</c:v>
                </c:pt>
                <c:pt idx="14">
                  <c:v>10.523999999999999</c:v>
                </c:pt>
                <c:pt idx="15">
                  <c:v>10.282999999999999</c:v>
                </c:pt>
                <c:pt idx="16">
                  <c:v>9.6626999999999992</c:v>
                </c:pt>
                <c:pt idx="17">
                  <c:v>9.6395999999999997</c:v>
                </c:pt>
                <c:pt idx="18">
                  <c:v>9.2378</c:v>
                </c:pt>
                <c:pt idx="19">
                  <c:v>8.8371999999999993</c:v>
                </c:pt>
                <c:pt idx="20">
                  <c:v>8.7590000000000003</c:v>
                </c:pt>
                <c:pt idx="21">
                  <c:v>8.5518999999999998</c:v>
                </c:pt>
                <c:pt idx="22">
                  <c:v>8.3187999999999995</c:v>
                </c:pt>
                <c:pt idx="23">
                  <c:v>8.0409000000000006</c:v>
                </c:pt>
                <c:pt idx="24">
                  <c:v>7.9420000000000002</c:v>
                </c:pt>
                <c:pt idx="25">
                  <c:v>7.742</c:v>
                </c:pt>
                <c:pt idx="26">
                  <c:v>7.6102999999999996</c:v>
                </c:pt>
                <c:pt idx="27">
                  <c:v>7.4387999999999996</c:v>
                </c:pt>
                <c:pt idx="28">
                  <c:v>7.3140999999999998</c:v>
                </c:pt>
                <c:pt idx="29">
                  <c:v>7.2525000000000004</c:v>
                </c:pt>
                <c:pt idx="30">
                  <c:v>7.1104000000000003</c:v>
                </c:pt>
                <c:pt idx="31">
                  <c:v>6.9490999999999996</c:v>
                </c:pt>
                <c:pt idx="32">
                  <c:v>6.8745000000000003</c:v>
                </c:pt>
                <c:pt idx="33">
                  <c:v>6.7049000000000003</c:v>
                </c:pt>
                <c:pt idx="34">
                  <c:v>6.6424000000000003</c:v>
                </c:pt>
                <c:pt idx="35">
                  <c:v>6.5590000000000002</c:v>
                </c:pt>
                <c:pt idx="36">
                  <c:v>6.4034000000000004</c:v>
                </c:pt>
                <c:pt idx="37">
                  <c:v>6.0586000000000002</c:v>
                </c:pt>
              </c:numCache>
            </c:numRef>
          </c:yVal>
          <c:smooth val="0"/>
        </c:ser>
        <c:ser>
          <c:idx val="10"/>
          <c:order val="10"/>
          <c:tx>
            <c:v>test 1</c:v>
          </c:tx>
          <c:spPr>
            <a:ln w="952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7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shade val="73000"/>
                  </a:schemeClr>
                </a:solidFill>
                <a:round/>
              </a:ln>
              <a:effectLst/>
            </c:spPr>
          </c:marker>
          <c:xVal>
            <c:numRef>
              <c:f>[2]Sheet1!$B$41:$B$74</c:f>
              <c:numCache>
                <c:formatCode>General</c:formatCode>
                <c:ptCount val="34"/>
                <c:pt idx="0">
                  <c:v>2.7926000000000002</c:v>
                </c:pt>
                <c:pt idx="1">
                  <c:v>2.8681999999999999</c:v>
                </c:pt>
                <c:pt idx="2">
                  <c:v>2.9719000000000002</c:v>
                </c:pt>
                <c:pt idx="3">
                  <c:v>3.0669</c:v>
                </c:pt>
                <c:pt idx="4">
                  <c:v>3.1438000000000001</c:v>
                </c:pt>
                <c:pt idx="5">
                  <c:v>3.2273999999999998</c:v>
                </c:pt>
                <c:pt idx="6">
                  <c:v>3.3035999999999999</c:v>
                </c:pt>
                <c:pt idx="7">
                  <c:v>3.3849</c:v>
                </c:pt>
                <c:pt idx="8">
                  <c:v>3.4531000000000001</c:v>
                </c:pt>
                <c:pt idx="9">
                  <c:v>3.5640000000000001</c:v>
                </c:pt>
                <c:pt idx="10">
                  <c:v>3.6608999999999998</c:v>
                </c:pt>
                <c:pt idx="11">
                  <c:v>3.7092999999999998</c:v>
                </c:pt>
                <c:pt idx="12">
                  <c:v>3.8369</c:v>
                </c:pt>
                <c:pt idx="13">
                  <c:v>3.8832</c:v>
                </c:pt>
                <c:pt idx="14">
                  <c:v>3.9863</c:v>
                </c:pt>
                <c:pt idx="15">
                  <c:v>4.0555000000000003</c:v>
                </c:pt>
                <c:pt idx="16">
                  <c:v>4.1135999999999999</c:v>
                </c:pt>
                <c:pt idx="17">
                  <c:v>4.2521000000000004</c:v>
                </c:pt>
                <c:pt idx="18">
                  <c:v>4.3169000000000004</c:v>
                </c:pt>
                <c:pt idx="19">
                  <c:v>4.3986999999999998</c:v>
                </c:pt>
                <c:pt idx="20">
                  <c:v>4.4797000000000002</c:v>
                </c:pt>
                <c:pt idx="21">
                  <c:v>4.5602</c:v>
                </c:pt>
                <c:pt idx="22">
                  <c:v>4.6658999999999997</c:v>
                </c:pt>
                <c:pt idx="23">
                  <c:v>4.7168999999999999</c:v>
                </c:pt>
                <c:pt idx="24">
                  <c:v>4.8002000000000002</c:v>
                </c:pt>
                <c:pt idx="25">
                  <c:v>4.8750999999999998</c:v>
                </c:pt>
                <c:pt idx="26">
                  <c:v>4.9489999999999998</c:v>
                </c:pt>
                <c:pt idx="27">
                  <c:v>5.0651000000000002</c:v>
                </c:pt>
                <c:pt idx="28">
                  <c:v>5.1135000000000002</c:v>
                </c:pt>
                <c:pt idx="29">
                  <c:v>5.2108999999999996</c:v>
                </c:pt>
                <c:pt idx="30">
                  <c:v>5.2754000000000003</c:v>
                </c:pt>
                <c:pt idx="31">
                  <c:v>5.3487999999999998</c:v>
                </c:pt>
                <c:pt idx="32">
                  <c:v>5.4302999999999999</c:v>
                </c:pt>
                <c:pt idx="33">
                  <c:v>5.3002000000000002</c:v>
                </c:pt>
              </c:numCache>
            </c:numRef>
          </c:xVal>
          <c:yVal>
            <c:numRef>
              <c:f>[2]Sheet1!$F$41:$F$74</c:f>
              <c:numCache>
                <c:formatCode>General</c:formatCode>
                <c:ptCount val="34"/>
                <c:pt idx="0">
                  <c:v>50.081000000000003</c:v>
                </c:pt>
                <c:pt idx="1">
                  <c:v>39.170999999999999</c:v>
                </c:pt>
                <c:pt idx="2">
                  <c:v>32.725000000000001</c:v>
                </c:pt>
                <c:pt idx="3">
                  <c:v>28.238</c:v>
                </c:pt>
                <c:pt idx="4">
                  <c:v>24.890999999999998</c:v>
                </c:pt>
                <c:pt idx="5">
                  <c:v>22.440999999999999</c:v>
                </c:pt>
                <c:pt idx="6">
                  <c:v>20.474</c:v>
                </c:pt>
                <c:pt idx="7">
                  <c:v>18.920999999999999</c:v>
                </c:pt>
                <c:pt idx="8">
                  <c:v>17.582999999999998</c:v>
                </c:pt>
                <c:pt idx="9">
                  <c:v>16.666</c:v>
                </c:pt>
                <c:pt idx="10">
                  <c:v>15.824</c:v>
                </c:pt>
                <c:pt idx="11">
                  <c:v>14.898</c:v>
                </c:pt>
                <c:pt idx="12">
                  <c:v>14.398999999999999</c:v>
                </c:pt>
                <c:pt idx="13">
                  <c:v>13.673</c:v>
                </c:pt>
                <c:pt idx="14">
                  <c:v>13.222</c:v>
                </c:pt>
                <c:pt idx="15">
                  <c:v>12.708</c:v>
                </c:pt>
                <c:pt idx="16">
                  <c:v>12.214</c:v>
                </c:pt>
                <c:pt idx="17">
                  <c:v>12.007</c:v>
                </c:pt>
                <c:pt idx="18">
                  <c:v>11.612</c:v>
                </c:pt>
                <c:pt idx="19">
                  <c:v>11.298</c:v>
                </c:pt>
                <c:pt idx="20">
                  <c:v>11.007999999999999</c:v>
                </c:pt>
                <c:pt idx="21">
                  <c:v>10.74</c:v>
                </c:pt>
                <c:pt idx="22">
                  <c:v>10.55</c:v>
                </c:pt>
                <c:pt idx="23">
                  <c:v>10.253</c:v>
                </c:pt>
                <c:pt idx="24">
                  <c:v>10.047000000000001</c:v>
                </c:pt>
                <c:pt idx="25">
                  <c:v>9.8413000000000004</c:v>
                </c:pt>
                <c:pt idx="26">
                  <c:v>9.6478999999999999</c:v>
                </c:pt>
                <c:pt idx="27">
                  <c:v>9.5433000000000003</c:v>
                </c:pt>
                <c:pt idx="28">
                  <c:v>9.3202999999999996</c:v>
                </c:pt>
                <c:pt idx="29">
                  <c:v>9.2006999999999994</c:v>
                </c:pt>
                <c:pt idx="30">
                  <c:v>9.0326000000000004</c:v>
                </c:pt>
                <c:pt idx="31">
                  <c:v>8.8905999999999992</c:v>
                </c:pt>
                <c:pt idx="32">
                  <c:v>8.7667999999999999</c:v>
                </c:pt>
                <c:pt idx="33">
                  <c:v>8.3124000000000002</c:v>
                </c:pt>
              </c:numCache>
            </c:numRef>
          </c:yVal>
          <c:smooth val="0"/>
        </c:ser>
        <c:ser>
          <c:idx val="11"/>
          <c:order val="11"/>
          <c:tx>
            <c:v>test 2</c:v>
          </c:tx>
          <c:spPr>
            <a:ln w="952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shade val="65000"/>
                  </a:schemeClr>
                </a:solidFill>
                <a:round/>
              </a:ln>
              <a:effectLst/>
            </c:spPr>
          </c:marker>
          <c:xVal>
            <c:numRef>
              <c:f>[3]Sheet1!$B$41:$B$75</c:f>
              <c:numCache>
                <c:formatCode>General</c:formatCode>
                <c:ptCount val="35"/>
                <c:pt idx="0">
                  <c:v>3.1646999999999998</c:v>
                </c:pt>
                <c:pt idx="1">
                  <c:v>3.3123</c:v>
                </c:pt>
                <c:pt idx="2">
                  <c:v>3.3843000000000001</c:v>
                </c:pt>
                <c:pt idx="3">
                  <c:v>3.4630999999999998</c:v>
                </c:pt>
                <c:pt idx="4">
                  <c:v>3.5669</c:v>
                </c:pt>
                <c:pt idx="5">
                  <c:v>3.6482000000000001</c:v>
                </c:pt>
                <c:pt idx="6">
                  <c:v>3.7189999999999999</c:v>
                </c:pt>
                <c:pt idx="7">
                  <c:v>3.8001999999999998</c:v>
                </c:pt>
                <c:pt idx="8">
                  <c:v>3.8574000000000002</c:v>
                </c:pt>
                <c:pt idx="9">
                  <c:v>4.0187999999999997</c:v>
                </c:pt>
                <c:pt idx="10">
                  <c:v>4.0812999999999997</c:v>
                </c:pt>
                <c:pt idx="11">
                  <c:v>4.1196999999999999</c:v>
                </c:pt>
                <c:pt idx="12">
                  <c:v>4.2201000000000004</c:v>
                </c:pt>
                <c:pt idx="13">
                  <c:v>4.3162000000000003</c:v>
                </c:pt>
                <c:pt idx="14">
                  <c:v>4.3993000000000002</c:v>
                </c:pt>
                <c:pt idx="15">
                  <c:v>4.4653999999999998</c:v>
                </c:pt>
                <c:pt idx="16">
                  <c:v>4.5850999999999997</c:v>
                </c:pt>
                <c:pt idx="17">
                  <c:v>4.6532</c:v>
                </c:pt>
                <c:pt idx="18">
                  <c:v>4.7530000000000001</c:v>
                </c:pt>
                <c:pt idx="19">
                  <c:v>4.8056000000000001</c:v>
                </c:pt>
                <c:pt idx="20">
                  <c:v>4.9036</c:v>
                </c:pt>
                <c:pt idx="21">
                  <c:v>4.9749999999999996</c:v>
                </c:pt>
                <c:pt idx="22">
                  <c:v>5.0716000000000001</c:v>
                </c:pt>
                <c:pt idx="23">
                  <c:v>5.1374000000000004</c:v>
                </c:pt>
                <c:pt idx="24">
                  <c:v>5.2830000000000004</c:v>
                </c:pt>
                <c:pt idx="25">
                  <c:v>5.3033999999999999</c:v>
                </c:pt>
                <c:pt idx="26">
                  <c:v>5.3246000000000002</c:v>
                </c:pt>
                <c:pt idx="27">
                  <c:v>5.4368999999999996</c:v>
                </c:pt>
                <c:pt idx="28">
                  <c:v>5.5334000000000003</c:v>
                </c:pt>
                <c:pt idx="29">
                  <c:v>5.5930999999999997</c:v>
                </c:pt>
                <c:pt idx="30">
                  <c:v>5.6332000000000004</c:v>
                </c:pt>
                <c:pt idx="31">
                  <c:v>5.7786</c:v>
                </c:pt>
                <c:pt idx="32">
                  <c:v>5.8159999999999998</c:v>
                </c:pt>
                <c:pt idx="33">
                  <c:v>5.9128999999999996</c:v>
                </c:pt>
                <c:pt idx="34">
                  <c:v>5.6978999999999997</c:v>
                </c:pt>
              </c:numCache>
            </c:numRef>
          </c:xVal>
          <c:yVal>
            <c:numRef>
              <c:f>[3]Sheet1!$F$41:$F$75</c:f>
              <c:numCache>
                <c:formatCode>General</c:formatCode>
                <c:ptCount val="35"/>
                <c:pt idx="0">
                  <c:v>67.948999999999998</c:v>
                </c:pt>
                <c:pt idx="1">
                  <c:v>51.661999999999999</c:v>
                </c:pt>
                <c:pt idx="2">
                  <c:v>41.435000000000002</c:v>
                </c:pt>
                <c:pt idx="3">
                  <c:v>34.921999999999997</c:v>
                </c:pt>
                <c:pt idx="4">
                  <c:v>30.58</c:v>
                </c:pt>
                <c:pt idx="5">
                  <c:v>27.186</c:v>
                </c:pt>
                <c:pt idx="6">
                  <c:v>24.518999999999998</c:v>
                </c:pt>
                <c:pt idx="7">
                  <c:v>22.449000000000002</c:v>
                </c:pt>
                <c:pt idx="8">
                  <c:v>20.63</c:v>
                </c:pt>
                <c:pt idx="9">
                  <c:v>19.661999999999999</c:v>
                </c:pt>
                <c:pt idx="10">
                  <c:v>18.37</c:v>
                </c:pt>
                <c:pt idx="11">
                  <c:v>17.172000000000001</c:v>
                </c:pt>
                <c:pt idx="12">
                  <c:v>16.402000000000001</c:v>
                </c:pt>
                <c:pt idx="13">
                  <c:v>15.706</c:v>
                </c:pt>
                <c:pt idx="14">
                  <c:v>15.041</c:v>
                </c:pt>
                <c:pt idx="15">
                  <c:v>14.395</c:v>
                </c:pt>
                <c:pt idx="16">
                  <c:v>13.986000000000001</c:v>
                </c:pt>
                <c:pt idx="17">
                  <c:v>13.462999999999999</c:v>
                </c:pt>
                <c:pt idx="18">
                  <c:v>13.081</c:v>
                </c:pt>
                <c:pt idx="19">
                  <c:v>12.61</c:v>
                </c:pt>
                <c:pt idx="20">
                  <c:v>12.295</c:v>
                </c:pt>
                <c:pt idx="21">
                  <c:v>11.942</c:v>
                </c:pt>
                <c:pt idx="22">
                  <c:v>11.682</c:v>
                </c:pt>
                <c:pt idx="23">
                  <c:v>11.372999999999999</c:v>
                </c:pt>
                <c:pt idx="24">
                  <c:v>11.26</c:v>
                </c:pt>
                <c:pt idx="25">
                  <c:v>10.894</c:v>
                </c:pt>
                <c:pt idx="26">
                  <c:v>10.553000000000001</c:v>
                </c:pt>
                <c:pt idx="27">
                  <c:v>10.409000000000001</c:v>
                </c:pt>
                <c:pt idx="28">
                  <c:v>10.247</c:v>
                </c:pt>
                <c:pt idx="29">
                  <c:v>10.029999999999999</c:v>
                </c:pt>
                <c:pt idx="30">
                  <c:v>9.7867999999999995</c:v>
                </c:pt>
                <c:pt idx="31">
                  <c:v>9.7423999999999999</c:v>
                </c:pt>
                <c:pt idx="32">
                  <c:v>9.5208999999999993</c:v>
                </c:pt>
                <c:pt idx="33">
                  <c:v>9.4055</c:v>
                </c:pt>
                <c:pt idx="34">
                  <c:v>8.8063000000000002</c:v>
                </c:pt>
              </c:numCache>
            </c:numRef>
          </c:yVal>
          <c:smooth val="0"/>
        </c:ser>
        <c:ser>
          <c:idx val="12"/>
          <c:order val="12"/>
          <c:tx>
            <c:v>test 3</c:v>
          </c:tx>
          <c:spPr>
            <a:ln w="952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shade val="56000"/>
                  </a:schemeClr>
                </a:solidFill>
                <a:round/>
              </a:ln>
              <a:effectLst/>
            </c:spPr>
          </c:marker>
          <c:xVal>
            <c:numRef>
              <c:f>[4]Sheet1!$B$41:$B$75</c:f>
              <c:numCache>
                <c:formatCode>General</c:formatCode>
                <c:ptCount val="35"/>
                <c:pt idx="0">
                  <c:v>3.5935000000000001</c:v>
                </c:pt>
                <c:pt idx="1">
                  <c:v>3.7166999999999999</c:v>
                </c:pt>
                <c:pt idx="2">
                  <c:v>3.8028</c:v>
                </c:pt>
                <c:pt idx="3">
                  <c:v>3.88</c:v>
                </c:pt>
                <c:pt idx="4">
                  <c:v>3.9681000000000002</c:v>
                </c:pt>
                <c:pt idx="5">
                  <c:v>4.0613999999999999</c:v>
                </c:pt>
                <c:pt idx="6">
                  <c:v>4.1158999999999999</c:v>
                </c:pt>
                <c:pt idx="7">
                  <c:v>4.2565999999999997</c:v>
                </c:pt>
                <c:pt idx="8">
                  <c:v>4.2788000000000004</c:v>
                </c:pt>
                <c:pt idx="9">
                  <c:v>4.4123000000000001</c:v>
                </c:pt>
                <c:pt idx="10">
                  <c:v>4.4539999999999997</c:v>
                </c:pt>
                <c:pt idx="11">
                  <c:v>4.5570000000000004</c:v>
                </c:pt>
                <c:pt idx="12">
                  <c:v>4.6510999999999996</c:v>
                </c:pt>
                <c:pt idx="13">
                  <c:v>4.7291999999999996</c:v>
                </c:pt>
                <c:pt idx="14">
                  <c:v>4.8067000000000002</c:v>
                </c:pt>
                <c:pt idx="15">
                  <c:v>4.8944000000000001</c:v>
                </c:pt>
                <c:pt idx="16">
                  <c:v>4.9753999999999996</c:v>
                </c:pt>
                <c:pt idx="17">
                  <c:v>5.0697000000000001</c:v>
                </c:pt>
                <c:pt idx="18">
                  <c:v>5.1795999999999998</c:v>
                </c:pt>
                <c:pt idx="19">
                  <c:v>5.2510000000000003</c:v>
                </c:pt>
                <c:pt idx="20">
                  <c:v>5.3394000000000004</c:v>
                </c:pt>
                <c:pt idx="21">
                  <c:v>5.3940000000000001</c:v>
                </c:pt>
                <c:pt idx="22">
                  <c:v>5.4953000000000003</c:v>
                </c:pt>
                <c:pt idx="23">
                  <c:v>5.6654999999999998</c:v>
                </c:pt>
                <c:pt idx="24">
                  <c:v>5.6409000000000002</c:v>
                </c:pt>
                <c:pt idx="25">
                  <c:v>5.7751999999999999</c:v>
                </c:pt>
                <c:pt idx="26">
                  <c:v>5.8548</c:v>
                </c:pt>
                <c:pt idx="27">
                  <c:v>5.9645999999999999</c:v>
                </c:pt>
                <c:pt idx="28">
                  <c:v>6.0267999999999997</c:v>
                </c:pt>
                <c:pt idx="29">
                  <c:v>6.0995999999999997</c:v>
                </c:pt>
                <c:pt idx="30">
                  <c:v>6.1635999999999997</c:v>
                </c:pt>
                <c:pt idx="31">
                  <c:v>6.2190000000000003</c:v>
                </c:pt>
                <c:pt idx="32">
                  <c:v>6.3277999999999999</c:v>
                </c:pt>
                <c:pt idx="33">
                  <c:v>6.3874000000000004</c:v>
                </c:pt>
                <c:pt idx="34">
                  <c:v>6.1696</c:v>
                </c:pt>
              </c:numCache>
            </c:numRef>
          </c:xVal>
          <c:yVal>
            <c:numRef>
              <c:f>[4]Sheet1!$F$41:$F$75</c:f>
              <c:numCache>
                <c:formatCode>General</c:formatCode>
                <c:ptCount val="35"/>
                <c:pt idx="0">
                  <c:v>71.194000000000003</c:v>
                </c:pt>
                <c:pt idx="1">
                  <c:v>54.564</c:v>
                </c:pt>
                <c:pt idx="2">
                  <c:v>44.308999999999997</c:v>
                </c:pt>
                <c:pt idx="3">
                  <c:v>37.527999999999999</c:v>
                </c:pt>
                <c:pt idx="4">
                  <c:v>32.841999999999999</c:v>
                </c:pt>
                <c:pt idx="5">
                  <c:v>29.344999999999999</c:v>
                </c:pt>
                <c:pt idx="6">
                  <c:v>26.372</c:v>
                </c:pt>
                <c:pt idx="7">
                  <c:v>24.504999999999999</c:v>
                </c:pt>
                <c:pt idx="8">
                  <c:v>22.329000000000001</c:v>
                </c:pt>
                <c:pt idx="9">
                  <c:v>21.103999999999999</c:v>
                </c:pt>
                <c:pt idx="10">
                  <c:v>19.640999999999998</c:v>
                </c:pt>
                <c:pt idx="11">
                  <c:v>18.643000000000001</c:v>
                </c:pt>
                <c:pt idx="12">
                  <c:v>17.741</c:v>
                </c:pt>
                <c:pt idx="13">
                  <c:v>16.893000000000001</c:v>
                </c:pt>
                <c:pt idx="14">
                  <c:v>16.158000000000001</c:v>
                </c:pt>
                <c:pt idx="15">
                  <c:v>15.542999999999999</c:v>
                </c:pt>
                <c:pt idx="16">
                  <c:v>14.961</c:v>
                </c:pt>
                <c:pt idx="17">
                  <c:v>14.478</c:v>
                </c:pt>
                <c:pt idx="18">
                  <c:v>14.086</c:v>
                </c:pt>
                <c:pt idx="19">
                  <c:v>13.628</c:v>
                </c:pt>
                <c:pt idx="20">
                  <c:v>13.256</c:v>
                </c:pt>
                <c:pt idx="21">
                  <c:v>12.824</c:v>
                </c:pt>
                <c:pt idx="22">
                  <c:v>12.539</c:v>
                </c:pt>
                <c:pt idx="23">
                  <c:v>12.432</c:v>
                </c:pt>
                <c:pt idx="24">
                  <c:v>11.904</c:v>
                </c:pt>
                <c:pt idx="25">
                  <c:v>11.75</c:v>
                </c:pt>
                <c:pt idx="26">
                  <c:v>11.497999999999999</c:v>
                </c:pt>
                <c:pt idx="27">
                  <c:v>11.317</c:v>
                </c:pt>
                <c:pt idx="28">
                  <c:v>11.058999999999999</c:v>
                </c:pt>
                <c:pt idx="29">
                  <c:v>10.840999999999999</c:v>
                </c:pt>
                <c:pt idx="30">
                  <c:v>10.618</c:v>
                </c:pt>
                <c:pt idx="31">
                  <c:v>10.39</c:v>
                </c:pt>
                <c:pt idx="32">
                  <c:v>10.269</c:v>
                </c:pt>
                <c:pt idx="33">
                  <c:v>10.076000000000001</c:v>
                </c:pt>
                <c:pt idx="34">
                  <c:v>9.4550999999999998</c:v>
                </c:pt>
              </c:numCache>
            </c:numRef>
          </c:yVal>
          <c:smooth val="0"/>
        </c:ser>
        <c:ser>
          <c:idx val="13"/>
          <c:order val="13"/>
          <c:tx>
            <c:v>test 4</c:v>
          </c:tx>
          <c:spPr>
            <a:ln w="952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shade val="47000"/>
                  </a:schemeClr>
                </a:solidFill>
                <a:round/>
              </a:ln>
              <a:effectLst/>
            </c:spPr>
          </c:marker>
          <c:xVal>
            <c:numRef>
              <c:f>[5]Sheet1!$B$41:$B$75</c:f>
              <c:numCache>
                <c:formatCode>General</c:formatCode>
                <c:ptCount val="35"/>
                <c:pt idx="0">
                  <c:v>3.6404000000000001</c:v>
                </c:pt>
                <c:pt idx="1">
                  <c:v>3.7501000000000002</c:v>
                </c:pt>
                <c:pt idx="2">
                  <c:v>3.8371</c:v>
                </c:pt>
                <c:pt idx="3">
                  <c:v>3.9083000000000001</c:v>
                </c:pt>
                <c:pt idx="4">
                  <c:v>4.0263999999999998</c:v>
                </c:pt>
                <c:pt idx="5">
                  <c:v>4.0974000000000004</c:v>
                </c:pt>
                <c:pt idx="6">
                  <c:v>4.1680999999999999</c:v>
                </c:pt>
                <c:pt idx="7">
                  <c:v>4.2374000000000001</c:v>
                </c:pt>
                <c:pt idx="8">
                  <c:v>4.3358999999999996</c:v>
                </c:pt>
                <c:pt idx="9">
                  <c:v>4.4340000000000002</c:v>
                </c:pt>
                <c:pt idx="10">
                  <c:v>4.5155000000000003</c:v>
                </c:pt>
                <c:pt idx="11">
                  <c:v>4.6138000000000003</c:v>
                </c:pt>
                <c:pt idx="12">
                  <c:v>4.6879999999999997</c:v>
                </c:pt>
                <c:pt idx="13">
                  <c:v>4.7938999999999998</c:v>
                </c:pt>
                <c:pt idx="14">
                  <c:v>4.8780000000000001</c:v>
                </c:pt>
                <c:pt idx="15">
                  <c:v>4.9444999999999997</c:v>
                </c:pt>
                <c:pt idx="16">
                  <c:v>5.0495000000000001</c:v>
                </c:pt>
                <c:pt idx="17">
                  <c:v>5.1228999999999996</c:v>
                </c:pt>
                <c:pt idx="18">
                  <c:v>5.2263999999999999</c:v>
                </c:pt>
                <c:pt idx="19">
                  <c:v>5.3037000000000001</c:v>
                </c:pt>
                <c:pt idx="20">
                  <c:v>5.4016999999999999</c:v>
                </c:pt>
                <c:pt idx="21">
                  <c:v>5.4664999999999999</c:v>
                </c:pt>
                <c:pt idx="22">
                  <c:v>5.5716999999999999</c:v>
                </c:pt>
                <c:pt idx="23">
                  <c:v>5.6402999999999999</c:v>
                </c:pt>
                <c:pt idx="24">
                  <c:v>5.7397999999999998</c:v>
                </c:pt>
                <c:pt idx="25">
                  <c:v>5.8135000000000003</c:v>
                </c:pt>
                <c:pt idx="26">
                  <c:v>5.8811</c:v>
                </c:pt>
                <c:pt idx="27">
                  <c:v>5.9679000000000002</c:v>
                </c:pt>
                <c:pt idx="28">
                  <c:v>6.0696000000000003</c:v>
                </c:pt>
                <c:pt idx="29">
                  <c:v>6.1074000000000002</c:v>
                </c:pt>
                <c:pt idx="30">
                  <c:v>6.1952999999999996</c:v>
                </c:pt>
                <c:pt idx="31">
                  <c:v>6.2847</c:v>
                </c:pt>
                <c:pt idx="32">
                  <c:v>6.367</c:v>
                </c:pt>
                <c:pt idx="33">
                  <c:v>6.4036999999999997</c:v>
                </c:pt>
                <c:pt idx="34">
                  <c:v>6.2352999999999996</c:v>
                </c:pt>
              </c:numCache>
            </c:numRef>
          </c:xVal>
          <c:yVal>
            <c:numRef>
              <c:f>[5]Sheet1!$F$41:$F$75</c:f>
              <c:numCache>
                <c:formatCode>General</c:formatCode>
                <c:ptCount val="35"/>
                <c:pt idx="0">
                  <c:v>77.099999999999994</c:v>
                </c:pt>
                <c:pt idx="1">
                  <c:v>58.014000000000003</c:v>
                </c:pt>
                <c:pt idx="2">
                  <c:v>46.771999999999998</c:v>
                </c:pt>
                <c:pt idx="3">
                  <c:v>39.244</c:v>
                </c:pt>
                <c:pt idx="4">
                  <c:v>34.363999999999997</c:v>
                </c:pt>
                <c:pt idx="5">
                  <c:v>30.42</c:v>
                </c:pt>
                <c:pt idx="6">
                  <c:v>27.375</c:v>
                </c:pt>
                <c:pt idx="7">
                  <c:v>24.94</c:v>
                </c:pt>
                <c:pt idx="8">
                  <c:v>23.145</c:v>
                </c:pt>
                <c:pt idx="9">
                  <c:v>21.640999999999998</c:v>
                </c:pt>
                <c:pt idx="10">
                  <c:v>20.297000000000001</c:v>
                </c:pt>
                <c:pt idx="11">
                  <c:v>19.224</c:v>
                </c:pt>
                <c:pt idx="12">
                  <c:v>18.201000000000001</c:v>
                </c:pt>
                <c:pt idx="13">
                  <c:v>17.422000000000001</c:v>
                </c:pt>
                <c:pt idx="14">
                  <c:v>16.658000000000001</c:v>
                </c:pt>
                <c:pt idx="15">
                  <c:v>15.923</c:v>
                </c:pt>
                <c:pt idx="16">
                  <c:v>15.374000000000001</c:v>
                </c:pt>
                <c:pt idx="17">
                  <c:v>14.795</c:v>
                </c:pt>
                <c:pt idx="18">
                  <c:v>14.37</c:v>
                </c:pt>
                <c:pt idx="19">
                  <c:v>13.914999999999999</c:v>
                </c:pt>
                <c:pt idx="20">
                  <c:v>13.545</c:v>
                </c:pt>
                <c:pt idx="21">
                  <c:v>13.127000000000001</c:v>
                </c:pt>
                <c:pt idx="22">
                  <c:v>12.840999999999999</c:v>
                </c:pt>
                <c:pt idx="23">
                  <c:v>12.486000000000001</c:v>
                </c:pt>
                <c:pt idx="24">
                  <c:v>12.226000000000001</c:v>
                </c:pt>
                <c:pt idx="25">
                  <c:v>11.935</c:v>
                </c:pt>
                <c:pt idx="26">
                  <c:v>11.648</c:v>
                </c:pt>
                <c:pt idx="27">
                  <c:v>11.420999999999999</c:v>
                </c:pt>
                <c:pt idx="28">
                  <c:v>11.242000000000001</c:v>
                </c:pt>
                <c:pt idx="29">
                  <c:v>10.952</c:v>
                </c:pt>
                <c:pt idx="30">
                  <c:v>10.765000000000001</c:v>
                </c:pt>
                <c:pt idx="31">
                  <c:v>10.595000000000001</c:v>
                </c:pt>
                <c:pt idx="32">
                  <c:v>10.425000000000001</c:v>
                </c:pt>
                <c:pt idx="33">
                  <c:v>10.186999999999999</c:v>
                </c:pt>
                <c:pt idx="34">
                  <c:v>9.6336999999999993</c:v>
                </c:pt>
              </c:numCache>
            </c:numRef>
          </c:yVal>
          <c:smooth val="0"/>
        </c:ser>
        <c:ser>
          <c:idx val="14"/>
          <c:order val="14"/>
          <c:tx>
            <c:v>test 5</c:v>
          </c:tx>
          <c:spPr>
            <a:ln w="952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3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3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3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shade val="38000"/>
                  </a:schemeClr>
                </a:solidFill>
                <a:round/>
              </a:ln>
              <a:effectLst/>
            </c:spPr>
          </c:marker>
          <c:xVal>
            <c:numRef>
              <c:f>[6]Sheet1!$B$41:$B$75</c:f>
              <c:numCache>
                <c:formatCode>General</c:formatCode>
                <c:ptCount val="35"/>
                <c:pt idx="0">
                  <c:v>3.5748000000000002</c:v>
                </c:pt>
                <c:pt idx="1">
                  <c:v>3.7046999999999999</c:v>
                </c:pt>
                <c:pt idx="2">
                  <c:v>3.8250000000000002</c:v>
                </c:pt>
                <c:pt idx="3">
                  <c:v>3.9544999999999999</c:v>
                </c:pt>
                <c:pt idx="4">
                  <c:v>4.0030000000000001</c:v>
                </c:pt>
                <c:pt idx="5">
                  <c:v>4.1269999999999998</c:v>
                </c:pt>
                <c:pt idx="6">
                  <c:v>4.2346000000000004</c:v>
                </c:pt>
                <c:pt idx="7">
                  <c:v>4.3122999999999996</c:v>
                </c:pt>
                <c:pt idx="8">
                  <c:v>4.4218999999999999</c:v>
                </c:pt>
                <c:pt idx="9">
                  <c:v>4.5605000000000002</c:v>
                </c:pt>
                <c:pt idx="10">
                  <c:v>4.6375000000000002</c:v>
                </c:pt>
                <c:pt idx="11">
                  <c:v>4.7149000000000001</c:v>
                </c:pt>
                <c:pt idx="12">
                  <c:v>4.8249000000000004</c:v>
                </c:pt>
                <c:pt idx="13">
                  <c:v>4.9306000000000001</c:v>
                </c:pt>
                <c:pt idx="14">
                  <c:v>5.0305999999999997</c:v>
                </c:pt>
                <c:pt idx="15">
                  <c:v>5.0898000000000003</c:v>
                </c:pt>
                <c:pt idx="16">
                  <c:v>5.2092999999999998</c:v>
                </c:pt>
                <c:pt idx="17">
                  <c:v>5.3003999999999998</c:v>
                </c:pt>
                <c:pt idx="18">
                  <c:v>5.4048999999999996</c:v>
                </c:pt>
                <c:pt idx="19">
                  <c:v>5.4736000000000002</c:v>
                </c:pt>
                <c:pt idx="20">
                  <c:v>5.5735000000000001</c:v>
                </c:pt>
                <c:pt idx="21">
                  <c:v>5.6703999999999999</c:v>
                </c:pt>
                <c:pt idx="22">
                  <c:v>5.7588999999999997</c:v>
                </c:pt>
                <c:pt idx="23">
                  <c:v>5.8609</c:v>
                </c:pt>
                <c:pt idx="24">
                  <c:v>5.9005000000000001</c:v>
                </c:pt>
                <c:pt idx="25">
                  <c:v>5.9683000000000002</c:v>
                </c:pt>
                <c:pt idx="26">
                  <c:v>6.1234000000000002</c:v>
                </c:pt>
                <c:pt idx="27">
                  <c:v>6.1706000000000003</c:v>
                </c:pt>
                <c:pt idx="28">
                  <c:v>6.2910000000000004</c:v>
                </c:pt>
                <c:pt idx="29">
                  <c:v>6.3415999999999997</c:v>
                </c:pt>
                <c:pt idx="30">
                  <c:v>6.3964999999999996</c:v>
                </c:pt>
                <c:pt idx="31">
                  <c:v>6.5331999999999999</c:v>
                </c:pt>
                <c:pt idx="32">
                  <c:v>6.6071</c:v>
                </c:pt>
                <c:pt idx="33">
                  <c:v>6.6999000000000004</c:v>
                </c:pt>
                <c:pt idx="34">
                  <c:v>6.4195000000000002</c:v>
                </c:pt>
              </c:numCache>
            </c:numRef>
          </c:xVal>
          <c:yVal>
            <c:numRef>
              <c:f>[6]Sheet1!$F$41:$F$75</c:f>
              <c:numCache>
                <c:formatCode>General</c:formatCode>
                <c:ptCount val="35"/>
                <c:pt idx="0">
                  <c:v>63.655000000000001</c:v>
                </c:pt>
                <c:pt idx="1">
                  <c:v>50.252000000000002</c:v>
                </c:pt>
                <c:pt idx="2">
                  <c:v>41.841000000000001</c:v>
                </c:pt>
                <c:pt idx="3">
                  <c:v>36.284999999999997</c:v>
                </c:pt>
                <c:pt idx="4">
                  <c:v>31.641999999999999</c:v>
                </c:pt>
                <c:pt idx="5">
                  <c:v>28.667999999999999</c:v>
                </c:pt>
                <c:pt idx="6">
                  <c:v>26.231999999999999</c:v>
                </c:pt>
                <c:pt idx="7">
                  <c:v>24.079000000000001</c:v>
                </c:pt>
                <c:pt idx="8">
                  <c:v>22.48</c:v>
                </c:pt>
                <c:pt idx="9">
                  <c:v>21.298999999999999</c:v>
                </c:pt>
                <c:pt idx="10">
                  <c:v>20.004999999999999</c:v>
                </c:pt>
                <c:pt idx="11">
                  <c:v>18.893000000000001</c:v>
                </c:pt>
                <c:pt idx="12">
                  <c:v>18.056999999999999</c:v>
                </c:pt>
                <c:pt idx="13">
                  <c:v>17.303000000000001</c:v>
                </c:pt>
                <c:pt idx="14">
                  <c:v>16.628</c:v>
                </c:pt>
                <c:pt idx="15">
                  <c:v>15.897</c:v>
                </c:pt>
                <c:pt idx="16">
                  <c:v>15.43</c:v>
                </c:pt>
                <c:pt idx="17">
                  <c:v>14.929</c:v>
                </c:pt>
                <c:pt idx="18">
                  <c:v>14.503</c:v>
                </c:pt>
                <c:pt idx="19">
                  <c:v>14.023</c:v>
                </c:pt>
                <c:pt idx="20">
                  <c:v>13.664999999999999</c:v>
                </c:pt>
                <c:pt idx="21">
                  <c:v>13.319000000000001</c:v>
                </c:pt>
                <c:pt idx="22">
                  <c:v>12.984</c:v>
                </c:pt>
                <c:pt idx="23">
                  <c:v>12.707000000000001</c:v>
                </c:pt>
                <c:pt idx="24">
                  <c:v>12.311</c:v>
                </c:pt>
                <c:pt idx="25">
                  <c:v>12.009</c:v>
                </c:pt>
                <c:pt idx="26">
                  <c:v>11.904</c:v>
                </c:pt>
                <c:pt idx="27">
                  <c:v>11.592000000000001</c:v>
                </c:pt>
                <c:pt idx="28">
                  <c:v>11.441000000000001</c:v>
                </c:pt>
                <c:pt idx="29">
                  <c:v>11.176</c:v>
                </c:pt>
                <c:pt idx="30">
                  <c:v>10.93</c:v>
                </c:pt>
                <c:pt idx="31">
                  <c:v>10.842000000000001</c:v>
                </c:pt>
                <c:pt idx="32">
                  <c:v>10.657</c:v>
                </c:pt>
                <c:pt idx="33">
                  <c:v>10.51</c:v>
                </c:pt>
                <c:pt idx="34">
                  <c:v>9.7825000000000006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6251264"/>
        <c:axId val="-1466255072"/>
      </c:scatterChart>
      <c:valAx>
        <c:axId val="-14662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cc/sec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255072"/>
        <c:crosses val="autoZero"/>
        <c:crossBetween val="midCat"/>
      </c:valAx>
      <c:valAx>
        <c:axId val="-1466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PEREABILITY</a:t>
                </a:r>
                <a:r>
                  <a:rPr lang="en-US" baseline="0"/>
                  <a:t> Darcy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25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4</xdr:row>
      <xdr:rowOff>129540</xdr:rowOff>
    </xdr:from>
    <xdr:to>
      <xdr:col>20</xdr:col>
      <xdr:colOff>472440</xdr:colOff>
      <xdr:row>37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4</xdr:row>
      <xdr:rowOff>160020</xdr:rowOff>
    </xdr:from>
    <xdr:to>
      <xdr:col>20</xdr:col>
      <xdr:colOff>60960</xdr:colOff>
      <xdr:row>35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4</xdr:row>
      <xdr:rowOff>45720</xdr:rowOff>
    </xdr:from>
    <xdr:to>
      <xdr:col>22</xdr:col>
      <xdr:colOff>419100</xdr:colOff>
      <xdr:row>42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s%201-5/AGP2-150-3%20TEST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s%201-5/AGP2-150-3%20TEST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s%201-5/AGP2-150-3%20TEST%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s%201-5/AGP2-150-3%20TEST%2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s%201-5/AGP2-150-3%20TEST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1.3682000000000001</v>
          </cell>
          <cell r="F4">
            <v>28.527999999999999</v>
          </cell>
          <cell r="H4">
            <v>1.3996999999999999</v>
          </cell>
          <cell r="L4">
            <v>27.521000000000001</v>
          </cell>
          <cell r="N4">
            <v>1.2793000000000001</v>
          </cell>
          <cell r="R4">
            <v>20.588000000000001</v>
          </cell>
          <cell r="T4">
            <v>1.2464999999999999</v>
          </cell>
          <cell r="X4">
            <v>24.922999999999998</v>
          </cell>
          <cell r="Z4">
            <v>1.1067</v>
          </cell>
          <cell r="AD4">
            <v>20.798999999999999</v>
          </cell>
        </row>
        <row r="5">
          <cell r="B5">
            <v>1.4347000000000001</v>
          </cell>
          <cell r="F5">
            <v>21.887</v>
          </cell>
          <cell r="H5">
            <v>1.4407000000000001</v>
          </cell>
          <cell r="L5">
            <v>21.071000000000002</v>
          </cell>
          <cell r="N5">
            <v>1.3212999999999999</v>
          </cell>
          <cell r="R5">
            <v>16.579999999999998</v>
          </cell>
          <cell r="T5">
            <v>1.3069</v>
          </cell>
          <cell r="X5">
            <v>19.327999999999999</v>
          </cell>
          <cell r="Z5">
            <v>1.1514</v>
          </cell>
          <cell r="AD5">
            <v>16.265999999999998</v>
          </cell>
        </row>
        <row r="6">
          <cell r="B6">
            <v>1.4742999999999999</v>
          </cell>
          <cell r="F6">
            <v>17.741</v>
          </cell>
          <cell r="H6">
            <v>1.4818</v>
          </cell>
          <cell r="L6">
            <v>17.25</v>
          </cell>
          <cell r="N6">
            <v>1.3844000000000001</v>
          </cell>
          <cell r="R6">
            <v>14.242000000000001</v>
          </cell>
          <cell r="T6">
            <v>1.3230999999999999</v>
          </cell>
          <cell r="X6">
            <v>15.53</v>
          </cell>
          <cell r="Z6">
            <v>1.1514</v>
          </cell>
          <cell r="AD6">
            <v>13.034000000000001</v>
          </cell>
        </row>
        <row r="7">
          <cell r="B7">
            <v>1.5441</v>
          </cell>
          <cell r="F7">
            <v>15.335000000000001</v>
          </cell>
          <cell r="H7">
            <v>1.536</v>
          </cell>
          <cell r="L7">
            <v>14.843999999999999</v>
          </cell>
          <cell r="N7">
            <v>1.4454</v>
          </cell>
          <cell r="R7">
            <v>12.596</v>
          </cell>
          <cell r="T7">
            <v>1.3752</v>
          </cell>
          <cell r="X7">
            <v>13.382999999999999</v>
          </cell>
          <cell r="Z7">
            <v>1.2601</v>
          </cell>
          <cell r="AD7">
            <v>11.907</v>
          </cell>
        </row>
        <row r="8">
          <cell r="B8">
            <v>1.6235999999999999</v>
          </cell>
          <cell r="F8">
            <v>13.712</v>
          </cell>
          <cell r="H8">
            <v>1.6108</v>
          </cell>
          <cell r="L8">
            <v>13.294</v>
          </cell>
          <cell r="N8">
            <v>1.4745999999999999</v>
          </cell>
          <cell r="R8">
            <v>11.138</v>
          </cell>
          <cell r="T8">
            <v>1.4380999999999999</v>
          </cell>
          <cell r="X8">
            <v>11.945</v>
          </cell>
          <cell r="Z8">
            <v>1.3096000000000001</v>
          </cell>
          <cell r="AD8">
            <v>10.619</v>
          </cell>
        </row>
        <row r="9">
          <cell r="B9">
            <v>1.6819</v>
          </cell>
          <cell r="F9">
            <v>12.355</v>
          </cell>
          <cell r="H9">
            <v>1.6341000000000001</v>
          </cell>
          <cell r="L9">
            <v>11.762</v>
          </cell>
          <cell r="N9">
            <v>1.5248999999999999</v>
          </cell>
          <cell r="R9">
            <v>10.161</v>
          </cell>
          <cell r="T9">
            <v>1.4902</v>
          </cell>
          <cell r="X9">
            <v>10.801</v>
          </cell>
          <cell r="Z9">
            <v>1.3529</v>
          </cell>
          <cell r="AD9">
            <v>9.6066000000000003</v>
          </cell>
        </row>
        <row r="10">
          <cell r="B10">
            <v>1.7282999999999999</v>
          </cell>
          <cell r="F10">
            <v>11.243</v>
          </cell>
          <cell r="H10">
            <v>1.7222</v>
          </cell>
          <cell r="L10">
            <v>10.984</v>
          </cell>
          <cell r="N10">
            <v>1.5945</v>
          </cell>
          <cell r="R10">
            <v>9.5055999999999994</v>
          </cell>
          <cell r="T10">
            <v>1.5410999999999999</v>
          </cell>
          <cell r="X10">
            <v>9.9110999999999994</v>
          </cell>
          <cell r="Z10">
            <v>1.4164000000000001</v>
          </cell>
          <cell r="AD10">
            <v>8.9330999999999996</v>
          </cell>
        </row>
        <row r="11">
          <cell r="B11">
            <v>1.8355999999999999</v>
          </cell>
          <cell r="F11">
            <v>10.718999999999999</v>
          </cell>
          <cell r="H11">
            <v>1.7591000000000001</v>
          </cell>
          <cell r="L11">
            <v>10.071</v>
          </cell>
          <cell r="N11">
            <v>1.6453</v>
          </cell>
          <cell r="R11">
            <v>8.8704000000000001</v>
          </cell>
          <cell r="T11">
            <v>1.5634999999999999</v>
          </cell>
          <cell r="X11">
            <v>9.0356000000000005</v>
          </cell>
          <cell r="Z11">
            <v>1.462</v>
          </cell>
          <cell r="AD11">
            <v>8.2922999999999991</v>
          </cell>
        </row>
        <row r="12">
          <cell r="B12">
            <v>1.8861000000000001</v>
          </cell>
          <cell r="F12">
            <v>9.9823000000000004</v>
          </cell>
          <cell r="H12">
            <v>1.8320000000000001</v>
          </cell>
          <cell r="L12">
            <v>9.5253999999999994</v>
          </cell>
          <cell r="N12">
            <v>1.6988000000000001</v>
          </cell>
          <cell r="R12">
            <v>8.359</v>
          </cell>
          <cell r="T12">
            <v>1.6517999999999999</v>
          </cell>
          <cell r="X12">
            <v>8.6672999999999991</v>
          </cell>
          <cell r="Z12">
            <v>1.4902</v>
          </cell>
          <cell r="AD12">
            <v>7.6871999999999998</v>
          </cell>
        </row>
        <row r="13">
          <cell r="B13">
            <v>1.9458</v>
          </cell>
          <cell r="F13">
            <v>9.4147999999999996</v>
          </cell>
          <cell r="H13">
            <v>1.8628</v>
          </cell>
          <cell r="L13">
            <v>8.8683999999999994</v>
          </cell>
          <cell r="N13">
            <v>1.7492000000000001</v>
          </cell>
          <cell r="R13">
            <v>7.9204999999999997</v>
          </cell>
          <cell r="T13">
            <v>1.7171000000000001</v>
          </cell>
          <cell r="X13">
            <v>8.2467000000000006</v>
          </cell>
          <cell r="Z13">
            <v>1.5273000000000001</v>
          </cell>
          <cell r="AD13">
            <v>7.2180999999999997</v>
          </cell>
        </row>
        <row r="14">
          <cell r="B14">
            <v>2.0379999999999998</v>
          </cell>
          <cell r="F14">
            <v>9.0859000000000005</v>
          </cell>
          <cell r="H14">
            <v>1.9330000000000001</v>
          </cell>
          <cell r="L14">
            <v>8.4876000000000005</v>
          </cell>
          <cell r="N14">
            <v>1.8167</v>
          </cell>
          <cell r="R14">
            <v>7.6215999999999999</v>
          </cell>
          <cell r="T14">
            <v>1.7828999999999999</v>
          </cell>
          <cell r="X14">
            <v>7.8956999999999997</v>
          </cell>
          <cell r="Z14">
            <v>1.5962000000000001</v>
          </cell>
          <cell r="AD14">
            <v>6.9551999999999996</v>
          </cell>
        </row>
        <row r="15">
          <cell r="B15">
            <v>2.1013999999999999</v>
          </cell>
          <cell r="F15">
            <v>8.6859999999999999</v>
          </cell>
          <cell r="H15">
            <v>1.9826999999999999</v>
          </cell>
          <cell r="L15">
            <v>8.0764999999999993</v>
          </cell>
          <cell r="N15">
            <v>1.8468</v>
          </cell>
          <cell r="R15">
            <v>7.2176</v>
          </cell>
          <cell r="T15">
            <v>1.8406</v>
          </cell>
          <cell r="X15">
            <v>7.5609999999999999</v>
          </cell>
          <cell r="Z15">
            <v>1.6518999999999999</v>
          </cell>
          <cell r="AD15">
            <v>6.6805000000000003</v>
          </cell>
        </row>
        <row r="16">
          <cell r="B16">
            <v>2.1947999999999999</v>
          </cell>
          <cell r="F16">
            <v>8.4573999999999998</v>
          </cell>
          <cell r="H16">
            <v>2.0476000000000001</v>
          </cell>
          <cell r="L16">
            <v>7.7801</v>
          </cell>
          <cell r="N16">
            <v>1.9522999999999999</v>
          </cell>
          <cell r="R16">
            <v>7.1391999999999998</v>
          </cell>
          <cell r="T16">
            <v>1.8879999999999999</v>
          </cell>
          <cell r="X16">
            <v>7.2314999999999996</v>
          </cell>
          <cell r="Z16">
            <v>1.7022999999999999</v>
          </cell>
          <cell r="AD16">
            <v>6.4282000000000004</v>
          </cell>
        </row>
        <row r="17">
          <cell r="B17">
            <v>2.2507000000000001</v>
          </cell>
          <cell r="F17">
            <v>8.1212</v>
          </cell>
          <cell r="H17">
            <v>2.1173000000000002</v>
          </cell>
          <cell r="L17">
            <v>7.5406000000000004</v>
          </cell>
          <cell r="N17">
            <v>1.9977</v>
          </cell>
          <cell r="R17">
            <v>6.8615000000000004</v>
          </cell>
          <cell r="T17">
            <v>1.9407000000000001</v>
          </cell>
          <cell r="X17">
            <v>6.9640000000000004</v>
          </cell>
          <cell r="Z17">
            <v>1.7902</v>
          </cell>
          <cell r="AD17">
            <v>6.3394000000000004</v>
          </cell>
        </row>
        <row r="18">
          <cell r="B18">
            <v>2.3445</v>
          </cell>
          <cell r="F18">
            <v>7.9527000000000001</v>
          </cell>
          <cell r="H18">
            <v>2.1783999999999999</v>
          </cell>
          <cell r="L18">
            <v>7.2996999999999996</v>
          </cell>
          <cell r="N18">
            <v>2.0543</v>
          </cell>
          <cell r="R18">
            <v>6.6532</v>
          </cell>
          <cell r="T18">
            <v>2.0021</v>
          </cell>
          <cell r="X18">
            <v>6.758</v>
          </cell>
          <cell r="Z18">
            <v>1.8652</v>
          </cell>
          <cell r="AD18">
            <v>6.2164000000000001</v>
          </cell>
        </row>
        <row r="19">
          <cell r="B19">
            <v>2.4039999999999999</v>
          </cell>
          <cell r="F19">
            <v>7.6933999999999996</v>
          </cell>
          <cell r="H19">
            <v>2.2374000000000001</v>
          </cell>
          <cell r="L19">
            <v>7.0792000000000002</v>
          </cell>
          <cell r="N19">
            <v>2.1164999999999998</v>
          </cell>
          <cell r="R19">
            <v>6.4863999999999997</v>
          </cell>
          <cell r="T19">
            <v>2.0653999999999999</v>
          </cell>
          <cell r="X19">
            <v>6.5805999999999996</v>
          </cell>
          <cell r="Z19">
            <v>1.9128000000000001</v>
          </cell>
          <cell r="AD19">
            <v>6.0205000000000002</v>
          </cell>
        </row>
        <row r="20">
          <cell r="B20">
            <v>2.4556</v>
          </cell>
          <cell r="F20">
            <v>7.4390000000000001</v>
          </cell>
          <cell r="H20">
            <v>2.3018999999999998</v>
          </cell>
          <cell r="L20">
            <v>6.9002999999999997</v>
          </cell>
          <cell r="N20">
            <v>2.1798000000000002</v>
          </cell>
          <cell r="R20">
            <v>6.3381999999999996</v>
          </cell>
          <cell r="T20">
            <v>2.1354000000000002</v>
          </cell>
          <cell r="X20">
            <v>6.4413</v>
          </cell>
          <cell r="Z20">
            <v>1.9643999999999999</v>
          </cell>
          <cell r="AD20">
            <v>5.8587999999999996</v>
          </cell>
        </row>
        <row r="21">
          <cell r="B21">
            <v>2.5474999999999999</v>
          </cell>
          <cell r="F21">
            <v>7.3235999999999999</v>
          </cell>
          <cell r="H21">
            <v>2.3849</v>
          </cell>
          <cell r="L21">
            <v>6.7901999999999996</v>
          </cell>
          <cell r="N21">
            <v>2.2551000000000001</v>
          </cell>
          <cell r="R21">
            <v>6.2365000000000004</v>
          </cell>
          <cell r="T21">
            <v>2.1926000000000001</v>
          </cell>
          <cell r="X21">
            <v>6.28</v>
          </cell>
          <cell r="Z21">
            <v>2.0366</v>
          </cell>
          <cell r="AD21">
            <v>5.7716000000000003</v>
          </cell>
        </row>
        <row r="22">
          <cell r="B22">
            <v>2.6135000000000002</v>
          </cell>
          <cell r="F22">
            <v>7.1474000000000002</v>
          </cell>
          <cell r="H22">
            <v>2.4542999999999999</v>
          </cell>
          <cell r="L22">
            <v>6.6523000000000003</v>
          </cell>
          <cell r="N22">
            <v>2.3043</v>
          </cell>
          <cell r="R22">
            <v>6.0763999999999996</v>
          </cell>
          <cell r="T22">
            <v>2.2492000000000001</v>
          </cell>
          <cell r="X22">
            <v>6.1329000000000002</v>
          </cell>
          <cell r="Z22">
            <v>2.1</v>
          </cell>
          <cell r="AD22">
            <v>5.6683000000000003</v>
          </cell>
        </row>
        <row r="23">
          <cell r="B23">
            <v>2.6810999999999998</v>
          </cell>
          <cell r="F23">
            <v>6.9961000000000002</v>
          </cell>
          <cell r="H23">
            <v>2.4432999999999998</v>
          </cell>
          <cell r="L23">
            <v>6.319</v>
          </cell>
          <cell r="N23">
            <v>2.3490000000000002</v>
          </cell>
          <cell r="R23">
            <v>5.9207999999999998</v>
          </cell>
          <cell r="T23">
            <v>2.3058000000000001</v>
          </cell>
          <cell r="X23">
            <v>5.9993999999999996</v>
          </cell>
          <cell r="Z23">
            <v>2.1515</v>
          </cell>
          <cell r="AD23">
            <v>5.5423</v>
          </cell>
        </row>
        <row r="24">
          <cell r="B24">
            <v>2.7544</v>
          </cell>
          <cell r="F24">
            <v>6.8734000000000002</v>
          </cell>
          <cell r="H24">
            <v>2.5703999999999998</v>
          </cell>
          <cell r="L24">
            <v>6.3601999999999999</v>
          </cell>
          <cell r="N24">
            <v>2.4087000000000001</v>
          </cell>
          <cell r="R24">
            <v>5.8136999999999999</v>
          </cell>
          <cell r="T24">
            <v>2.3992</v>
          </cell>
          <cell r="X24">
            <v>5.9702999999999999</v>
          </cell>
          <cell r="Z24">
            <v>2.2027000000000001</v>
          </cell>
          <cell r="AD24">
            <v>5.4267000000000003</v>
          </cell>
        </row>
        <row r="25">
          <cell r="B25">
            <v>2.8407</v>
          </cell>
          <cell r="F25">
            <v>6.7904999999999998</v>
          </cell>
          <cell r="H25">
            <v>2.6387</v>
          </cell>
          <cell r="L25">
            <v>6.2580999999999998</v>
          </cell>
          <cell r="N25">
            <v>2.4460999999999999</v>
          </cell>
          <cell r="R25">
            <v>5.6627999999999998</v>
          </cell>
          <cell r="T25">
            <v>2.4782000000000002</v>
          </cell>
          <cell r="X25">
            <v>5.9097</v>
          </cell>
          <cell r="Z25">
            <v>2.2694999999999999</v>
          </cell>
          <cell r="AD25">
            <v>5.3593999999999999</v>
          </cell>
        </row>
        <row r="26">
          <cell r="B26">
            <v>2.9072</v>
          </cell>
          <cell r="F26">
            <v>6.6669</v>
          </cell>
          <cell r="H26">
            <v>2.7044999999999999</v>
          </cell>
          <cell r="L26">
            <v>6.1576000000000004</v>
          </cell>
          <cell r="N26">
            <v>2.4767000000000001</v>
          </cell>
          <cell r="R26">
            <v>5.5095999999999998</v>
          </cell>
          <cell r="T26">
            <v>2.5219</v>
          </cell>
          <cell r="X26">
            <v>5.7729999999999997</v>
          </cell>
          <cell r="Z26">
            <v>2.3134000000000001</v>
          </cell>
          <cell r="AD26">
            <v>5.2457000000000003</v>
          </cell>
        </row>
        <row r="27">
          <cell r="B27">
            <v>2.9782999999999999</v>
          </cell>
          <cell r="F27">
            <v>6.5621999999999998</v>
          </cell>
          <cell r="H27">
            <v>2.78</v>
          </cell>
          <cell r="L27">
            <v>6.0849000000000002</v>
          </cell>
          <cell r="N27">
            <v>2.5487000000000002</v>
          </cell>
          <cell r="R27">
            <v>5.4566999999999997</v>
          </cell>
          <cell r="T27">
            <v>2.5790000000000002</v>
          </cell>
          <cell r="X27">
            <v>5.6768000000000001</v>
          </cell>
          <cell r="Z27">
            <v>2.3683000000000001</v>
          </cell>
          <cell r="AD27">
            <v>5.1635</v>
          </cell>
        </row>
        <row r="28">
          <cell r="B28">
            <v>3.0347</v>
          </cell>
          <cell r="F28">
            <v>6.4343000000000004</v>
          </cell>
          <cell r="H28">
            <v>2.8531</v>
          </cell>
          <cell r="L28">
            <v>6.0133000000000001</v>
          </cell>
          <cell r="N28">
            <v>2.6013000000000002</v>
          </cell>
          <cell r="R28">
            <v>5.3659999999999997</v>
          </cell>
          <cell r="T28">
            <v>2.6574</v>
          </cell>
          <cell r="X28">
            <v>5.6308999999999996</v>
          </cell>
          <cell r="Z28">
            <v>2.4119000000000002</v>
          </cell>
          <cell r="AD28">
            <v>5.0632000000000001</v>
          </cell>
        </row>
        <row r="29">
          <cell r="B29">
            <v>3.1091000000000002</v>
          </cell>
          <cell r="F29">
            <v>6.3533999999999997</v>
          </cell>
          <cell r="H29">
            <v>2.9180000000000001</v>
          </cell>
          <cell r="L29">
            <v>5.9318999999999997</v>
          </cell>
          <cell r="N29">
            <v>2.6663000000000001</v>
          </cell>
          <cell r="R29">
            <v>5.3057999999999996</v>
          </cell>
          <cell r="T29">
            <v>2.7075999999999998</v>
          </cell>
          <cell r="X29">
            <v>5.5293999999999999</v>
          </cell>
          <cell r="Z29">
            <v>2.4897</v>
          </cell>
          <cell r="AD29">
            <v>5.0403000000000002</v>
          </cell>
        </row>
        <row r="30">
          <cell r="B30">
            <v>3.1777000000000002</v>
          </cell>
          <cell r="F30">
            <v>6.2668999999999997</v>
          </cell>
          <cell r="H30">
            <v>2.9963000000000002</v>
          </cell>
          <cell r="L30">
            <v>5.8823999999999996</v>
          </cell>
          <cell r="N30">
            <v>2.7442000000000002</v>
          </cell>
          <cell r="R30">
            <v>5.2751999999999999</v>
          </cell>
          <cell r="T30">
            <v>2.7684000000000002</v>
          </cell>
          <cell r="X30">
            <v>5.4565000000000001</v>
          </cell>
          <cell r="Z30">
            <v>2.5286</v>
          </cell>
          <cell r="AD30">
            <v>4.9432999999999998</v>
          </cell>
        </row>
        <row r="31">
          <cell r="B31">
            <v>3.2387000000000001</v>
          </cell>
          <cell r="F31">
            <v>6.1719999999999997</v>
          </cell>
          <cell r="H31">
            <v>3.0446</v>
          </cell>
          <cell r="L31">
            <v>5.7766000000000002</v>
          </cell>
          <cell r="N31">
            <v>2.7648000000000001</v>
          </cell>
          <cell r="R31">
            <v>5.1398999999999999</v>
          </cell>
          <cell r="T31">
            <v>2.8176000000000001</v>
          </cell>
          <cell r="X31">
            <v>5.3665000000000003</v>
          </cell>
          <cell r="Z31">
            <v>2.5790999999999999</v>
          </cell>
          <cell r="AD31">
            <v>4.8750999999999998</v>
          </cell>
        </row>
        <row r="32">
          <cell r="B32">
            <v>3.3159999999999998</v>
          </cell>
          <cell r="F32">
            <v>6.1144999999999996</v>
          </cell>
          <cell r="H32">
            <v>3.0933999999999999</v>
          </cell>
          <cell r="L32">
            <v>5.6778000000000004</v>
          </cell>
          <cell r="N32">
            <v>2.8767</v>
          </cell>
          <cell r="R32">
            <v>5.1787000000000001</v>
          </cell>
          <cell r="T32">
            <v>2.8871000000000002</v>
          </cell>
          <cell r="X32">
            <v>5.32</v>
          </cell>
          <cell r="Z32">
            <v>2.6421000000000001</v>
          </cell>
          <cell r="AD32">
            <v>4.8339999999999996</v>
          </cell>
        </row>
        <row r="33">
          <cell r="B33">
            <v>3.3765999999999998</v>
          </cell>
          <cell r="F33">
            <v>6.0309999999999997</v>
          </cell>
          <cell r="H33">
            <v>3.1718000000000002</v>
          </cell>
          <cell r="L33">
            <v>5.6383999999999999</v>
          </cell>
          <cell r="N33">
            <v>2.9129</v>
          </cell>
          <cell r="R33">
            <v>5.0833000000000004</v>
          </cell>
          <cell r="T33">
            <v>2.9647999999999999</v>
          </cell>
          <cell r="X33">
            <v>5.2907999999999999</v>
          </cell>
          <cell r="Z33">
            <v>2.6951999999999998</v>
          </cell>
          <cell r="AD33">
            <v>4.7774999999999999</v>
          </cell>
        </row>
        <row r="34">
          <cell r="B34">
            <v>3.4597000000000002</v>
          </cell>
          <cell r="F34">
            <v>5.9927999999999999</v>
          </cell>
          <cell r="H34">
            <v>3.2387000000000001</v>
          </cell>
          <cell r="L34">
            <v>5.5823999999999998</v>
          </cell>
          <cell r="N34">
            <v>2.9687000000000001</v>
          </cell>
          <cell r="R34">
            <v>5.0260999999999996</v>
          </cell>
          <cell r="T34">
            <v>3.0047999999999999</v>
          </cell>
          <cell r="X34">
            <v>5.1981000000000002</v>
          </cell>
          <cell r="Z34">
            <v>2.7448000000000001</v>
          </cell>
          <cell r="AD34">
            <v>4.7183000000000002</v>
          </cell>
        </row>
        <row r="35">
          <cell r="B35">
            <v>3.5034000000000001</v>
          </cell>
          <cell r="F35">
            <v>5.8894000000000002</v>
          </cell>
          <cell r="H35">
            <v>3.3094000000000001</v>
          </cell>
          <cell r="L35">
            <v>5.5365000000000002</v>
          </cell>
          <cell r="N35">
            <v>3.0392999999999999</v>
          </cell>
          <cell r="R35">
            <v>4.9968000000000004</v>
          </cell>
          <cell r="T35">
            <v>3.0653999999999999</v>
          </cell>
          <cell r="X35">
            <v>5.1463000000000001</v>
          </cell>
          <cell r="Z35">
            <v>2.8026</v>
          </cell>
          <cell r="AD35">
            <v>4.6765999999999996</v>
          </cell>
        </row>
        <row r="36">
          <cell r="B36">
            <v>3.5510000000000002</v>
          </cell>
          <cell r="F36">
            <v>5.7981999999999996</v>
          </cell>
          <cell r="H36">
            <v>3.363</v>
          </cell>
          <cell r="L36">
            <v>5.4660000000000002</v>
          </cell>
          <cell r="N36">
            <v>3.0853999999999999</v>
          </cell>
          <cell r="R36">
            <v>4.93</v>
          </cell>
          <cell r="T36">
            <v>3.1118999999999999</v>
          </cell>
          <cell r="X36">
            <v>5.0735999999999999</v>
          </cell>
          <cell r="Z36">
            <v>2.8719000000000001</v>
          </cell>
          <cell r="AD36">
            <v>4.6558999999999999</v>
          </cell>
        </row>
        <row r="37">
          <cell r="B37">
            <v>3.6313</v>
          </cell>
          <cell r="F37">
            <v>5.7636000000000003</v>
          </cell>
          <cell r="H37">
            <v>3.4306000000000001</v>
          </cell>
          <cell r="L37">
            <v>5.4208999999999996</v>
          </cell>
          <cell r="N37">
            <v>3.1404999999999998</v>
          </cell>
          <cell r="R37">
            <v>4.8807</v>
          </cell>
          <cell r="T37">
            <v>3.1966000000000001</v>
          </cell>
          <cell r="X37">
            <v>5.0648</v>
          </cell>
          <cell r="Z37">
            <v>2.9472</v>
          </cell>
          <cell r="AD37">
            <v>4.6454000000000004</v>
          </cell>
        </row>
        <row r="38">
          <cell r="B38">
            <v>3.7050000000000001</v>
          </cell>
          <cell r="F38">
            <v>5.7195999999999998</v>
          </cell>
          <cell r="H38">
            <v>3.5045999999999999</v>
          </cell>
          <cell r="L38">
            <v>5.3868999999999998</v>
          </cell>
          <cell r="N38">
            <v>3.2023999999999999</v>
          </cell>
          <cell r="R38">
            <v>4.8451000000000004</v>
          </cell>
          <cell r="T38">
            <v>3.2643</v>
          </cell>
          <cell r="X38">
            <v>5.0301</v>
          </cell>
          <cell r="Z38">
            <v>3.0089999999999999</v>
          </cell>
          <cell r="AD38">
            <v>4.6146000000000003</v>
          </cell>
        </row>
        <row r="39">
          <cell r="B39">
            <v>3.6692</v>
          </cell>
          <cell r="F39">
            <v>5.5132000000000003</v>
          </cell>
          <cell r="H39">
            <v>3.4969999999999999</v>
          </cell>
          <cell r="L39">
            <v>5.2324000000000002</v>
          </cell>
          <cell r="N39">
            <v>3.1734</v>
          </cell>
          <cell r="R39">
            <v>4.6760000000000002</v>
          </cell>
          <cell r="T39">
            <v>3.2745000000000002</v>
          </cell>
          <cell r="X39">
            <v>4.9104999999999999</v>
          </cell>
          <cell r="Z39">
            <v>3.0034000000000001</v>
          </cell>
          <cell r="AD39">
            <v>4.4844999999999997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REP Scratch Data"/>
      <sheetName val="Flow vs Press A"/>
      <sheetName val="Flow vs Press B"/>
      <sheetName val="Flow vs Press C"/>
      <sheetName val="Flow vs Press 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1">
          <cell r="B41">
            <v>2.7926000000000002</v>
          </cell>
          <cell r="F41">
            <v>50.081000000000003</v>
          </cell>
        </row>
        <row r="42">
          <cell r="B42">
            <v>2.8681999999999999</v>
          </cell>
          <cell r="F42">
            <v>39.170999999999999</v>
          </cell>
        </row>
        <row r="43">
          <cell r="B43">
            <v>2.9719000000000002</v>
          </cell>
          <cell r="F43">
            <v>32.725000000000001</v>
          </cell>
        </row>
        <row r="44">
          <cell r="B44">
            <v>3.0669</v>
          </cell>
          <cell r="F44">
            <v>28.238</v>
          </cell>
        </row>
        <row r="45">
          <cell r="B45">
            <v>3.1438000000000001</v>
          </cell>
          <cell r="F45">
            <v>24.890999999999998</v>
          </cell>
        </row>
        <row r="46">
          <cell r="B46">
            <v>3.2273999999999998</v>
          </cell>
          <cell r="F46">
            <v>22.440999999999999</v>
          </cell>
        </row>
        <row r="47">
          <cell r="B47">
            <v>3.3035999999999999</v>
          </cell>
          <cell r="F47">
            <v>20.474</v>
          </cell>
        </row>
        <row r="48">
          <cell r="B48">
            <v>3.3849</v>
          </cell>
          <cell r="F48">
            <v>18.920999999999999</v>
          </cell>
        </row>
        <row r="49">
          <cell r="B49">
            <v>3.4531000000000001</v>
          </cell>
          <cell r="F49">
            <v>17.582999999999998</v>
          </cell>
        </row>
        <row r="50">
          <cell r="B50">
            <v>3.5640000000000001</v>
          </cell>
          <cell r="F50">
            <v>16.666</v>
          </cell>
        </row>
        <row r="51">
          <cell r="B51">
            <v>3.6608999999999998</v>
          </cell>
          <cell r="F51">
            <v>15.824</v>
          </cell>
        </row>
        <row r="52">
          <cell r="B52">
            <v>3.7092999999999998</v>
          </cell>
          <cell r="F52">
            <v>14.898</v>
          </cell>
        </row>
        <row r="53">
          <cell r="B53">
            <v>3.8369</v>
          </cell>
          <cell r="F53">
            <v>14.398999999999999</v>
          </cell>
        </row>
        <row r="54">
          <cell r="B54">
            <v>3.8832</v>
          </cell>
          <cell r="F54">
            <v>13.673</v>
          </cell>
        </row>
        <row r="55">
          <cell r="B55">
            <v>3.9863</v>
          </cell>
          <cell r="F55">
            <v>13.222</v>
          </cell>
        </row>
        <row r="56">
          <cell r="B56">
            <v>4.0555000000000003</v>
          </cell>
          <cell r="F56">
            <v>12.708</v>
          </cell>
        </row>
        <row r="57">
          <cell r="B57">
            <v>4.1135999999999999</v>
          </cell>
          <cell r="F57">
            <v>12.214</v>
          </cell>
        </row>
        <row r="58">
          <cell r="B58">
            <v>4.2521000000000004</v>
          </cell>
          <cell r="F58">
            <v>12.007</v>
          </cell>
        </row>
        <row r="59">
          <cell r="B59">
            <v>4.3169000000000004</v>
          </cell>
          <cell r="F59">
            <v>11.612</v>
          </cell>
        </row>
        <row r="60">
          <cell r="B60">
            <v>4.3986999999999998</v>
          </cell>
          <cell r="F60">
            <v>11.298</v>
          </cell>
        </row>
        <row r="61">
          <cell r="B61">
            <v>4.4797000000000002</v>
          </cell>
          <cell r="F61">
            <v>11.007999999999999</v>
          </cell>
        </row>
        <row r="62">
          <cell r="B62">
            <v>4.5602</v>
          </cell>
          <cell r="F62">
            <v>10.74</v>
          </cell>
        </row>
        <row r="63">
          <cell r="B63">
            <v>4.6658999999999997</v>
          </cell>
          <cell r="F63">
            <v>10.55</v>
          </cell>
        </row>
        <row r="64">
          <cell r="B64">
            <v>4.7168999999999999</v>
          </cell>
          <cell r="F64">
            <v>10.253</v>
          </cell>
        </row>
        <row r="65">
          <cell r="B65">
            <v>4.8002000000000002</v>
          </cell>
          <cell r="F65">
            <v>10.047000000000001</v>
          </cell>
        </row>
        <row r="66">
          <cell r="B66">
            <v>4.8750999999999998</v>
          </cell>
          <cell r="F66">
            <v>9.8413000000000004</v>
          </cell>
        </row>
        <row r="67">
          <cell r="B67">
            <v>4.9489999999999998</v>
          </cell>
          <cell r="F67">
            <v>9.6478999999999999</v>
          </cell>
        </row>
        <row r="68">
          <cell r="B68">
            <v>5.0651000000000002</v>
          </cell>
          <cell r="F68">
            <v>9.5433000000000003</v>
          </cell>
        </row>
        <row r="69">
          <cell r="B69">
            <v>5.1135000000000002</v>
          </cell>
          <cell r="F69">
            <v>9.3202999999999996</v>
          </cell>
        </row>
        <row r="70">
          <cell r="B70">
            <v>5.2108999999999996</v>
          </cell>
          <cell r="F70">
            <v>9.2006999999999994</v>
          </cell>
        </row>
        <row r="71">
          <cell r="B71">
            <v>5.2754000000000003</v>
          </cell>
          <cell r="F71">
            <v>9.0326000000000004</v>
          </cell>
        </row>
        <row r="72">
          <cell r="B72">
            <v>5.3487999999999998</v>
          </cell>
          <cell r="F72">
            <v>8.8905999999999992</v>
          </cell>
        </row>
        <row r="73">
          <cell r="B73">
            <v>5.4302999999999999</v>
          </cell>
          <cell r="F73">
            <v>8.7667999999999999</v>
          </cell>
        </row>
        <row r="74">
          <cell r="B74">
            <v>5.3002000000000002</v>
          </cell>
          <cell r="F74">
            <v>8.3124000000000002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REP Scratch Data"/>
      <sheetName val="Flow vs Press A"/>
      <sheetName val="Flow vs Press B"/>
      <sheetName val="Flow vs Press C"/>
      <sheetName val="Flow vs Press 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1">
          <cell r="B41">
            <v>3.1646999999999998</v>
          </cell>
          <cell r="F41">
            <v>67.948999999999998</v>
          </cell>
        </row>
        <row r="42">
          <cell r="B42">
            <v>3.3123</v>
          </cell>
          <cell r="F42">
            <v>51.661999999999999</v>
          </cell>
        </row>
        <row r="43">
          <cell r="B43">
            <v>3.3843000000000001</v>
          </cell>
          <cell r="F43">
            <v>41.435000000000002</v>
          </cell>
        </row>
        <row r="44">
          <cell r="B44">
            <v>3.4630999999999998</v>
          </cell>
          <cell r="F44">
            <v>34.921999999999997</v>
          </cell>
        </row>
        <row r="45">
          <cell r="B45">
            <v>3.5669</v>
          </cell>
          <cell r="F45">
            <v>30.58</v>
          </cell>
        </row>
        <row r="46">
          <cell r="B46">
            <v>3.6482000000000001</v>
          </cell>
          <cell r="F46">
            <v>27.186</v>
          </cell>
        </row>
        <row r="47">
          <cell r="B47">
            <v>3.7189999999999999</v>
          </cell>
          <cell r="F47">
            <v>24.518999999999998</v>
          </cell>
        </row>
        <row r="48">
          <cell r="B48">
            <v>3.8001999999999998</v>
          </cell>
          <cell r="F48">
            <v>22.449000000000002</v>
          </cell>
        </row>
        <row r="49">
          <cell r="B49">
            <v>3.8574000000000002</v>
          </cell>
          <cell r="F49">
            <v>20.63</v>
          </cell>
        </row>
        <row r="50">
          <cell r="B50">
            <v>4.0187999999999997</v>
          </cell>
          <cell r="F50">
            <v>19.661999999999999</v>
          </cell>
        </row>
        <row r="51">
          <cell r="B51">
            <v>4.0812999999999997</v>
          </cell>
          <cell r="F51">
            <v>18.37</v>
          </cell>
        </row>
        <row r="52">
          <cell r="B52">
            <v>4.1196999999999999</v>
          </cell>
          <cell r="F52">
            <v>17.172000000000001</v>
          </cell>
        </row>
        <row r="53">
          <cell r="B53">
            <v>4.2201000000000004</v>
          </cell>
          <cell r="F53">
            <v>16.402000000000001</v>
          </cell>
        </row>
        <row r="54">
          <cell r="B54">
            <v>4.3162000000000003</v>
          </cell>
          <cell r="F54">
            <v>15.706</v>
          </cell>
        </row>
        <row r="55">
          <cell r="B55">
            <v>4.3993000000000002</v>
          </cell>
          <cell r="F55">
            <v>15.041</v>
          </cell>
        </row>
        <row r="56">
          <cell r="B56">
            <v>4.4653999999999998</v>
          </cell>
          <cell r="F56">
            <v>14.395</v>
          </cell>
        </row>
        <row r="57">
          <cell r="B57">
            <v>4.5850999999999997</v>
          </cell>
          <cell r="F57">
            <v>13.986000000000001</v>
          </cell>
        </row>
        <row r="58">
          <cell r="B58">
            <v>4.6532</v>
          </cell>
          <cell r="F58">
            <v>13.462999999999999</v>
          </cell>
        </row>
        <row r="59">
          <cell r="B59">
            <v>4.7530000000000001</v>
          </cell>
          <cell r="F59">
            <v>13.081</v>
          </cell>
        </row>
        <row r="60">
          <cell r="B60">
            <v>4.8056000000000001</v>
          </cell>
          <cell r="F60">
            <v>12.61</v>
          </cell>
        </row>
        <row r="61">
          <cell r="B61">
            <v>4.9036</v>
          </cell>
          <cell r="F61">
            <v>12.295</v>
          </cell>
        </row>
        <row r="62">
          <cell r="B62">
            <v>4.9749999999999996</v>
          </cell>
          <cell r="F62">
            <v>11.942</v>
          </cell>
        </row>
        <row r="63">
          <cell r="B63">
            <v>5.0716000000000001</v>
          </cell>
          <cell r="F63">
            <v>11.682</v>
          </cell>
        </row>
        <row r="64">
          <cell r="B64">
            <v>5.1374000000000004</v>
          </cell>
          <cell r="F64">
            <v>11.372999999999999</v>
          </cell>
        </row>
        <row r="65">
          <cell r="B65">
            <v>5.2830000000000004</v>
          </cell>
          <cell r="F65">
            <v>11.26</v>
          </cell>
        </row>
        <row r="66">
          <cell r="B66">
            <v>5.3033999999999999</v>
          </cell>
          <cell r="F66">
            <v>10.894</v>
          </cell>
        </row>
        <row r="67">
          <cell r="B67">
            <v>5.3246000000000002</v>
          </cell>
          <cell r="F67">
            <v>10.553000000000001</v>
          </cell>
        </row>
        <row r="68">
          <cell r="B68">
            <v>5.4368999999999996</v>
          </cell>
          <cell r="F68">
            <v>10.409000000000001</v>
          </cell>
        </row>
        <row r="69">
          <cell r="B69">
            <v>5.5334000000000003</v>
          </cell>
          <cell r="F69">
            <v>10.247</v>
          </cell>
        </row>
        <row r="70">
          <cell r="B70">
            <v>5.5930999999999997</v>
          </cell>
          <cell r="F70">
            <v>10.029999999999999</v>
          </cell>
        </row>
        <row r="71">
          <cell r="B71">
            <v>5.6332000000000004</v>
          </cell>
          <cell r="F71">
            <v>9.7867999999999995</v>
          </cell>
        </row>
        <row r="72">
          <cell r="B72">
            <v>5.7786</v>
          </cell>
          <cell r="F72">
            <v>9.7423999999999999</v>
          </cell>
        </row>
        <row r="73">
          <cell r="B73">
            <v>5.8159999999999998</v>
          </cell>
          <cell r="F73">
            <v>9.5208999999999993</v>
          </cell>
        </row>
        <row r="74">
          <cell r="B74">
            <v>5.9128999999999996</v>
          </cell>
          <cell r="F74">
            <v>9.4055</v>
          </cell>
        </row>
        <row r="75">
          <cell r="B75">
            <v>5.6978999999999997</v>
          </cell>
          <cell r="F75">
            <v>8.8063000000000002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REP Scratch Data"/>
      <sheetName val="Flow vs Press A"/>
      <sheetName val="Flow vs Press B"/>
      <sheetName val="Flow vs Press C"/>
      <sheetName val="Flow vs Press 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1">
          <cell r="B41">
            <v>3.5935000000000001</v>
          </cell>
          <cell r="F41">
            <v>71.194000000000003</v>
          </cell>
        </row>
        <row r="42">
          <cell r="B42">
            <v>3.7166999999999999</v>
          </cell>
          <cell r="F42">
            <v>54.564</v>
          </cell>
        </row>
        <row r="43">
          <cell r="B43">
            <v>3.8028</v>
          </cell>
          <cell r="F43">
            <v>44.308999999999997</v>
          </cell>
        </row>
        <row r="44">
          <cell r="B44">
            <v>3.88</v>
          </cell>
          <cell r="F44">
            <v>37.527999999999999</v>
          </cell>
        </row>
        <row r="45">
          <cell r="B45">
            <v>3.9681000000000002</v>
          </cell>
          <cell r="F45">
            <v>32.841999999999999</v>
          </cell>
        </row>
        <row r="46">
          <cell r="B46">
            <v>4.0613999999999999</v>
          </cell>
          <cell r="F46">
            <v>29.344999999999999</v>
          </cell>
        </row>
        <row r="47">
          <cell r="B47">
            <v>4.1158999999999999</v>
          </cell>
          <cell r="F47">
            <v>26.372</v>
          </cell>
        </row>
        <row r="48">
          <cell r="B48">
            <v>4.2565999999999997</v>
          </cell>
          <cell r="F48">
            <v>24.504999999999999</v>
          </cell>
        </row>
        <row r="49">
          <cell r="B49">
            <v>4.2788000000000004</v>
          </cell>
          <cell r="F49">
            <v>22.329000000000001</v>
          </cell>
        </row>
        <row r="50">
          <cell r="B50">
            <v>4.4123000000000001</v>
          </cell>
          <cell r="F50">
            <v>21.103999999999999</v>
          </cell>
        </row>
        <row r="51">
          <cell r="B51">
            <v>4.4539999999999997</v>
          </cell>
          <cell r="F51">
            <v>19.640999999999998</v>
          </cell>
        </row>
        <row r="52">
          <cell r="B52">
            <v>4.5570000000000004</v>
          </cell>
          <cell r="F52">
            <v>18.643000000000001</v>
          </cell>
        </row>
        <row r="53">
          <cell r="B53">
            <v>4.6510999999999996</v>
          </cell>
          <cell r="F53">
            <v>17.741</v>
          </cell>
        </row>
        <row r="54">
          <cell r="B54">
            <v>4.7291999999999996</v>
          </cell>
          <cell r="F54">
            <v>16.893000000000001</v>
          </cell>
        </row>
        <row r="55">
          <cell r="B55">
            <v>4.8067000000000002</v>
          </cell>
          <cell r="F55">
            <v>16.158000000000001</v>
          </cell>
        </row>
        <row r="56">
          <cell r="B56">
            <v>4.8944000000000001</v>
          </cell>
          <cell r="F56">
            <v>15.542999999999999</v>
          </cell>
        </row>
        <row r="57">
          <cell r="B57">
            <v>4.9753999999999996</v>
          </cell>
          <cell r="F57">
            <v>14.961</v>
          </cell>
        </row>
        <row r="58">
          <cell r="B58">
            <v>5.0697000000000001</v>
          </cell>
          <cell r="F58">
            <v>14.478</v>
          </cell>
        </row>
        <row r="59">
          <cell r="B59">
            <v>5.1795999999999998</v>
          </cell>
          <cell r="F59">
            <v>14.086</v>
          </cell>
        </row>
        <row r="60">
          <cell r="B60">
            <v>5.2510000000000003</v>
          </cell>
          <cell r="F60">
            <v>13.628</v>
          </cell>
        </row>
        <row r="61">
          <cell r="B61">
            <v>5.3394000000000004</v>
          </cell>
          <cell r="F61">
            <v>13.256</v>
          </cell>
        </row>
        <row r="62">
          <cell r="B62">
            <v>5.3940000000000001</v>
          </cell>
          <cell r="F62">
            <v>12.824</v>
          </cell>
        </row>
        <row r="63">
          <cell r="B63">
            <v>5.4953000000000003</v>
          </cell>
          <cell r="F63">
            <v>12.539</v>
          </cell>
        </row>
        <row r="64">
          <cell r="B64">
            <v>5.6654999999999998</v>
          </cell>
          <cell r="F64">
            <v>12.432</v>
          </cell>
        </row>
        <row r="65">
          <cell r="B65">
            <v>5.6409000000000002</v>
          </cell>
          <cell r="F65">
            <v>11.904</v>
          </cell>
        </row>
        <row r="66">
          <cell r="B66">
            <v>5.7751999999999999</v>
          </cell>
          <cell r="F66">
            <v>11.75</v>
          </cell>
        </row>
        <row r="67">
          <cell r="B67">
            <v>5.8548</v>
          </cell>
          <cell r="F67">
            <v>11.497999999999999</v>
          </cell>
        </row>
        <row r="68">
          <cell r="B68">
            <v>5.9645999999999999</v>
          </cell>
          <cell r="F68">
            <v>11.317</v>
          </cell>
        </row>
        <row r="69">
          <cell r="B69">
            <v>6.0267999999999997</v>
          </cell>
          <cell r="F69">
            <v>11.058999999999999</v>
          </cell>
        </row>
        <row r="70">
          <cell r="B70">
            <v>6.0995999999999997</v>
          </cell>
          <cell r="F70">
            <v>10.840999999999999</v>
          </cell>
        </row>
        <row r="71">
          <cell r="B71">
            <v>6.1635999999999997</v>
          </cell>
          <cell r="F71">
            <v>10.618</v>
          </cell>
        </row>
        <row r="72">
          <cell r="B72">
            <v>6.2190000000000003</v>
          </cell>
          <cell r="F72">
            <v>10.39</v>
          </cell>
        </row>
        <row r="73">
          <cell r="B73">
            <v>6.3277999999999999</v>
          </cell>
          <cell r="F73">
            <v>10.269</v>
          </cell>
        </row>
        <row r="74">
          <cell r="B74">
            <v>6.3874000000000004</v>
          </cell>
          <cell r="F74">
            <v>10.076000000000001</v>
          </cell>
        </row>
        <row r="75">
          <cell r="B75">
            <v>6.1696</v>
          </cell>
          <cell r="F75">
            <v>9.4550999999999998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REP Scratch Data"/>
      <sheetName val="Flow vs Press A"/>
      <sheetName val="Flow vs Press B"/>
      <sheetName val="Flow vs Press C"/>
      <sheetName val="Flow vs Press 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1">
          <cell r="B41">
            <v>3.6404000000000001</v>
          </cell>
          <cell r="F41">
            <v>77.099999999999994</v>
          </cell>
        </row>
        <row r="42">
          <cell r="B42">
            <v>3.7501000000000002</v>
          </cell>
          <cell r="F42">
            <v>58.014000000000003</v>
          </cell>
        </row>
        <row r="43">
          <cell r="B43">
            <v>3.8371</v>
          </cell>
          <cell r="F43">
            <v>46.771999999999998</v>
          </cell>
        </row>
        <row r="44">
          <cell r="B44">
            <v>3.9083000000000001</v>
          </cell>
          <cell r="F44">
            <v>39.244</v>
          </cell>
        </row>
        <row r="45">
          <cell r="B45">
            <v>4.0263999999999998</v>
          </cell>
          <cell r="F45">
            <v>34.363999999999997</v>
          </cell>
        </row>
        <row r="46">
          <cell r="B46">
            <v>4.0974000000000004</v>
          </cell>
          <cell r="F46">
            <v>30.42</v>
          </cell>
        </row>
        <row r="47">
          <cell r="B47">
            <v>4.1680999999999999</v>
          </cell>
          <cell r="F47">
            <v>27.375</v>
          </cell>
        </row>
        <row r="48">
          <cell r="B48">
            <v>4.2374000000000001</v>
          </cell>
          <cell r="F48">
            <v>24.94</v>
          </cell>
        </row>
        <row r="49">
          <cell r="B49">
            <v>4.3358999999999996</v>
          </cell>
          <cell r="F49">
            <v>23.145</v>
          </cell>
        </row>
        <row r="50">
          <cell r="B50">
            <v>4.4340000000000002</v>
          </cell>
          <cell r="F50">
            <v>21.640999999999998</v>
          </cell>
        </row>
        <row r="51">
          <cell r="B51">
            <v>4.5155000000000003</v>
          </cell>
          <cell r="F51">
            <v>20.297000000000001</v>
          </cell>
        </row>
        <row r="52">
          <cell r="B52">
            <v>4.6138000000000003</v>
          </cell>
          <cell r="F52">
            <v>19.224</v>
          </cell>
        </row>
        <row r="53">
          <cell r="B53">
            <v>4.6879999999999997</v>
          </cell>
          <cell r="F53">
            <v>18.201000000000001</v>
          </cell>
        </row>
        <row r="54">
          <cell r="B54">
            <v>4.7938999999999998</v>
          </cell>
          <cell r="F54">
            <v>17.422000000000001</v>
          </cell>
        </row>
        <row r="55">
          <cell r="B55">
            <v>4.8780000000000001</v>
          </cell>
          <cell r="F55">
            <v>16.658000000000001</v>
          </cell>
        </row>
        <row r="56">
          <cell r="B56">
            <v>4.9444999999999997</v>
          </cell>
          <cell r="F56">
            <v>15.923</v>
          </cell>
        </row>
        <row r="57">
          <cell r="B57">
            <v>5.0495000000000001</v>
          </cell>
          <cell r="F57">
            <v>15.374000000000001</v>
          </cell>
        </row>
        <row r="58">
          <cell r="B58">
            <v>5.1228999999999996</v>
          </cell>
          <cell r="F58">
            <v>14.795</v>
          </cell>
        </row>
        <row r="59">
          <cell r="B59">
            <v>5.2263999999999999</v>
          </cell>
          <cell r="F59">
            <v>14.37</v>
          </cell>
        </row>
        <row r="60">
          <cell r="B60">
            <v>5.3037000000000001</v>
          </cell>
          <cell r="F60">
            <v>13.914999999999999</v>
          </cell>
        </row>
        <row r="61">
          <cell r="B61">
            <v>5.4016999999999999</v>
          </cell>
          <cell r="F61">
            <v>13.545</v>
          </cell>
        </row>
        <row r="62">
          <cell r="B62">
            <v>5.4664999999999999</v>
          </cell>
          <cell r="F62">
            <v>13.127000000000001</v>
          </cell>
        </row>
        <row r="63">
          <cell r="B63">
            <v>5.5716999999999999</v>
          </cell>
          <cell r="F63">
            <v>12.840999999999999</v>
          </cell>
        </row>
        <row r="64">
          <cell r="B64">
            <v>5.6402999999999999</v>
          </cell>
          <cell r="F64">
            <v>12.486000000000001</v>
          </cell>
        </row>
        <row r="65">
          <cell r="B65">
            <v>5.7397999999999998</v>
          </cell>
          <cell r="F65">
            <v>12.226000000000001</v>
          </cell>
        </row>
        <row r="66">
          <cell r="B66">
            <v>5.8135000000000003</v>
          </cell>
          <cell r="F66">
            <v>11.935</v>
          </cell>
        </row>
        <row r="67">
          <cell r="B67">
            <v>5.8811</v>
          </cell>
          <cell r="F67">
            <v>11.648</v>
          </cell>
        </row>
        <row r="68">
          <cell r="B68">
            <v>5.9679000000000002</v>
          </cell>
          <cell r="F68">
            <v>11.420999999999999</v>
          </cell>
        </row>
        <row r="69">
          <cell r="B69">
            <v>6.0696000000000003</v>
          </cell>
          <cell r="F69">
            <v>11.242000000000001</v>
          </cell>
        </row>
        <row r="70">
          <cell r="B70">
            <v>6.1074000000000002</v>
          </cell>
          <cell r="F70">
            <v>10.952</v>
          </cell>
        </row>
        <row r="71">
          <cell r="B71">
            <v>6.1952999999999996</v>
          </cell>
          <cell r="F71">
            <v>10.765000000000001</v>
          </cell>
        </row>
        <row r="72">
          <cell r="B72">
            <v>6.2847</v>
          </cell>
          <cell r="F72">
            <v>10.595000000000001</v>
          </cell>
        </row>
        <row r="73">
          <cell r="B73">
            <v>6.367</v>
          </cell>
          <cell r="F73">
            <v>10.425000000000001</v>
          </cell>
        </row>
        <row r="74">
          <cell r="B74">
            <v>6.4036999999999997</v>
          </cell>
          <cell r="F74">
            <v>10.186999999999999</v>
          </cell>
        </row>
        <row r="75">
          <cell r="B75">
            <v>6.2352999999999996</v>
          </cell>
          <cell r="F75">
            <v>9.6336999999999993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REP Scratch Data"/>
      <sheetName val="Flow vs Press A"/>
      <sheetName val="Flow vs Press B"/>
      <sheetName val="Flow vs Press C"/>
      <sheetName val="Flow vs Press 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1">
          <cell r="B41">
            <v>3.5748000000000002</v>
          </cell>
          <cell r="F41">
            <v>63.655000000000001</v>
          </cell>
        </row>
        <row r="42">
          <cell r="B42">
            <v>3.7046999999999999</v>
          </cell>
          <cell r="F42">
            <v>50.252000000000002</v>
          </cell>
        </row>
        <row r="43">
          <cell r="B43">
            <v>3.8250000000000002</v>
          </cell>
          <cell r="F43">
            <v>41.841000000000001</v>
          </cell>
        </row>
        <row r="44">
          <cell r="B44">
            <v>3.9544999999999999</v>
          </cell>
          <cell r="F44">
            <v>36.284999999999997</v>
          </cell>
        </row>
        <row r="45">
          <cell r="B45">
            <v>4.0030000000000001</v>
          </cell>
          <cell r="F45">
            <v>31.641999999999999</v>
          </cell>
        </row>
        <row r="46">
          <cell r="B46">
            <v>4.1269999999999998</v>
          </cell>
          <cell r="F46">
            <v>28.667999999999999</v>
          </cell>
        </row>
        <row r="47">
          <cell r="B47">
            <v>4.2346000000000004</v>
          </cell>
          <cell r="F47">
            <v>26.231999999999999</v>
          </cell>
        </row>
        <row r="48">
          <cell r="B48">
            <v>4.3122999999999996</v>
          </cell>
          <cell r="F48">
            <v>24.079000000000001</v>
          </cell>
        </row>
        <row r="49">
          <cell r="B49">
            <v>4.4218999999999999</v>
          </cell>
          <cell r="F49">
            <v>22.48</v>
          </cell>
        </row>
        <row r="50">
          <cell r="B50">
            <v>4.5605000000000002</v>
          </cell>
          <cell r="F50">
            <v>21.298999999999999</v>
          </cell>
        </row>
        <row r="51">
          <cell r="B51">
            <v>4.6375000000000002</v>
          </cell>
          <cell r="F51">
            <v>20.004999999999999</v>
          </cell>
        </row>
        <row r="52">
          <cell r="B52">
            <v>4.7149000000000001</v>
          </cell>
          <cell r="F52">
            <v>18.893000000000001</v>
          </cell>
        </row>
        <row r="53">
          <cell r="B53">
            <v>4.8249000000000004</v>
          </cell>
          <cell r="F53">
            <v>18.056999999999999</v>
          </cell>
        </row>
        <row r="54">
          <cell r="B54">
            <v>4.9306000000000001</v>
          </cell>
          <cell r="F54">
            <v>17.303000000000001</v>
          </cell>
        </row>
        <row r="55">
          <cell r="B55">
            <v>5.0305999999999997</v>
          </cell>
          <cell r="F55">
            <v>16.628</v>
          </cell>
        </row>
        <row r="56">
          <cell r="B56">
            <v>5.0898000000000003</v>
          </cell>
          <cell r="F56">
            <v>15.897</v>
          </cell>
        </row>
        <row r="57">
          <cell r="B57">
            <v>5.2092999999999998</v>
          </cell>
          <cell r="F57">
            <v>15.43</v>
          </cell>
        </row>
        <row r="58">
          <cell r="B58">
            <v>5.3003999999999998</v>
          </cell>
          <cell r="F58">
            <v>14.929</v>
          </cell>
        </row>
        <row r="59">
          <cell r="B59">
            <v>5.4048999999999996</v>
          </cell>
          <cell r="F59">
            <v>14.503</v>
          </cell>
        </row>
        <row r="60">
          <cell r="B60">
            <v>5.4736000000000002</v>
          </cell>
          <cell r="F60">
            <v>14.023</v>
          </cell>
        </row>
        <row r="61">
          <cell r="B61">
            <v>5.5735000000000001</v>
          </cell>
          <cell r="F61">
            <v>13.664999999999999</v>
          </cell>
        </row>
        <row r="62">
          <cell r="B62">
            <v>5.6703999999999999</v>
          </cell>
          <cell r="F62">
            <v>13.319000000000001</v>
          </cell>
        </row>
        <row r="63">
          <cell r="B63">
            <v>5.7588999999999997</v>
          </cell>
          <cell r="F63">
            <v>12.984</v>
          </cell>
        </row>
        <row r="64">
          <cell r="B64">
            <v>5.8609</v>
          </cell>
          <cell r="F64">
            <v>12.707000000000001</v>
          </cell>
        </row>
        <row r="65">
          <cell r="B65">
            <v>5.9005000000000001</v>
          </cell>
          <cell r="F65">
            <v>12.311</v>
          </cell>
        </row>
        <row r="66">
          <cell r="B66">
            <v>5.9683000000000002</v>
          </cell>
          <cell r="F66">
            <v>12.009</v>
          </cell>
        </row>
        <row r="67">
          <cell r="B67">
            <v>6.1234000000000002</v>
          </cell>
          <cell r="F67">
            <v>11.904</v>
          </cell>
        </row>
        <row r="68">
          <cell r="B68">
            <v>6.1706000000000003</v>
          </cell>
          <cell r="F68">
            <v>11.592000000000001</v>
          </cell>
        </row>
        <row r="69">
          <cell r="B69">
            <v>6.2910000000000004</v>
          </cell>
          <cell r="F69">
            <v>11.441000000000001</v>
          </cell>
        </row>
        <row r="70">
          <cell r="B70">
            <v>6.3415999999999997</v>
          </cell>
          <cell r="F70">
            <v>11.176</v>
          </cell>
        </row>
        <row r="71">
          <cell r="B71">
            <v>6.3964999999999996</v>
          </cell>
          <cell r="F71">
            <v>10.93</v>
          </cell>
        </row>
        <row r="72">
          <cell r="B72">
            <v>6.5331999999999999</v>
          </cell>
          <cell r="F72">
            <v>10.842000000000001</v>
          </cell>
        </row>
        <row r="73">
          <cell r="B73">
            <v>6.6071</v>
          </cell>
          <cell r="F73">
            <v>10.657</v>
          </cell>
        </row>
        <row r="74">
          <cell r="B74">
            <v>6.6999000000000004</v>
          </cell>
          <cell r="F74">
            <v>10.51</v>
          </cell>
        </row>
        <row r="75">
          <cell r="B75">
            <v>6.4195000000000002</v>
          </cell>
          <cell r="F75">
            <v>9.7825000000000006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selection activeCell="C25" sqref="C25"/>
    </sheetView>
  </sheetViews>
  <sheetFormatPr defaultRowHeight="14.4" x14ac:dyDescent="0.3"/>
  <cols>
    <col min="1" max="1" width="15.44140625" customWidth="1"/>
  </cols>
  <sheetData>
    <row r="1" spans="1:34" ht="15.6" thickTop="1" thickBot="1" x14ac:dyDescent="0.35">
      <c r="A1" s="34" t="s">
        <v>0</v>
      </c>
      <c r="B1" s="34"/>
      <c r="C1" s="30" t="s">
        <v>11</v>
      </c>
      <c r="D1" s="31"/>
      <c r="E1" s="24" t="s">
        <v>18</v>
      </c>
      <c r="F1" s="26">
        <v>12.451000000000001</v>
      </c>
      <c r="G1" s="26" t="s">
        <v>26</v>
      </c>
      <c r="H1" s="18">
        <f>SUM(H6:H110)</f>
        <v>12.359437646903352</v>
      </c>
      <c r="I1" s="25"/>
      <c r="J1" s="25"/>
      <c r="K1" s="25" t="s">
        <v>18</v>
      </c>
      <c r="L1" s="25">
        <v>11.615</v>
      </c>
      <c r="M1" s="25" t="s">
        <v>26</v>
      </c>
      <c r="N1" s="18">
        <f>SUM(N6:N110)</f>
        <v>11.523669018453917</v>
      </c>
      <c r="O1" s="25"/>
      <c r="P1" s="25"/>
      <c r="Q1" s="24" t="s">
        <v>18</v>
      </c>
      <c r="R1" s="26">
        <v>12.08</v>
      </c>
      <c r="S1" s="26" t="s">
        <v>27</v>
      </c>
      <c r="T1" s="18">
        <f>SUM(T6:T40)</f>
        <v>11.988622100938768</v>
      </c>
      <c r="U1" s="25"/>
      <c r="V1" s="25"/>
      <c r="W1" s="24" t="s">
        <v>18</v>
      </c>
      <c r="X1" s="26">
        <v>11.672000000000001</v>
      </c>
      <c r="Y1" s="26" t="s">
        <v>28</v>
      </c>
      <c r="Z1" s="18">
        <f>SUM(Z6:Z40)</f>
        <v>11.583738123987922</v>
      </c>
      <c r="AA1" s="25"/>
      <c r="AB1" s="25"/>
      <c r="AC1" s="24" t="s">
        <v>18</v>
      </c>
      <c r="AD1" s="26">
        <v>11.815</v>
      </c>
      <c r="AE1" s="26" t="s">
        <v>29</v>
      </c>
      <c r="AF1" s="18">
        <f>SUM(AF6:AF42)</f>
        <v>11.723751629369501</v>
      </c>
      <c r="AG1" s="25"/>
      <c r="AH1" s="25"/>
    </row>
    <row r="2" spans="1:34" ht="15" thickTop="1" x14ac:dyDescent="0.3">
      <c r="A2" s="1" t="s">
        <v>1</v>
      </c>
      <c r="B2" s="2">
        <v>5</v>
      </c>
      <c r="C2" s="3">
        <v>10</v>
      </c>
      <c r="E2" s="12" t="s">
        <v>19</v>
      </c>
      <c r="F2" s="4"/>
      <c r="G2" s="4"/>
      <c r="H2" s="4"/>
      <c r="I2" s="4"/>
      <c r="J2" s="5"/>
      <c r="K2" s="12" t="s">
        <v>20</v>
      </c>
      <c r="L2" s="4"/>
      <c r="M2" s="4"/>
      <c r="N2" s="4"/>
      <c r="O2" s="4"/>
      <c r="P2" s="5"/>
      <c r="Q2" s="12" t="s">
        <v>21</v>
      </c>
      <c r="R2" s="4"/>
      <c r="S2" s="4"/>
      <c r="T2" s="4"/>
      <c r="U2" s="4"/>
      <c r="V2" s="5"/>
      <c r="W2" s="12" t="s">
        <v>22</v>
      </c>
      <c r="X2" s="4"/>
      <c r="Y2" s="4"/>
      <c r="Z2" s="4"/>
      <c r="AA2" s="4"/>
      <c r="AB2" s="5"/>
      <c r="AC2" s="12" t="s">
        <v>23</v>
      </c>
      <c r="AD2" s="4"/>
      <c r="AE2" s="4"/>
      <c r="AF2" s="4"/>
      <c r="AG2" s="4"/>
      <c r="AH2" s="5"/>
    </row>
    <row r="3" spans="1:34" ht="15" thickBot="1" x14ac:dyDescent="0.35">
      <c r="A3" s="1" t="s">
        <v>2</v>
      </c>
      <c r="B3" s="2">
        <v>2.5706000000000002</v>
      </c>
      <c r="C3" s="3">
        <v>2.2281</v>
      </c>
      <c r="E3" s="13" t="s">
        <v>13</v>
      </c>
      <c r="F3" s="2" t="s">
        <v>14</v>
      </c>
      <c r="G3" s="2"/>
      <c r="H3" s="2" t="s">
        <v>26</v>
      </c>
      <c r="I3" s="2" t="s">
        <v>24</v>
      </c>
      <c r="J3" s="6" t="s">
        <v>15</v>
      </c>
      <c r="K3" s="13" t="s">
        <v>13</v>
      </c>
      <c r="L3" s="2" t="s">
        <v>14</v>
      </c>
      <c r="M3" s="2"/>
      <c r="N3" s="2"/>
      <c r="O3" s="23" t="s">
        <v>24</v>
      </c>
      <c r="P3" s="6" t="s">
        <v>15</v>
      </c>
      <c r="Q3" s="13" t="s">
        <v>13</v>
      </c>
      <c r="R3" s="2" t="s">
        <v>14</v>
      </c>
      <c r="S3" s="2"/>
      <c r="T3" s="2"/>
      <c r="U3" s="23" t="s">
        <v>24</v>
      </c>
      <c r="V3" s="6" t="s">
        <v>15</v>
      </c>
      <c r="W3" s="13" t="s">
        <v>13</v>
      </c>
      <c r="X3" s="2" t="s">
        <v>14</v>
      </c>
      <c r="Y3" s="2"/>
      <c r="Z3" s="2"/>
      <c r="AA3" s="23" t="s">
        <v>24</v>
      </c>
      <c r="AB3" s="6" t="s">
        <v>15</v>
      </c>
      <c r="AC3" s="13" t="s">
        <v>13</v>
      </c>
      <c r="AD3" s="2" t="s">
        <v>14</v>
      </c>
      <c r="AE3" s="2"/>
      <c r="AF3" s="2"/>
      <c r="AG3" s="23" t="s">
        <v>24</v>
      </c>
      <c r="AH3" s="6" t="s">
        <v>15</v>
      </c>
    </row>
    <row r="4" spans="1:34" ht="15" thickBot="1" x14ac:dyDescent="0.35">
      <c r="A4" s="10" t="s">
        <v>3</v>
      </c>
      <c r="B4" s="11" t="s">
        <v>4</v>
      </c>
      <c r="C4" s="5" t="s">
        <v>5</v>
      </c>
      <c r="E4" s="13" t="s">
        <v>16</v>
      </c>
      <c r="F4" s="2"/>
      <c r="G4" s="2"/>
      <c r="H4" s="2"/>
      <c r="I4" s="2"/>
      <c r="J4" s="6"/>
      <c r="K4" s="13" t="s">
        <v>16</v>
      </c>
      <c r="L4" s="2"/>
      <c r="M4" s="2"/>
      <c r="N4" s="2"/>
      <c r="O4" s="2"/>
      <c r="P4" s="6"/>
      <c r="Q4" s="13" t="s">
        <v>16</v>
      </c>
      <c r="R4" s="2"/>
      <c r="S4" s="2"/>
      <c r="T4" s="2"/>
      <c r="U4" s="2"/>
      <c r="V4" s="6"/>
      <c r="W4" s="13" t="s">
        <v>16</v>
      </c>
      <c r="X4" s="2"/>
      <c r="Y4" s="2"/>
      <c r="Z4" s="2"/>
      <c r="AA4" s="2"/>
      <c r="AB4" s="6"/>
      <c r="AC4" s="13" t="s">
        <v>16</v>
      </c>
      <c r="AD4" s="2"/>
      <c r="AE4" s="2"/>
      <c r="AF4" s="2"/>
      <c r="AG4" s="2"/>
      <c r="AH4" s="6"/>
    </row>
    <row r="5" spans="1:34" ht="15" thickBot="1" x14ac:dyDescent="0.35">
      <c r="A5" s="13" t="s">
        <v>6</v>
      </c>
      <c r="B5" s="14">
        <v>20.6</v>
      </c>
      <c r="C5" s="14">
        <v>1.7</v>
      </c>
      <c r="E5" s="13" t="s">
        <v>17</v>
      </c>
      <c r="F5" s="2" t="s">
        <v>17</v>
      </c>
      <c r="G5" s="2"/>
      <c r="H5" s="2"/>
      <c r="I5" s="2"/>
      <c r="J5" s="6" t="s">
        <v>17</v>
      </c>
      <c r="K5" s="13" t="s">
        <v>17</v>
      </c>
      <c r="L5" s="2" t="s">
        <v>17</v>
      </c>
      <c r="M5" s="2"/>
      <c r="N5" s="2"/>
      <c r="O5" s="2"/>
      <c r="P5" s="6" t="s">
        <v>17</v>
      </c>
      <c r="Q5" s="13" t="s">
        <v>17</v>
      </c>
      <c r="R5" s="2" t="s">
        <v>17</v>
      </c>
      <c r="S5" s="2"/>
      <c r="T5" s="2"/>
      <c r="U5" s="2"/>
      <c r="V5" s="6" t="s">
        <v>17</v>
      </c>
      <c r="W5" s="13" t="s">
        <v>17</v>
      </c>
      <c r="X5" s="2" t="s">
        <v>17</v>
      </c>
      <c r="Y5" s="2"/>
      <c r="Z5" s="2"/>
      <c r="AA5" s="2"/>
      <c r="AB5" s="6" t="s">
        <v>17</v>
      </c>
      <c r="AC5" s="13" t="s">
        <v>17</v>
      </c>
      <c r="AD5" s="2" t="s">
        <v>17</v>
      </c>
      <c r="AE5" s="2"/>
      <c r="AF5" s="2"/>
      <c r="AG5" s="2"/>
      <c r="AH5" s="6" t="s">
        <v>17</v>
      </c>
    </row>
    <row r="6" spans="1:34" ht="15" thickBot="1" x14ac:dyDescent="0.35">
      <c r="A6" s="13">
        <v>0.05</v>
      </c>
      <c r="B6" s="14">
        <v>20.5</v>
      </c>
      <c r="C6" s="14">
        <v>1.8</v>
      </c>
      <c r="E6" s="13">
        <v>2.5200999999999999E-3</v>
      </c>
      <c r="F6" s="2">
        <v>1.9659</v>
      </c>
      <c r="G6" s="2"/>
      <c r="H6" s="2">
        <f>(E7-E6)/($E$41-$E$6)*((I6+I7)/2)</f>
        <v>1.0778454130163835</v>
      </c>
      <c r="I6" s="2">
        <f>10*8*F6*$C$15*($A$10*1000)/(3.1415*$B$15^2*(((E6*0.986923)+1)^2-1))</f>
        <v>41.857558308997184</v>
      </c>
      <c r="J6" s="6">
        <v>41.920999999999999</v>
      </c>
      <c r="K6" s="13">
        <v>3.3405000000000002E-3</v>
      </c>
      <c r="L6" s="2">
        <v>2.23</v>
      </c>
      <c r="M6" s="2"/>
      <c r="N6" s="2">
        <f>(K7-K6)/($K$40-$K$6)*((O6+O7)/2)</f>
        <v>0.92743160083210097</v>
      </c>
      <c r="O6" s="2">
        <f>10*8*L6*$C$15*($A$10*1000)/(3.1415*$B$15^2*(((K6*0.986923)+1)^2-1))</f>
        <v>35.80536171398856</v>
      </c>
      <c r="P6" s="6">
        <v>35.872</v>
      </c>
      <c r="Q6" s="13">
        <v>2.7923000000000002E-3</v>
      </c>
      <c r="R6" s="2">
        <v>2.1476999999999999</v>
      </c>
      <c r="S6" s="2"/>
      <c r="T6" s="2">
        <f>(Q7-Q6)/($Q$41-$Q$6)*((U6+U7)/2)</f>
        <v>1.0501583967435122</v>
      </c>
      <c r="U6" s="2">
        <f>10*8*R6*$C$15*($A$10*1000)/(3.1415*$B$15^2*(((Q6*0.986923)+1)^2-1))</f>
        <v>41.265159225166748</v>
      </c>
      <c r="V6" s="6">
        <v>41.331000000000003</v>
      </c>
      <c r="W6" s="13">
        <v>2.8295999999999998E-3</v>
      </c>
      <c r="X6" s="2">
        <v>2.1137999999999999</v>
      </c>
      <c r="Y6" s="2"/>
      <c r="Z6" s="2">
        <f>(W7-W6)/($W$41-$W$6)*((AA6+AA7)/2)</f>
        <v>1.0093514979486875</v>
      </c>
      <c r="AA6" s="2">
        <f>10*8*X6*$C$15*($A$10*1000)/(3.1415*$B$15^2*(((W6*0.986923)+1)^2-1))</f>
        <v>40.077705398458299</v>
      </c>
      <c r="AB6" s="6">
        <v>40.143000000000001</v>
      </c>
      <c r="AC6" s="13">
        <v>2.6483000000000001E-3</v>
      </c>
      <c r="AD6" s="2">
        <v>2.1152000000000002</v>
      </c>
      <c r="AE6" s="2"/>
      <c r="AF6" s="2">
        <f>(AC7-AC6)/($AC$43-$AC$6)*((AG6+AG7)/2)</f>
        <v>1.021030096174081</v>
      </c>
      <c r="AG6" s="2">
        <f>10*8*AD6*$C$15*($A$10*1000)/(3.1415*$B$15^2*(((AC6*0.986923)+1)^2-1))</f>
        <v>42.853575238399323</v>
      </c>
      <c r="AH6" s="6">
        <v>42.920999999999999</v>
      </c>
    </row>
    <row r="7" spans="1:34" ht="15" thickBot="1" x14ac:dyDescent="0.35">
      <c r="A7" s="13" t="s">
        <v>7</v>
      </c>
      <c r="B7" s="14">
        <v>20.399999999999999</v>
      </c>
      <c r="C7" s="14">
        <v>1.7</v>
      </c>
      <c r="E7" s="13">
        <v>3.4543E-3</v>
      </c>
      <c r="F7" s="2">
        <v>2.2393000000000001</v>
      </c>
      <c r="G7" s="2"/>
      <c r="H7" s="2">
        <f t="shared" ref="H7:H40" si="0">(E8-E7)/($E$41-$E$6)*((I7+I8)/2)</f>
        <v>0.89373581524922319</v>
      </c>
      <c r="I7" s="2">
        <f t="shared" ref="I7:I41" si="1">10*8*F7*$C$15*($A$10*1000)/(3.1415*$B$15^2*(((E7*0.986923)+1)^2-1))</f>
        <v>34.768228129653529</v>
      </c>
      <c r="J7" s="6">
        <v>34.835999999999999</v>
      </c>
      <c r="K7" s="13">
        <v>4.3003E-3</v>
      </c>
      <c r="L7" s="2">
        <v>2.1410999999999998</v>
      </c>
      <c r="M7" s="2"/>
      <c r="N7" s="2">
        <f t="shared" ref="N7:N39" si="2">(K8-K7)/($K$40-$K$6)*((O7+O8)/2)</f>
        <v>0.73567730374333207</v>
      </c>
      <c r="O7" s="2">
        <f t="shared" ref="O7:O40" si="3">10*8*L7*$C$15*($A$10*1000)/(3.1415*$B$15^2*(((K7*0.986923)+1)^2-1))</f>
        <v>26.692396683822938</v>
      </c>
      <c r="P7" s="6">
        <v>26.756</v>
      </c>
      <c r="Q7" s="13">
        <v>3.7418E-3</v>
      </c>
      <c r="R7" s="2">
        <v>2.2482000000000002</v>
      </c>
      <c r="S7" s="2"/>
      <c r="T7" s="2">
        <f t="shared" ref="T7:T40" si="4">(Q8-Q7)/($Q$41-$Q$6)*((U7+U8)/2)</f>
        <v>0.83216505988943901</v>
      </c>
      <c r="U7" s="2">
        <f t="shared" ref="U7:U41" si="5">10*8*R7*$C$15*($A$10*1000)/(3.1415*$B$15^2*(((Q7*0.986923)+1)^2-1))</f>
        <v>32.219826663610931</v>
      </c>
      <c r="V7" s="6">
        <v>32.287999999999997</v>
      </c>
      <c r="W7" s="13">
        <v>3.7742000000000001E-3</v>
      </c>
      <c r="X7" s="2">
        <v>2.1774</v>
      </c>
      <c r="Y7" s="2"/>
      <c r="Z7" s="2">
        <f t="shared" ref="Z7:Z40" si="6">(W8-W7)/($W$41-$W$6)*((AA7+AA8)/2)</f>
        <v>0.80332740198997632</v>
      </c>
      <c r="AA7" s="2">
        <f t="shared" ref="AA7:AA41" si="7">10*8*X7*$C$15*($A$10*1000)/(3.1415*$B$15^2*(((W7*0.986923)+1)^2-1))</f>
        <v>30.936786801279371</v>
      </c>
      <c r="AB7" s="6">
        <v>31.001999999999999</v>
      </c>
      <c r="AC7" s="13">
        <v>3.5921999999999998E-3</v>
      </c>
      <c r="AD7" s="2">
        <v>2.2149000000000001</v>
      </c>
      <c r="AE7" s="2"/>
      <c r="AF7" s="2">
        <f t="shared" ref="AF7:AF42" si="8">(AC8-AC7)/($AC$43-$AC$6)*((AG7+AG8)/2)</f>
        <v>0.80912448472731224</v>
      </c>
      <c r="AG7" s="2">
        <f t="shared" ref="AG7:AG43" si="9">10*8*AD7*$C$15*($A$10*1000)/(3.1415*$B$15^2*(((AC7*0.986923)+1)^2-1))</f>
        <v>33.066973243448722</v>
      </c>
      <c r="AH7" s="6">
        <v>33.133000000000003</v>
      </c>
    </row>
    <row r="8" spans="1:34" ht="15" thickBot="1" x14ac:dyDescent="0.35">
      <c r="A8" s="13">
        <v>0.01</v>
      </c>
      <c r="B8" s="14">
        <v>20.399999999999999</v>
      </c>
      <c r="C8" s="14">
        <v>1.7</v>
      </c>
      <c r="E8" s="13">
        <v>4.3974000000000001E-3</v>
      </c>
      <c r="F8" s="2">
        <v>2.3107000000000002</v>
      </c>
      <c r="G8" s="2"/>
      <c r="H8" s="2">
        <f t="shared" si="0"/>
        <v>0.74146762730748017</v>
      </c>
      <c r="I8" s="2">
        <f t="shared" si="1"/>
        <v>28.169309445151754</v>
      </c>
      <c r="J8" s="6">
        <v>28.236999999999998</v>
      </c>
      <c r="K8" s="13">
        <v>5.2394E-3</v>
      </c>
      <c r="L8" s="2">
        <v>2.3443000000000001</v>
      </c>
      <c r="M8" s="2"/>
      <c r="N8" s="2">
        <f t="shared" si="2"/>
        <v>0.65507352110860173</v>
      </c>
      <c r="O8" s="2">
        <f t="shared" si="3"/>
        <v>23.976192740961409</v>
      </c>
      <c r="P8" s="6">
        <v>24.045000000000002</v>
      </c>
      <c r="Q8" s="13">
        <v>4.6905000000000002E-3</v>
      </c>
      <c r="R8" s="2">
        <v>2.2805</v>
      </c>
      <c r="S8" s="2"/>
      <c r="T8" s="2">
        <f t="shared" si="4"/>
        <v>0.69349118888434047</v>
      </c>
      <c r="U8" s="2">
        <f t="shared" si="5"/>
        <v>26.060147627669949</v>
      </c>
      <c r="V8" s="6">
        <v>26.126000000000001</v>
      </c>
      <c r="W8" s="13">
        <v>4.7181000000000002E-3</v>
      </c>
      <c r="X8" s="2">
        <v>2.2555999999999998</v>
      </c>
      <c r="Y8" s="2"/>
      <c r="Z8" s="2">
        <f t="shared" si="6"/>
        <v>0.67462073027518055</v>
      </c>
      <c r="AA8" s="2">
        <f t="shared" si="7"/>
        <v>25.624475136819399</v>
      </c>
      <c r="AB8" s="6">
        <v>25.690999999999999</v>
      </c>
      <c r="AC8" s="13">
        <v>4.5361000000000004E-3</v>
      </c>
      <c r="AD8" s="2">
        <v>2.2930000000000001</v>
      </c>
      <c r="AE8" s="2"/>
      <c r="AF8" s="2">
        <f t="shared" si="8"/>
        <v>0.67299971992252183</v>
      </c>
      <c r="AG8" s="2">
        <f t="shared" si="9"/>
        <v>27.096948369413091</v>
      </c>
      <c r="AH8" s="6">
        <v>27.164000000000001</v>
      </c>
    </row>
    <row r="9" spans="1:34" ht="15" thickBot="1" x14ac:dyDescent="0.35">
      <c r="A9" s="21" t="s">
        <v>25</v>
      </c>
      <c r="B9" s="14">
        <v>20.6</v>
      </c>
      <c r="C9" s="14">
        <v>1.8</v>
      </c>
      <c r="E9" s="13">
        <v>5.3413000000000002E-3</v>
      </c>
      <c r="F9" s="2">
        <v>2.3925000000000001</v>
      </c>
      <c r="G9" s="2"/>
      <c r="H9" s="2">
        <f t="shared" si="0"/>
        <v>0.63864506295676227</v>
      </c>
      <c r="I9" s="2">
        <f t="shared" si="1"/>
        <v>24.001135206266326</v>
      </c>
      <c r="J9" s="6">
        <v>24.07</v>
      </c>
      <c r="K9" s="13">
        <v>6.1846000000000002E-3</v>
      </c>
      <c r="L9" s="2">
        <v>2.4075000000000002</v>
      </c>
      <c r="M9" s="2"/>
      <c r="N9" s="2">
        <f t="shared" si="2"/>
        <v>0.58134343580818015</v>
      </c>
      <c r="O9" s="2">
        <f t="shared" si="3"/>
        <v>20.849770305783455</v>
      </c>
      <c r="P9" s="6">
        <v>20.919</v>
      </c>
      <c r="Q9" s="13">
        <v>5.6426000000000002E-3</v>
      </c>
      <c r="R9" s="2">
        <v>2.3523000000000001</v>
      </c>
      <c r="S9" s="2"/>
      <c r="T9" s="2">
        <f t="shared" si="4"/>
        <v>0.60451569901303326</v>
      </c>
      <c r="U9" s="2">
        <f t="shared" si="5"/>
        <v>22.334480538636146</v>
      </c>
      <c r="V9" s="6">
        <v>22.402000000000001</v>
      </c>
      <c r="W9" s="13">
        <v>5.6646999999999999E-3</v>
      </c>
      <c r="X9" s="2">
        <v>2.2986</v>
      </c>
      <c r="Y9" s="2"/>
      <c r="Z9" s="2">
        <f t="shared" si="6"/>
        <v>0.58751769575745205</v>
      </c>
      <c r="AA9" s="2">
        <f t="shared" si="7"/>
        <v>21.739230957848026</v>
      </c>
      <c r="AB9" s="6">
        <v>21.805</v>
      </c>
      <c r="AC9" s="13">
        <v>5.4777999999999997E-3</v>
      </c>
      <c r="AD9" s="2">
        <v>2.3578000000000001</v>
      </c>
      <c r="AE9" s="2"/>
      <c r="AF9" s="2">
        <f t="shared" si="8"/>
        <v>0.58447908272698557</v>
      </c>
      <c r="AG9" s="2">
        <f t="shared" si="9"/>
        <v>23.062077374082918</v>
      </c>
      <c r="AH9" s="6">
        <v>23.13</v>
      </c>
    </row>
    <row r="10" spans="1:34" ht="15" thickBot="1" x14ac:dyDescent="0.35">
      <c r="A10" s="22">
        <v>1E-3</v>
      </c>
      <c r="B10" s="14"/>
      <c r="C10" s="14">
        <v>1.8</v>
      </c>
      <c r="E10" s="13">
        <v>6.2824999999999999E-3</v>
      </c>
      <c r="F10" s="2">
        <v>2.4708000000000001</v>
      </c>
      <c r="G10" s="2"/>
      <c r="H10" s="2">
        <f t="shared" si="0"/>
        <v>0.56505837326129948</v>
      </c>
      <c r="I10" s="2">
        <f t="shared" si="1"/>
        <v>21.063511502401155</v>
      </c>
      <c r="J10" s="6">
        <v>21.134</v>
      </c>
      <c r="K10" s="13">
        <v>7.1367000000000002E-3</v>
      </c>
      <c r="L10" s="2">
        <v>2.4851999999999999</v>
      </c>
      <c r="M10" s="2"/>
      <c r="N10" s="2">
        <f t="shared" si="2"/>
        <v>0.52878748797932906</v>
      </c>
      <c r="O10" s="2">
        <f t="shared" si="3"/>
        <v>18.642627640479841</v>
      </c>
      <c r="P10" s="6">
        <v>18.713000000000001</v>
      </c>
      <c r="Q10" s="13">
        <v>6.5989000000000004E-3</v>
      </c>
      <c r="R10" s="2">
        <v>2.4234</v>
      </c>
      <c r="S10" s="2"/>
      <c r="T10" s="2">
        <f t="shared" si="4"/>
        <v>0.53666748377044027</v>
      </c>
      <c r="U10" s="2">
        <f t="shared" si="5"/>
        <v>19.665801134902022</v>
      </c>
      <c r="V10" s="6">
        <v>19.734000000000002</v>
      </c>
      <c r="W10" s="13">
        <v>6.6169000000000002E-3</v>
      </c>
      <c r="X10" s="2">
        <v>2.3807</v>
      </c>
      <c r="Y10" s="2"/>
      <c r="Z10" s="2">
        <f t="shared" si="6"/>
        <v>0.52653882991270218</v>
      </c>
      <c r="AA10" s="2">
        <f t="shared" si="7"/>
        <v>19.266567234554138</v>
      </c>
      <c r="AB10" s="6">
        <v>19.335000000000001</v>
      </c>
      <c r="AC10" s="13">
        <v>6.4225000000000003E-3</v>
      </c>
      <c r="AD10" s="2">
        <v>2.4418000000000002</v>
      </c>
      <c r="AE10" s="2"/>
      <c r="AF10" s="2">
        <f t="shared" si="8"/>
        <v>0.51697409747263956</v>
      </c>
      <c r="AG10" s="2">
        <f t="shared" si="9"/>
        <v>20.361123867397492</v>
      </c>
      <c r="AH10" s="6">
        <v>20.43</v>
      </c>
    </row>
    <row r="11" spans="1:34" ht="15" thickBot="1" x14ac:dyDescent="0.35">
      <c r="A11" s="13"/>
      <c r="B11" s="14"/>
      <c r="C11" s="14">
        <v>1.8</v>
      </c>
      <c r="E11" s="13">
        <v>7.2229E-3</v>
      </c>
      <c r="F11" s="2">
        <v>2.5423</v>
      </c>
      <c r="G11" s="2"/>
      <c r="H11" s="2">
        <f t="shared" si="0"/>
        <v>0.51206075591081224</v>
      </c>
      <c r="I11" s="2">
        <f t="shared" si="1"/>
        <v>18.842564412211015</v>
      </c>
      <c r="J11" s="6">
        <v>18.914000000000001</v>
      </c>
      <c r="K11" s="13">
        <v>8.0952000000000003E-3</v>
      </c>
      <c r="L11" s="2">
        <v>2.5777999999999999</v>
      </c>
      <c r="M11" s="2"/>
      <c r="N11" s="2">
        <f t="shared" si="2"/>
        <v>0.48233568449145403</v>
      </c>
      <c r="O11" s="2">
        <f t="shared" si="3"/>
        <v>17.03963207262921</v>
      </c>
      <c r="P11" s="6">
        <v>17.111999999999998</v>
      </c>
      <c r="Q11" s="13">
        <v>7.5510999999999998E-3</v>
      </c>
      <c r="R11" s="2">
        <v>2.5085000000000002</v>
      </c>
      <c r="S11" s="2"/>
      <c r="T11" s="2">
        <f t="shared" si="4"/>
        <v>0.48979266444880842</v>
      </c>
      <c r="U11" s="2">
        <f t="shared" si="5"/>
        <v>17.781099680247479</v>
      </c>
      <c r="V11" s="6">
        <v>17.852</v>
      </c>
      <c r="W11" s="13">
        <v>7.5697000000000004E-3</v>
      </c>
      <c r="X11" s="2">
        <v>2.4693000000000001</v>
      </c>
      <c r="Y11" s="2"/>
      <c r="Z11" s="2">
        <f t="shared" si="6"/>
        <v>0.4781967380662</v>
      </c>
      <c r="AA11" s="2">
        <f t="shared" si="7"/>
        <v>17.460068774474284</v>
      </c>
      <c r="AB11" s="6">
        <v>17.53</v>
      </c>
      <c r="AC11" s="13">
        <v>7.3663000000000001E-3</v>
      </c>
      <c r="AD11" s="2">
        <v>2.4885000000000002</v>
      </c>
      <c r="AE11" s="2"/>
      <c r="AF11" s="2">
        <f t="shared" si="8"/>
        <v>0.46526152040608793</v>
      </c>
      <c r="AG11" s="2">
        <f t="shared" si="9"/>
        <v>18.083497684579836</v>
      </c>
      <c r="AH11" s="6">
        <v>18.154</v>
      </c>
    </row>
    <row r="12" spans="1:34" ht="15" thickBot="1" x14ac:dyDescent="0.35">
      <c r="A12" s="13"/>
      <c r="B12" s="14"/>
      <c r="C12" s="14">
        <v>1.6</v>
      </c>
      <c r="E12" s="13">
        <v>8.1709999999999994E-3</v>
      </c>
      <c r="F12" s="2">
        <v>2.6000999999999999</v>
      </c>
      <c r="G12" s="2"/>
      <c r="H12" s="2">
        <f t="shared" si="0"/>
        <v>0.4660750664987004</v>
      </c>
      <c r="I12" s="2">
        <f t="shared" si="1"/>
        <v>17.026964783980869</v>
      </c>
      <c r="J12" s="6">
        <v>17.100000000000001</v>
      </c>
      <c r="K12" s="13">
        <v>9.0542000000000001E-3</v>
      </c>
      <c r="L12" s="2">
        <v>2.6223999999999998</v>
      </c>
      <c r="M12" s="2"/>
      <c r="N12" s="2">
        <f t="shared" si="2"/>
        <v>0.43715819057240135</v>
      </c>
      <c r="O12" s="2">
        <f t="shared" si="3"/>
        <v>15.491118435423722</v>
      </c>
      <c r="P12" s="6">
        <v>15.564</v>
      </c>
      <c r="Q12" s="13">
        <v>8.5012000000000004E-3</v>
      </c>
      <c r="R12" s="2">
        <v>2.6172</v>
      </c>
      <c r="S12" s="2"/>
      <c r="T12" s="2">
        <f t="shared" si="4"/>
        <v>0.45523632106495826</v>
      </c>
      <c r="U12" s="2">
        <f t="shared" si="5"/>
        <v>16.470568918541122</v>
      </c>
      <c r="V12" s="6">
        <v>16.544</v>
      </c>
      <c r="W12" s="13">
        <v>8.5199000000000004E-3</v>
      </c>
      <c r="X12" s="2">
        <v>2.5457999999999998</v>
      </c>
      <c r="Y12" s="2"/>
      <c r="Z12" s="2">
        <f t="shared" si="6"/>
        <v>0.43526878551310377</v>
      </c>
      <c r="AA12" s="2">
        <f t="shared" si="7"/>
        <v>15.985922991252899</v>
      </c>
      <c r="AB12" s="6">
        <v>16.056999999999999</v>
      </c>
      <c r="AC12" s="13">
        <v>8.3081000000000006E-3</v>
      </c>
      <c r="AD12" s="2">
        <v>2.5758999999999999</v>
      </c>
      <c r="AE12" s="2"/>
      <c r="AF12" s="2">
        <f t="shared" si="8"/>
        <v>0.43067531064532988</v>
      </c>
      <c r="AG12" s="2">
        <f t="shared" si="9"/>
        <v>16.589008064315287</v>
      </c>
      <c r="AH12" s="6">
        <v>16.661000000000001</v>
      </c>
    </row>
    <row r="13" spans="1:34" ht="15" thickBot="1" x14ac:dyDescent="0.35">
      <c r="A13" s="13"/>
      <c r="B13" s="14"/>
      <c r="C13" s="14">
        <v>1.8</v>
      </c>
      <c r="E13" s="13">
        <v>9.1161999999999997E-3</v>
      </c>
      <c r="F13" s="2">
        <v>2.6797</v>
      </c>
      <c r="G13" s="2"/>
      <c r="H13" s="2">
        <f t="shared" si="0"/>
        <v>0.4305466814184587</v>
      </c>
      <c r="I13" s="2">
        <f t="shared" si="1"/>
        <v>15.721465443940614</v>
      </c>
      <c r="J13" s="6">
        <v>15.795999999999999</v>
      </c>
      <c r="K13" s="13">
        <v>1.0002E-2</v>
      </c>
      <c r="L13" s="2">
        <v>2.6831</v>
      </c>
      <c r="M13" s="2"/>
      <c r="N13" s="2">
        <f t="shared" si="2"/>
        <v>0.40744146376140916</v>
      </c>
      <c r="O13" s="2">
        <f t="shared" si="3"/>
        <v>14.341076761909402</v>
      </c>
      <c r="P13" s="6">
        <v>14.414999999999999</v>
      </c>
      <c r="Q13" s="13">
        <v>9.4526999999999996E-3</v>
      </c>
      <c r="R13" s="2">
        <v>2.7077</v>
      </c>
      <c r="S13" s="2"/>
      <c r="T13" s="2">
        <f t="shared" si="4"/>
        <v>0.41823338535404808</v>
      </c>
      <c r="U13" s="2">
        <f t="shared" si="5"/>
        <v>15.317700658343114</v>
      </c>
      <c r="V13" s="6">
        <v>15.393000000000001</v>
      </c>
      <c r="W13" s="13">
        <v>9.4672000000000003E-3</v>
      </c>
      <c r="X13" s="2">
        <v>2.5760999999999998</v>
      </c>
      <c r="Y13" s="2"/>
      <c r="Z13" s="2">
        <f t="shared" si="6"/>
        <v>0.39788693696607647</v>
      </c>
      <c r="AA13" s="2">
        <f t="shared" si="7"/>
        <v>14.550803666256089</v>
      </c>
      <c r="AB13" s="6">
        <v>14.622999999999999</v>
      </c>
      <c r="AC13" s="13">
        <v>9.2548000000000005E-3</v>
      </c>
      <c r="AD13" s="2">
        <v>2.6545999999999998</v>
      </c>
      <c r="AE13" s="2"/>
      <c r="AF13" s="2">
        <f t="shared" si="8"/>
        <v>0.39663941742771824</v>
      </c>
      <c r="AG13" s="2">
        <f t="shared" si="9"/>
        <v>15.33992290406618</v>
      </c>
      <c r="AH13" s="6">
        <v>15.414</v>
      </c>
    </row>
    <row r="14" spans="1:34" ht="15" thickBot="1" x14ac:dyDescent="0.35">
      <c r="A14" s="7"/>
      <c r="B14" s="14"/>
      <c r="C14" s="14">
        <v>1.8</v>
      </c>
      <c r="E14" s="13">
        <v>1.0057999999999999E-2</v>
      </c>
      <c r="F14" s="2">
        <v>2.7544</v>
      </c>
      <c r="G14" s="2"/>
      <c r="H14" s="2">
        <f t="shared" si="0"/>
        <v>0.4039900888056675</v>
      </c>
      <c r="I14" s="2">
        <f t="shared" si="1"/>
        <v>14.639801481509853</v>
      </c>
      <c r="J14" s="6">
        <v>14.715999999999999</v>
      </c>
      <c r="K14" s="13">
        <v>1.0947E-2</v>
      </c>
      <c r="L14" s="2">
        <v>2.7749999999999999</v>
      </c>
      <c r="M14" s="2"/>
      <c r="N14" s="2">
        <f t="shared" si="2"/>
        <v>0.38755112006900805</v>
      </c>
      <c r="O14" s="2">
        <f t="shared" si="3"/>
        <v>13.545596713883393</v>
      </c>
      <c r="P14" s="6">
        <v>13.622</v>
      </c>
      <c r="Q14" s="13">
        <v>1.04E-2</v>
      </c>
      <c r="R14" s="2">
        <v>2.7271999999999998</v>
      </c>
      <c r="S14" s="2"/>
      <c r="T14" s="2">
        <f t="shared" si="4"/>
        <v>0.38517407119324293</v>
      </c>
      <c r="U14" s="2">
        <f t="shared" si="5"/>
        <v>14.016207976368653</v>
      </c>
      <c r="V14" s="6">
        <v>14.092000000000001</v>
      </c>
      <c r="W14" s="13">
        <v>1.0411E-2</v>
      </c>
      <c r="X14" s="2">
        <v>2.6231</v>
      </c>
      <c r="Y14" s="2"/>
      <c r="Z14" s="2">
        <f t="shared" si="6"/>
        <v>0.37106527232674491</v>
      </c>
      <c r="AA14" s="2">
        <f t="shared" si="7"/>
        <v>13.466878434232454</v>
      </c>
      <c r="AB14" s="6">
        <v>13.539</v>
      </c>
      <c r="AC14" s="13">
        <v>1.0201999999999999E-2</v>
      </c>
      <c r="AD14" s="2">
        <v>2.6815000000000002</v>
      </c>
      <c r="AE14" s="2"/>
      <c r="AF14" s="2">
        <f t="shared" si="8"/>
        <v>0.36906115530475853</v>
      </c>
      <c r="AG14" s="2">
        <f t="shared" si="9"/>
        <v>14.050170178631678</v>
      </c>
      <c r="AH14" s="6">
        <v>14.124000000000001</v>
      </c>
    </row>
    <row r="15" spans="1:34" ht="15" thickBot="1" x14ac:dyDescent="0.35">
      <c r="A15" s="7" t="s">
        <v>8</v>
      </c>
      <c r="B15" s="15">
        <f>AVERAGE(B5:B14)</f>
        <v>20.5</v>
      </c>
      <c r="C15" s="18">
        <f>AVERAGE(C5:C14)</f>
        <v>1.7500000000000004</v>
      </c>
      <c r="E15" s="13">
        <v>1.1004999999999999E-2</v>
      </c>
      <c r="F15" s="2">
        <v>2.82</v>
      </c>
      <c r="G15" s="2"/>
      <c r="H15" s="2">
        <f t="shared" si="0"/>
        <v>0.38177566052963507</v>
      </c>
      <c r="I15" s="2">
        <f t="shared" si="1"/>
        <v>13.692317800350596</v>
      </c>
      <c r="J15" s="6">
        <v>13.77</v>
      </c>
      <c r="K15" s="13">
        <v>1.1900000000000001E-2</v>
      </c>
      <c r="L15" s="2">
        <v>2.8422999999999998</v>
      </c>
      <c r="M15" s="2"/>
      <c r="N15" s="2">
        <f t="shared" si="2"/>
        <v>0.36711644963006002</v>
      </c>
      <c r="O15" s="2">
        <f t="shared" si="3"/>
        <v>12.757046407778049</v>
      </c>
      <c r="P15" s="6">
        <v>12.835000000000001</v>
      </c>
      <c r="Q15" s="13">
        <v>1.1334E-2</v>
      </c>
      <c r="R15" s="2">
        <v>2.8393000000000002</v>
      </c>
      <c r="S15" s="2"/>
      <c r="T15" s="2">
        <f t="shared" si="4"/>
        <v>0.36729716878477114</v>
      </c>
      <c r="U15" s="2">
        <f t="shared" si="5"/>
        <v>13.38368981140299</v>
      </c>
      <c r="V15" s="6">
        <v>13.462</v>
      </c>
      <c r="W15" s="13">
        <v>1.1354E-2</v>
      </c>
      <c r="X15" s="2">
        <v>2.6957</v>
      </c>
      <c r="Y15" s="2"/>
      <c r="Z15" s="2">
        <f t="shared" si="6"/>
        <v>0.35249284721222346</v>
      </c>
      <c r="AA15" s="2">
        <f t="shared" si="7"/>
        <v>12.684290940644207</v>
      </c>
      <c r="AB15" s="6">
        <v>12.757999999999999</v>
      </c>
      <c r="AC15" s="13">
        <v>1.1148999999999999E-2</v>
      </c>
      <c r="AD15" s="2">
        <v>2.7757000000000001</v>
      </c>
      <c r="AE15" s="2"/>
      <c r="AF15" s="2">
        <f t="shared" si="8"/>
        <v>0.35050376866113797</v>
      </c>
      <c r="AG15" s="2">
        <f t="shared" si="9"/>
        <v>13.302210824036328</v>
      </c>
      <c r="AH15" s="6">
        <v>13.379</v>
      </c>
    </row>
    <row r="16" spans="1:34" ht="15" thickBot="1" x14ac:dyDescent="0.35">
      <c r="A16" s="11" t="s">
        <v>12</v>
      </c>
      <c r="B16" s="19" t="s">
        <v>9</v>
      </c>
      <c r="C16" s="20" t="s">
        <v>10</v>
      </c>
      <c r="E16" s="13">
        <v>1.1955E-2</v>
      </c>
      <c r="F16" s="2">
        <v>2.9093</v>
      </c>
      <c r="G16" s="2"/>
      <c r="H16" s="2">
        <f t="shared" si="0"/>
        <v>0.36296711054663072</v>
      </c>
      <c r="I16" s="2">
        <f t="shared" si="1"/>
        <v>12.997337318894722</v>
      </c>
      <c r="J16" s="6">
        <v>13.077999999999999</v>
      </c>
      <c r="K16" s="13">
        <v>1.2855E-2</v>
      </c>
      <c r="L16" s="2">
        <v>2.9152</v>
      </c>
      <c r="M16" s="2"/>
      <c r="N16" s="2">
        <f t="shared" si="2"/>
        <v>0.3499663323713294</v>
      </c>
      <c r="O16" s="2">
        <f t="shared" si="3"/>
        <v>12.106539818004851</v>
      </c>
      <c r="P16" s="6">
        <v>12.186999999999999</v>
      </c>
      <c r="Q16" s="13">
        <v>1.2272E-2</v>
      </c>
      <c r="R16" s="2">
        <v>2.9032</v>
      </c>
      <c r="S16" s="2"/>
      <c r="T16" s="2">
        <f t="shared" si="4"/>
        <v>0.35138738086178134</v>
      </c>
      <c r="U16" s="2">
        <f t="shared" si="5"/>
        <v>12.633088557569835</v>
      </c>
      <c r="V16" s="6">
        <v>12.712999999999999</v>
      </c>
      <c r="W16" s="13">
        <v>1.2302E-2</v>
      </c>
      <c r="X16" s="2">
        <v>2.7707000000000002</v>
      </c>
      <c r="Y16" s="2"/>
      <c r="Z16" s="2">
        <f t="shared" si="6"/>
        <v>0.33658004036303113</v>
      </c>
      <c r="AA16" s="2">
        <f t="shared" si="7"/>
        <v>12.026944960524245</v>
      </c>
      <c r="AB16" s="6">
        <v>12.103</v>
      </c>
      <c r="AC16" s="13">
        <v>1.2097E-2</v>
      </c>
      <c r="AD16" s="2">
        <v>2.8647999999999998</v>
      </c>
      <c r="AE16" s="2"/>
      <c r="AF16" s="2">
        <f t="shared" si="8"/>
        <v>0.33143623169037961</v>
      </c>
      <c r="AG16" s="2">
        <f t="shared" si="9"/>
        <v>12.647417029328025</v>
      </c>
      <c r="AH16" s="6">
        <v>12.726000000000001</v>
      </c>
    </row>
    <row r="17" spans="1:34" ht="15" thickBot="1" x14ac:dyDescent="0.35">
      <c r="A17" s="15">
        <f>SQRT(((1/C15*C17)^2)+((-1/(C15*B15^2))*B17)^2)</f>
        <v>3.2594885299867357E-2</v>
      </c>
      <c r="B17" s="18">
        <f>(_xlfn.STDEV.S(B5:B14)/SQRT(B2)*B3+A6)/B15</f>
        <v>8.0468647248400395E-3</v>
      </c>
      <c r="C17" s="18">
        <f>(_xlfn.STDEV.S(C5:C14)/SQRT(C2)*C3+A6)/C15</f>
        <v>5.7041046060955884E-2</v>
      </c>
      <c r="D17" t="s">
        <v>30</v>
      </c>
      <c r="E17" s="13">
        <v>1.2909E-2</v>
      </c>
      <c r="F17" s="2">
        <v>2.9672999999999998</v>
      </c>
      <c r="G17" s="2"/>
      <c r="H17" s="2">
        <f t="shared" si="0"/>
        <v>0.34134062158214851</v>
      </c>
      <c r="I17" s="2">
        <f t="shared" si="1"/>
        <v>12.271032792658556</v>
      </c>
      <c r="J17" s="6">
        <v>12.352</v>
      </c>
      <c r="K17" s="13">
        <v>1.3812E-2</v>
      </c>
      <c r="L17" s="2">
        <v>2.9885999999999999</v>
      </c>
      <c r="M17" s="2"/>
      <c r="N17" s="2">
        <f t="shared" si="2"/>
        <v>0.33276312101682348</v>
      </c>
      <c r="O17" s="2">
        <f t="shared" si="3"/>
        <v>11.545991437423806</v>
      </c>
      <c r="P17" s="6">
        <v>11.627000000000001</v>
      </c>
      <c r="Q17" s="13">
        <v>1.3219E-2</v>
      </c>
      <c r="R17" s="2">
        <v>2.9769000000000001</v>
      </c>
      <c r="S17" s="2"/>
      <c r="T17" s="2">
        <f t="shared" si="4"/>
        <v>0.33687611551425217</v>
      </c>
      <c r="U17" s="2">
        <f t="shared" si="5"/>
        <v>12.020205557308691</v>
      </c>
      <c r="V17" s="6">
        <v>12.102</v>
      </c>
      <c r="W17" s="13">
        <v>1.3254999999999999E-2</v>
      </c>
      <c r="X17" s="2">
        <v>2.8422000000000001</v>
      </c>
      <c r="Y17" s="2"/>
      <c r="Z17" s="2">
        <f t="shared" si="6"/>
        <v>0.32024687289298231</v>
      </c>
      <c r="AA17" s="2">
        <f t="shared" si="7"/>
        <v>11.4449391805866</v>
      </c>
      <c r="AB17" s="6">
        <v>11.522</v>
      </c>
      <c r="AC17" s="13">
        <v>1.3047E-2</v>
      </c>
      <c r="AD17" s="2">
        <v>2.8936000000000002</v>
      </c>
      <c r="AE17" s="2"/>
      <c r="AF17" s="2">
        <f t="shared" si="8"/>
        <v>0.31664893690655294</v>
      </c>
      <c r="AG17" s="2">
        <f t="shared" si="9"/>
        <v>11.8388824398109</v>
      </c>
      <c r="AH17" s="6">
        <v>11.917999999999999</v>
      </c>
    </row>
    <row r="18" spans="1:34" ht="15" thickBot="1" x14ac:dyDescent="0.35">
      <c r="A18" s="10" t="s">
        <v>31</v>
      </c>
      <c r="B18" s="17">
        <f>_xlfn.STDEV.P(F1,L1,R1,X1,AD1)</f>
        <v>0.30753770500541888</v>
      </c>
      <c r="C18" s="16">
        <f>B18/D18</f>
        <v>2.5785865628546182E-2</v>
      </c>
      <c r="D18" s="25">
        <f>AVERAGE(F1,L1,R1,X1,AD1)</f>
        <v>11.926599999999999</v>
      </c>
      <c r="E18" s="13">
        <v>1.3852E-2</v>
      </c>
      <c r="F18" s="2">
        <v>3.0552000000000001</v>
      </c>
      <c r="G18" s="2"/>
      <c r="H18" s="2">
        <f t="shared" si="0"/>
        <v>0.32719135614648209</v>
      </c>
      <c r="I18" s="2">
        <f t="shared" si="1"/>
        <v>11.76897545085418</v>
      </c>
      <c r="J18" s="6">
        <v>11.852</v>
      </c>
      <c r="K18" s="13">
        <v>1.4763999999999999E-2</v>
      </c>
      <c r="L18" s="2">
        <v>3.0621</v>
      </c>
      <c r="M18" s="2"/>
      <c r="N18" s="2">
        <f t="shared" si="2"/>
        <v>0.31864049499211261</v>
      </c>
      <c r="O18" s="2">
        <f t="shared" si="3"/>
        <v>11.061976949390406</v>
      </c>
      <c r="P18" s="6">
        <v>11.145</v>
      </c>
      <c r="Q18" s="13">
        <v>1.4174000000000001E-2</v>
      </c>
      <c r="R18" s="2">
        <v>3.0331999999999999</v>
      </c>
      <c r="S18" s="2"/>
      <c r="T18" s="2">
        <f t="shared" si="4"/>
        <v>0.32168624001786222</v>
      </c>
      <c r="U18" s="2">
        <f t="shared" si="5"/>
        <v>11.416988936229126</v>
      </c>
      <c r="V18" s="6">
        <v>11.499000000000001</v>
      </c>
      <c r="W18" s="13">
        <v>1.4208999999999999E-2</v>
      </c>
      <c r="X18" s="2">
        <v>2.8936000000000002</v>
      </c>
      <c r="Y18" s="2"/>
      <c r="Z18" s="2">
        <f t="shared" si="6"/>
        <v>0.30693984288691678</v>
      </c>
      <c r="AA18" s="2">
        <f t="shared" si="7"/>
        <v>10.864518760943938</v>
      </c>
      <c r="AB18" s="6">
        <v>10.943</v>
      </c>
      <c r="AC18" s="13">
        <v>1.4002000000000001E-2</v>
      </c>
      <c r="AD18" s="2">
        <v>3.0002</v>
      </c>
      <c r="AE18" s="2"/>
      <c r="AF18" s="2">
        <f t="shared" si="8"/>
        <v>0.30508691787640979</v>
      </c>
      <c r="AG18" s="2">
        <f t="shared" si="9"/>
        <v>11.432460278891885</v>
      </c>
      <c r="AH18" s="6">
        <v>11.513999999999999</v>
      </c>
    </row>
    <row r="19" spans="1:34" ht="15" thickBot="1" x14ac:dyDescent="0.35">
      <c r="A19" s="10" t="s">
        <v>32</v>
      </c>
      <c r="B19" s="17">
        <f>_xlfn.STDEV.P(H1,N1,T1,Z1,AF1)</f>
        <v>0.30694193150504845</v>
      </c>
      <c r="C19" s="16">
        <f>B19/D19</f>
        <v>2.5933253191161423E-2</v>
      </c>
      <c r="D19" s="25">
        <f>AVERAGE(H1,N1,T1,Z1,AF1)</f>
        <v>11.835843703930692</v>
      </c>
      <c r="E19" s="13">
        <v>1.4798E-2</v>
      </c>
      <c r="F19" s="2">
        <v>3.1078999999999999</v>
      </c>
      <c r="G19" s="2"/>
      <c r="H19" s="2">
        <f t="shared" si="0"/>
        <v>0.31619956307369124</v>
      </c>
      <c r="I19" s="2">
        <f t="shared" si="1"/>
        <v>11.201448744538228</v>
      </c>
      <c r="J19" s="6">
        <v>11.286</v>
      </c>
      <c r="K19" s="13">
        <v>1.5716999999999998E-2</v>
      </c>
      <c r="L19" s="2">
        <v>3.1143999999999998</v>
      </c>
      <c r="M19" s="2"/>
      <c r="N19" s="2">
        <f t="shared" si="2"/>
        <v>0.30835649284095767</v>
      </c>
      <c r="O19" s="2">
        <f t="shared" si="3"/>
        <v>10.563782311464655</v>
      </c>
      <c r="P19" s="6">
        <v>10.648999999999999</v>
      </c>
      <c r="Q19" s="13">
        <v>1.5129E-2</v>
      </c>
      <c r="R19" s="2">
        <v>3.1103999999999998</v>
      </c>
      <c r="S19" s="2"/>
      <c r="T19" s="2">
        <f t="shared" si="4"/>
        <v>0.30661527860373855</v>
      </c>
      <c r="U19" s="2">
        <f t="shared" si="5"/>
        <v>10.963413312485862</v>
      </c>
      <c r="V19" s="6">
        <v>11.048</v>
      </c>
      <c r="W19" s="13">
        <v>1.5164E-2</v>
      </c>
      <c r="X19" s="2">
        <v>2.9845999999999999</v>
      </c>
      <c r="Y19" s="2"/>
      <c r="Z19" s="2">
        <f t="shared" si="6"/>
        <v>0.29608739153691421</v>
      </c>
      <c r="AA19" s="2">
        <f t="shared" si="7"/>
        <v>10.495537396598476</v>
      </c>
      <c r="AB19" s="6">
        <v>10.577</v>
      </c>
      <c r="AC19" s="13">
        <v>1.4957E-2</v>
      </c>
      <c r="AD19" s="2">
        <v>3.0819999999999999</v>
      </c>
      <c r="AE19" s="2"/>
      <c r="AF19" s="2">
        <f t="shared" si="8"/>
        <v>0.29126852272316911</v>
      </c>
      <c r="AG19" s="2">
        <f t="shared" si="9"/>
        <v>10.989159999561503</v>
      </c>
      <c r="AH19" s="6">
        <v>11.073</v>
      </c>
    </row>
    <row r="20" spans="1:34" ht="15" thickBot="1" x14ac:dyDescent="0.35">
      <c r="A20" s="27" t="s">
        <v>33</v>
      </c>
      <c r="B20" s="18">
        <f>SQRT((1/B15*B17)^2+(1/C15*C17)^2)+C18</f>
        <v>5.8383112564187975E-2</v>
      </c>
      <c r="C20" s="18">
        <f>SQRT((1/B15*B17)^2+(1/C15*C17)^2)+C19</f>
        <v>5.8530500126803213E-2</v>
      </c>
      <c r="E20" s="13">
        <v>1.5751000000000001E-2</v>
      </c>
      <c r="F20" s="2">
        <v>3.2010999999999998</v>
      </c>
      <c r="G20" s="2"/>
      <c r="H20" s="2">
        <f t="shared" si="0"/>
        <v>0.30554704761812462</v>
      </c>
      <c r="I20" s="2">
        <f t="shared" si="1"/>
        <v>10.834243324783388</v>
      </c>
      <c r="J20" s="6">
        <v>10.920999999999999</v>
      </c>
      <c r="K20" s="13">
        <v>1.6674000000000001E-2</v>
      </c>
      <c r="L20" s="2">
        <v>3.2157</v>
      </c>
      <c r="M20" s="2"/>
      <c r="N20" s="2">
        <f t="shared" si="2"/>
        <v>0.29833524602321032</v>
      </c>
      <c r="O20" s="2">
        <f t="shared" si="3"/>
        <v>10.276541199988051</v>
      </c>
      <c r="P20" s="6">
        <v>10.364000000000001</v>
      </c>
      <c r="Q20" s="13">
        <v>1.6074999999999999E-2</v>
      </c>
      <c r="R20" s="2">
        <v>3.1882000000000001</v>
      </c>
      <c r="S20" s="2"/>
      <c r="T20" s="2">
        <f t="shared" si="4"/>
        <v>0.29427809696227453</v>
      </c>
      <c r="U20" s="2">
        <f t="shared" si="5"/>
        <v>10.571415833203845</v>
      </c>
      <c r="V20" s="6">
        <v>10.657999999999999</v>
      </c>
      <c r="W20" s="13">
        <v>1.6115999999999998E-2</v>
      </c>
      <c r="X20" s="2">
        <v>3.0762999999999998</v>
      </c>
      <c r="Y20" s="2"/>
      <c r="Z20" s="2">
        <f t="shared" si="6"/>
        <v>0.28428217311621712</v>
      </c>
      <c r="AA20" s="2">
        <f t="shared" si="7"/>
        <v>10.174223881419922</v>
      </c>
      <c r="AB20" s="6">
        <v>10.257999999999999</v>
      </c>
      <c r="AC20" s="13">
        <v>1.5911000000000002E-2</v>
      </c>
      <c r="AD20" s="2">
        <v>3.1160000000000001</v>
      </c>
      <c r="AE20" s="2"/>
      <c r="AF20" s="2">
        <f t="shared" si="8"/>
        <v>0.27930393870766212</v>
      </c>
      <c r="AG20" s="2">
        <f t="shared" si="9"/>
        <v>10.439349198273586</v>
      </c>
      <c r="AH20" s="6">
        <v>10.523999999999999</v>
      </c>
    </row>
    <row r="21" spans="1:34" ht="15" thickBot="1" x14ac:dyDescent="0.35">
      <c r="A21" s="28" t="s">
        <v>34</v>
      </c>
      <c r="B21" s="29">
        <f>(B20+A17)*100</f>
        <v>9.0977997864055329</v>
      </c>
      <c r="C21" s="29">
        <f>(C20+A17)*100</f>
        <v>9.1125385426670569</v>
      </c>
      <c r="E21" s="13">
        <v>1.6707E-2</v>
      </c>
      <c r="F21" s="2">
        <v>3.2584</v>
      </c>
      <c r="G21" s="2"/>
      <c r="H21" s="2">
        <f t="shared" si="0"/>
        <v>0.29206253605120447</v>
      </c>
      <c r="I21" s="2">
        <f t="shared" si="1"/>
        <v>10.392263485991341</v>
      </c>
      <c r="J21" s="6">
        <v>10.48</v>
      </c>
      <c r="K21" s="13">
        <v>1.7635000000000001E-2</v>
      </c>
      <c r="L21" s="2">
        <v>3.2456999999999998</v>
      </c>
      <c r="M21" s="2"/>
      <c r="N21" s="2">
        <f t="shared" si="2"/>
        <v>0.2830472915412931</v>
      </c>
      <c r="O21" s="2">
        <f t="shared" si="3"/>
        <v>9.8025694946375683</v>
      </c>
      <c r="P21" s="6">
        <v>9.8902000000000001</v>
      </c>
      <c r="Q21" s="13">
        <v>1.7018999999999999E-2</v>
      </c>
      <c r="R21" s="2">
        <v>3.2393999999999998</v>
      </c>
      <c r="S21" s="2"/>
      <c r="T21" s="2">
        <f t="shared" si="4"/>
        <v>0.28568443771031365</v>
      </c>
      <c r="U21" s="2">
        <f t="shared" si="5"/>
        <v>10.140712081530541</v>
      </c>
      <c r="V21" s="6">
        <v>10.228</v>
      </c>
      <c r="W21" s="13">
        <v>1.7062999999999998E-2</v>
      </c>
      <c r="X21" s="2">
        <v>3.1311</v>
      </c>
      <c r="Y21" s="2"/>
      <c r="Z21" s="2">
        <f t="shared" si="6"/>
        <v>0.27544139903128073</v>
      </c>
      <c r="AA21" s="2">
        <f t="shared" si="7"/>
        <v>9.7762007085442271</v>
      </c>
      <c r="AB21" s="6">
        <v>9.8609000000000009</v>
      </c>
      <c r="AC21" s="13">
        <v>1.6861000000000001E-2</v>
      </c>
      <c r="AD21" s="2">
        <v>3.2263999999999999</v>
      </c>
      <c r="AE21" s="2"/>
      <c r="AF21" s="2">
        <f t="shared" si="8"/>
        <v>0.26818694557358103</v>
      </c>
      <c r="AG21" s="2">
        <f t="shared" si="9"/>
        <v>10.195449390960896</v>
      </c>
      <c r="AH21" s="6">
        <v>10.282999999999999</v>
      </c>
    </row>
    <row r="22" spans="1:34" x14ac:dyDescent="0.3">
      <c r="E22" s="13">
        <v>1.7658E-2</v>
      </c>
      <c r="F22" s="2">
        <v>3.3168000000000002</v>
      </c>
      <c r="G22" s="2"/>
      <c r="H22" s="2">
        <f t="shared" si="0"/>
        <v>0.2804033146606012</v>
      </c>
      <c r="I22" s="2">
        <f t="shared" si="1"/>
        <v>10.004143303490757</v>
      </c>
      <c r="J22" s="6">
        <v>10.093999999999999</v>
      </c>
      <c r="K22" s="13">
        <v>1.8585000000000001E-2</v>
      </c>
      <c r="L22" s="2">
        <v>3.3054000000000001</v>
      </c>
      <c r="M22" s="2"/>
      <c r="N22" s="2">
        <f t="shared" si="2"/>
        <v>0.27247428312047883</v>
      </c>
      <c r="O22" s="2">
        <f t="shared" si="3"/>
        <v>9.4681839470459135</v>
      </c>
      <c r="P22" s="6">
        <v>9.5571000000000002</v>
      </c>
      <c r="Q22" s="13">
        <v>1.7968999999999999E-2</v>
      </c>
      <c r="R22" s="2">
        <v>3.3201999999999998</v>
      </c>
      <c r="S22" s="2"/>
      <c r="T22" s="2">
        <f t="shared" si="4"/>
        <v>0.27560916609249392</v>
      </c>
      <c r="U22" s="2">
        <f t="shared" si="5"/>
        <v>9.8395763391916162</v>
      </c>
      <c r="V22" s="6">
        <v>9.9291</v>
      </c>
      <c r="W22" s="13">
        <v>1.8016000000000001E-2</v>
      </c>
      <c r="X22" s="2">
        <v>3.1911</v>
      </c>
      <c r="Y22" s="2"/>
      <c r="Z22" s="2">
        <f t="shared" si="6"/>
        <v>0.26841385196196982</v>
      </c>
      <c r="AA22" s="2">
        <f t="shared" si="7"/>
        <v>9.4320939923372347</v>
      </c>
      <c r="AB22" s="6">
        <v>9.5183</v>
      </c>
      <c r="AC22" s="13">
        <v>1.7812999999999999E-2</v>
      </c>
      <c r="AD22" s="2">
        <v>3.2031000000000001</v>
      </c>
      <c r="AE22" s="2"/>
      <c r="AF22" s="2">
        <f t="shared" si="8"/>
        <v>0.25423884285201609</v>
      </c>
      <c r="AG22" s="2">
        <f t="shared" si="9"/>
        <v>9.5764078042702554</v>
      </c>
      <c r="AH22" s="6">
        <v>9.6626999999999992</v>
      </c>
    </row>
    <row r="23" spans="1:34" x14ac:dyDescent="0.3">
      <c r="E23" s="13">
        <v>1.8600999999999999E-2</v>
      </c>
      <c r="F23" s="2">
        <v>3.4047000000000001</v>
      </c>
      <c r="G23" s="2"/>
      <c r="H23" s="2">
        <f t="shared" si="0"/>
        <v>0.27325672629437087</v>
      </c>
      <c r="I23" s="2">
        <f t="shared" si="1"/>
        <v>9.7441596224967846</v>
      </c>
      <c r="J23" s="6">
        <v>9.8359000000000005</v>
      </c>
      <c r="K23" s="13">
        <v>1.9526999999999999E-2</v>
      </c>
      <c r="L23" s="2">
        <v>3.3908999999999998</v>
      </c>
      <c r="M23" s="2"/>
      <c r="N23" s="2">
        <f t="shared" si="2"/>
        <v>0.26560121305332529</v>
      </c>
      <c r="O23" s="2">
        <f t="shared" si="3"/>
        <v>9.2402705730703083</v>
      </c>
      <c r="P23" s="6">
        <v>9.3314000000000004</v>
      </c>
      <c r="Q23" s="13">
        <v>1.8915999999999999E-2</v>
      </c>
      <c r="R23" s="2">
        <v>3.3751000000000002</v>
      </c>
      <c r="S23" s="2"/>
      <c r="T23" s="2">
        <f t="shared" si="4"/>
        <v>0.26732270743877373</v>
      </c>
      <c r="U23" s="2">
        <f t="shared" si="5"/>
        <v>9.4971278297818067</v>
      </c>
      <c r="V23" s="6">
        <v>9.5878999999999994</v>
      </c>
      <c r="W23" s="13">
        <v>1.8974000000000001E-2</v>
      </c>
      <c r="X23" s="2">
        <v>3.2755000000000001</v>
      </c>
      <c r="Y23" s="2"/>
      <c r="Z23" s="2">
        <f t="shared" si="6"/>
        <v>0.26087731242502527</v>
      </c>
      <c r="AA23" s="2">
        <f t="shared" si="7"/>
        <v>9.1884305429134425</v>
      </c>
      <c r="AB23" s="6">
        <v>9.2765000000000004</v>
      </c>
      <c r="AC23" s="13">
        <v>1.8745999999999999E-2</v>
      </c>
      <c r="AD23" s="2">
        <v>3.3626999999999998</v>
      </c>
      <c r="AE23" s="2"/>
      <c r="AF23" s="2">
        <f t="shared" si="8"/>
        <v>0.25252054538619945</v>
      </c>
      <c r="AG23" s="2">
        <f t="shared" si="9"/>
        <v>9.5488385849107651</v>
      </c>
      <c r="AH23" s="6">
        <v>9.6395999999999997</v>
      </c>
    </row>
    <row r="24" spans="1:34" x14ac:dyDescent="0.3">
      <c r="E24" s="13">
        <v>1.9546999999999998E-2</v>
      </c>
      <c r="F24" s="2">
        <v>3.4676999999999998</v>
      </c>
      <c r="G24" s="2"/>
      <c r="H24" s="2">
        <f t="shared" si="0"/>
        <v>0.2653919675443816</v>
      </c>
      <c r="I24" s="2">
        <f t="shared" si="1"/>
        <v>9.4397912958637935</v>
      </c>
      <c r="J24" s="6">
        <v>9.5333000000000006</v>
      </c>
      <c r="K24" s="13">
        <v>2.0468E-2</v>
      </c>
      <c r="L24" s="2">
        <v>3.4695</v>
      </c>
      <c r="M24" s="2"/>
      <c r="N24" s="2">
        <f t="shared" si="2"/>
        <v>0.25893705326939281</v>
      </c>
      <c r="O24" s="2">
        <f t="shared" si="3"/>
        <v>9.0156495747256695</v>
      </c>
      <c r="P24" s="6">
        <v>9.1090999999999998</v>
      </c>
      <c r="Q24" s="13">
        <v>1.9865000000000001E-2</v>
      </c>
      <c r="R24" s="2">
        <v>3.4420999999999999</v>
      </c>
      <c r="S24" s="2"/>
      <c r="T24" s="2">
        <f t="shared" si="4"/>
        <v>0.26154555565799059</v>
      </c>
      <c r="U24" s="2">
        <f t="shared" si="5"/>
        <v>9.2186729436876433</v>
      </c>
      <c r="V24" s="6">
        <v>9.3112999999999992</v>
      </c>
      <c r="W24" s="13">
        <v>1.9932999999999999E-2</v>
      </c>
      <c r="X24" s="2">
        <v>3.331</v>
      </c>
      <c r="Y24" s="2"/>
      <c r="Z24" s="2">
        <f t="shared" si="6"/>
        <v>0.25131750142731929</v>
      </c>
      <c r="AA24" s="2">
        <f t="shared" si="7"/>
        <v>8.8903944111974091</v>
      </c>
      <c r="AB24" s="6">
        <v>8.98</v>
      </c>
      <c r="AC24" s="13">
        <v>1.9694E-2</v>
      </c>
      <c r="AD24" s="2">
        <v>3.3855</v>
      </c>
      <c r="AE24" s="2"/>
      <c r="AF24" s="2">
        <f t="shared" si="8"/>
        <v>0.24218418633305155</v>
      </c>
      <c r="AG24" s="2">
        <f t="shared" si="9"/>
        <v>9.1465785945708209</v>
      </c>
      <c r="AH24" s="6">
        <v>9.2378</v>
      </c>
    </row>
    <row r="25" spans="1:34" x14ac:dyDescent="0.3">
      <c r="E25" s="13">
        <v>2.0497000000000001E-2</v>
      </c>
      <c r="F25" s="2">
        <v>3.5122</v>
      </c>
      <c r="G25" s="2"/>
      <c r="H25" s="2">
        <f t="shared" si="0"/>
        <v>0.25830777419341133</v>
      </c>
      <c r="I25" s="2">
        <f t="shared" si="1"/>
        <v>9.1135656031877854</v>
      </c>
      <c r="J25" s="6">
        <v>9.2078000000000007</v>
      </c>
      <c r="K25" s="13">
        <v>2.1406999999999999E-2</v>
      </c>
      <c r="L25" s="2">
        <v>3.5516000000000001</v>
      </c>
      <c r="M25" s="2"/>
      <c r="N25" s="2">
        <f t="shared" si="2"/>
        <v>0.25628779395900947</v>
      </c>
      <c r="O25" s="2">
        <f t="shared" si="3"/>
        <v>8.8201221701210581</v>
      </c>
      <c r="P25" s="6">
        <v>8.9151000000000007</v>
      </c>
      <c r="Q25" s="13">
        <v>2.0820999999999999E-2</v>
      </c>
      <c r="R25" s="2">
        <v>3.5076000000000001</v>
      </c>
      <c r="S25" s="2"/>
      <c r="T25" s="2">
        <f t="shared" si="4"/>
        <v>0.25304328425824613</v>
      </c>
      <c r="U25" s="2">
        <f t="shared" si="5"/>
        <v>8.9585790246124031</v>
      </c>
      <c r="V25" s="6">
        <v>9.0528999999999993</v>
      </c>
      <c r="W25" s="13">
        <v>2.0885999999999998E-2</v>
      </c>
      <c r="X25" s="2">
        <v>3.3917999999999999</v>
      </c>
      <c r="Y25" s="2"/>
      <c r="Z25" s="2">
        <f t="shared" si="6"/>
        <v>0.24278039876388988</v>
      </c>
      <c r="AA25" s="2">
        <f t="shared" si="7"/>
        <v>8.6355862434279249</v>
      </c>
      <c r="AB25" s="6">
        <v>8.7270000000000003</v>
      </c>
      <c r="AC25" s="13">
        <v>2.0643999999999999E-2</v>
      </c>
      <c r="AD25" s="2">
        <v>3.3948999999999998</v>
      </c>
      <c r="AE25" s="2"/>
      <c r="AF25" s="2">
        <f t="shared" si="8"/>
        <v>0.23466421757579467</v>
      </c>
      <c r="AG25" s="2">
        <f t="shared" si="9"/>
        <v>8.7458361332815642</v>
      </c>
      <c r="AH25" s="6">
        <v>8.8371999999999993</v>
      </c>
    </row>
    <row r="26" spans="1:34" x14ac:dyDescent="0.3">
      <c r="E26" s="13">
        <v>2.1447000000000001E-2</v>
      </c>
      <c r="F26" s="2">
        <v>3.6084999999999998</v>
      </c>
      <c r="G26" s="2"/>
      <c r="H26" s="2">
        <f t="shared" si="0"/>
        <v>0.25125656775326966</v>
      </c>
      <c r="I26" s="2">
        <f t="shared" si="1"/>
        <v>8.9445405586294715</v>
      </c>
      <c r="J26" s="6">
        <v>9.0412999999999997</v>
      </c>
      <c r="K26" s="13">
        <v>2.2360000000000001E-2</v>
      </c>
      <c r="L26" s="2">
        <v>3.6078000000000001</v>
      </c>
      <c r="M26" s="2"/>
      <c r="N26" s="2">
        <f t="shared" si="2"/>
        <v>0.24891414464296957</v>
      </c>
      <c r="O26" s="2">
        <f t="shared" si="3"/>
        <v>8.5738318964841156</v>
      </c>
      <c r="P26" s="6">
        <v>8.6707000000000001</v>
      </c>
      <c r="Q26" s="13">
        <v>2.1769E-2</v>
      </c>
      <c r="R26" s="2">
        <v>3.5943000000000001</v>
      </c>
      <c r="S26" s="2"/>
      <c r="T26" s="2">
        <f t="shared" si="4"/>
        <v>0.24666319944953208</v>
      </c>
      <c r="U26" s="2">
        <f t="shared" si="5"/>
        <v>8.7761784297291801</v>
      </c>
      <c r="V26" s="6">
        <v>8.8727999999999998</v>
      </c>
      <c r="W26" s="13">
        <v>2.1831E-2</v>
      </c>
      <c r="X26" s="2">
        <v>3.4659</v>
      </c>
      <c r="Y26" s="2"/>
      <c r="Z26" s="2">
        <f t="shared" si="6"/>
        <v>0.23612610237680995</v>
      </c>
      <c r="AA26" s="2">
        <f t="shared" si="7"/>
        <v>8.4383756246880317</v>
      </c>
      <c r="AB26" s="6">
        <v>8.5314999999999994</v>
      </c>
      <c r="AC26" s="13">
        <v>2.1590000000000002E-2</v>
      </c>
      <c r="AD26" s="2">
        <v>3.5190000000000001</v>
      </c>
      <c r="AE26" s="2"/>
      <c r="AF26" s="2">
        <f t="shared" si="8"/>
        <v>0.23172772818497755</v>
      </c>
      <c r="AG26" s="2">
        <f t="shared" si="9"/>
        <v>8.6643139473147759</v>
      </c>
      <c r="AH26" s="6">
        <v>8.7590000000000003</v>
      </c>
    </row>
    <row r="27" spans="1:34" x14ac:dyDescent="0.3">
      <c r="E27" s="13">
        <v>2.2393E-2</v>
      </c>
      <c r="F27" s="2">
        <v>3.6642000000000001</v>
      </c>
      <c r="G27" s="2"/>
      <c r="H27" s="2">
        <f t="shared" si="0"/>
        <v>0.24304385983911508</v>
      </c>
      <c r="I27" s="2">
        <f t="shared" si="1"/>
        <v>8.6948922526306998</v>
      </c>
      <c r="J27" s="6">
        <v>8.7927999999999997</v>
      </c>
      <c r="K27" s="13">
        <v>2.3310000000000001E-2</v>
      </c>
      <c r="L27" s="2">
        <v>3.6747000000000001</v>
      </c>
      <c r="M27" s="2"/>
      <c r="N27" s="2">
        <f t="shared" si="2"/>
        <v>0.24133470223487488</v>
      </c>
      <c r="O27" s="2">
        <f t="shared" si="3"/>
        <v>8.3730291154765535</v>
      </c>
      <c r="P27" s="6">
        <v>8.4711999999999996</v>
      </c>
      <c r="Q27" s="13">
        <v>2.2716E-2</v>
      </c>
      <c r="R27" s="2">
        <v>3.6469999999999998</v>
      </c>
      <c r="S27" s="2"/>
      <c r="T27" s="2">
        <f t="shared" si="4"/>
        <v>0.2410088573295856</v>
      </c>
      <c r="U27" s="2">
        <f t="shared" si="5"/>
        <v>8.5296803874895577</v>
      </c>
      <c r="V27" s="6">
        <v>8.6274999999999995</v>
      </c>
      <c r="W27" s="13">
        <v>2.2771E-2</v>
      </c>
      <c r="X27" s="2">
        <v>3.5386000000000002</v>
      </c>
      <c r="Y27" s="2"/>
      <c r="Z27" s="2">
        <f t="shared" si="6"/>
        <v>0.23126818865038434</v>
      </c>
      <c r="AA27" s="2">
        <f t="shared" si="7"/>
        <v>8.2559407717374356</v>
      </c>
      <c r="AB27" s="6">
        <v>8.3506999999999998</v>
      </c>
      <c r="AC27" s="13">
        <v>2.2540000000000001E-2</v>
      </c>
      <c r="AD27" s="2">
        <v>3.5870000000000002</v>
      </c>
      <c r="AE27" s="2"/>
      <c r="AF27" s="2">
        <f t="shared" si="8"/>
        <v>0.22668425844629875</v>
      </c>
      <c r="AG27" s="2">
        <f t="shared" si="9"/>
        <v>8.4555842566367332</v>
      </c>
      <c r="AH27" s="6">
        <v>8.5518999999999998</v>
      </c>
    </row>
    <row r="28" spans="1:34" x14ac:dyDescent="0.3">
      <c r="E28" s="13">
        <v>2.3338999999999999E-2</v>
      </c>
      <c r="F28" s="2">
        <v>3.6770999999999998</v>
      </c>
      <c r="G28" s="2"/>
      <c r="H28" s="2">
        <f t="shared" si="0"/>
        <v>0.23686780669346105</v>
      </c>
      <c r="I28" s="2">
        <f t="shared" si="1"/>
        <v>8.3679685281124723</v>
      </c>
      <c r="J28" s="6">
        <v>8.4665999999999997</v>
      </c>
      <c r="K28" s="13">
        <v>2.4251999999999999E-2</v>
      </c>
      <c r="L28" s="2">
        <v>3.7446999999999999</v>
      </c>
      <c r="M28" s="2"/>
      <c r="N28" s="2">
        <f t="shared" si="2"/>
        <v>0.23676009756180114</v>
      </c>
      <c r="O28" s="2">
        <f t="shared" si="3"/>
        <v>8.1973394682277974</v>
      </c>
      <c r="P28" s="6">
        <v>8.2974999999999994</v>
      </c>
      <c r="Q28" s="13">
        <v>2.3664999999999999E-2</v>
      </c>
      <c r="R28" s="2">
        <v>3.7183000000000002</v>
      </c>
      <c r="S28" s="2"/>
      <c r="T28" s="2">
        <f t="shared" si="4"/>
        <v>0.23505489610029545</v>
      </c>
      <c r="U28" s="2">
        <f t="shared" si="5"/>
        <v>8.3438347793997565</v>
      </c>
      <c r="V28" s="6">
        <v>8.4430999999999994</v>
      </c>
      <c r="W28" s="13">
        <v>2.3713999999999999E-2</v>
      </c>
      <c r="X28" s="2">
        <v>3.5916999999999999</v>
      </c>
      <c r="Y28" s="2"/>
      <c r="Z28" s="2">
        <f t="shared" si="6"/>
        <v>0.22645413171000597</v>
      </c>
      <c r="AA28" s="2">
        <f t="shared" si="7"/>
        <v>8.0428994147717621</v>
      </c>
      <c r="AB28" s="6">
        <v>8.1392000000000007</v>
      </c>
      <c r="AC28" s="13">
        <v>2.3494000000000001E-2</v>
      </c>
      <c r="AD28" s="2">
        <v>3.637</v>
      </c>
      <c r="AE28" s="2"/>
      <c r="AF28" s="2">
        <f t="shared" si="8"/>
        <v>0.21994608377419347</v>
      </c>
      <c r="AG28" s="2">
        <f t="shared" si="9"/>
        <v>8.2214863437373289</v>
      </c>
      <c r="AH28" s="6">
        <v>8.3187999999999995</v>
      </c>
    </row>
    <row r="29" spans="1:34" x14ac:dyDescent="0.3">
      <c r="E29" s="13">
        <v>2.4289999999999999E-2</v>
      </c>
      <c r="F29" s="2">
        <v>3.7399</v>
      </c>
      <c r="G29" s="2"/>
      <c r="H29" s="2">
        <f t="shared" si="0"/>
        <v>0.23174427306370357</v>
      </c>
      <c r="I29" s="2">
        <f t="shared" si="1"/>
        <v>8.1738728390570117</v>
      </c>
      <c r="J29" s="6">
        <v>8.2736999999999998</v>
      </c>
      <c r="K29" s="13">
        <v>2.5198000000000002E-2</v>
      </c>
      <c r="L29" s="2">
        <v>3.7942</v>
      </c>
      <c r="M29" s="2"/>
      <c r="N29" s="2">
        <f t="shared" si="2"/>
        <v>0.23360538013386511</v>
      </c>
      <c r="O29" s="2">
        <f t="shared" si="3"/>
        <v>7.9901936715181847</v>
      </c>
      <c r="P29" s="6">
        <v>8.0913000000000004</v>
      </c>
      <c r="Q29" s="13">
        <v>2.4615000000000001E-2</v>
      </c>
      <c r="R29" s="2">
        <v>3.7542</v>
      </c>
      <c r="S29" s="2"/>
      <c r="T29" s="2">
        <f t="shared" si="4"/>
        <v>0.22807422834968624</v>
      </c>
      <c r="U29" s="2">
        <f t="shared" si="5"/>
        <v>8.0955087719245835</v>
      </c>
      <c r="V29" s="6">
        <v>8.1958000000000002</v>
      </c>
      <c r="W29" s="13">
        <v>2.4657999999999999E-2</v>
      </c>
      <c r="X29" s="2">
        <v>3.6699000000000002</v>
      </c>
      <c r="Y29" s="2"/>
      <c r="Z29" s="2">
        <f t="shared" si="6"/>
        <v>0.2230381825815474</v>
      </c>
      <c r="AA29" s="2">
        <f t="shared" si="7"/>
        <v>7.899759323034317</v>
      </c>
      <c r="AB29" s="6">
        <v>7.9978999999999996</v>
      </c>
      <c r="AC29" s="13">
        <v>2.4448999999999999E-2</v>
      </c>
      <c r="AD29" s="2">
        <v>3.6583000000000001</v>
      </c>
      <c r="AE29" s="2"/>
      <c r="AF29" s="2">
        <f t="shared" si="8"/>
        <v>0.21095617560103758</v>
      </c>
      <c r="AG29" s="2">
        <f t="shared" si="9"/>
        <v>7.9429156124148372</v>
      </c>
      <c r="AH29" s="6">
        <v>8.0409000000000006</v>
      </c>
    </row>
    <row r="30" spans="1:34" x14ac:dyDescent="0.3">
      <c r="E30" s="13">
        <v>2.5243999999999999E-2</v>
      </c>
      <c r="F30" s="2">
        <v>3.7865000000000002</v>
      </c>
      <c r="G30" s="2"/>
      <c r="H30" s="2">
        <f t="shared" si="0"/>
        <v>0.22509588044605858</v>
      </c>
      <c r="I30" s="2">
        <f t="shared" si="1"/>
        <v>7.9592695114652088</v>
      </c>
      <c r="J30" s="6">
        <v>8.0604999999999993</v>
      </c>
      <c r="K30" s="13">
        <v>2.6152999999999999E-2</v>
      </c>
      <c r="L30" s="2">
        <v>3.8614000000000002</v>
      </c>
      <c r="M30" s="2"/>
      <c r="N30" s="2">
        <f t="shared" si="2"/>
        <v>0.22924503686798778</v>
      </c>
      <c r="O30" s="2">
        <f t="shared" si="3"/>
        <v>7.8311281941135436</v>
      </c>
      <c r="P30" s="6">
        <v>7.9341999999999997</v>
      </c>
      <c r="Q30" s="13">
        <v>2.5562000000000001E-2</v>
      </c>
      <c r="R30" s="2">
        <v>3.8092000000000001</v>
      </c>
      <c r="S30" s="2"/>
      <c r="T30" s="2">
        <f t="shared" si="4"/>
        <v>0.22320505006111313</v>
      </c>
      <c r="U30" s="2">
        <f t="shared" si="5"/>
        <v>7.9061501884480121</v>
      </c>
      <c r="V30" s="6">
        <v>8.0079999999999991</v>
      </c>
      <c r="W30" s="13">
        <v>2.5607999999999999E-2</v>
      </c>
      <c r="X30" s="2">
        <v>3.7181999999999999</v>
      </c>
      <c r="Y30" s="2"/>
      <c r="Z30" s="2">
        <f t="shared" si="6"/>
        <v>0.21827601868024624</v>
      </c>
      <c r="AA30" s="2">
        <f t="shared" si="7"/>
        <v>7.7032406438609966</v>
      </c>
      <c r="AB30" s="6">
        <v>7.8022999999999998</v>
      </c>
      <c r="AC30" s="13">
        <v>2.5387E-2</v>
      </c>
      <c r="AD30" s="2">
        <v>3.7519999999999998</v>
      </c>
      <c r="AE30" s="2"/>
      <c r="AF30" s="2">
        <f t="shared" si="8"/>
        <v>0.20824416298301343</v>
      </c>
      <c r="AG30" s="2">
        <f t="shared" si="9"/>
        <v>7.8417790219444825</v>
      </c>
      <c r="AH30" s="6">
        <v>7.9420000000000002</v>
      </c>
    </row>
    <row r="31" spans="1:34" x14ac:dyDescent="0.3">
      <c r="E31" s="13">
        <v>2.6186000000000001E-2</v>
      </c>
      <c r="F31" s="2">
        <v>3.9056000000000002</v>
      </c>
      <c r="G31" s="2"/>
      <c r="H31" s="2">
        <f t="shared" si="0"/>
        <v>0.22186494608264018</v>
      </c>
      <c r="I31" s="2">
        <f t="shared" si="1"/>
        <v>7.9106591347857655</v>
      </c>
      <c r="J31" s="6">
        <v>8.0151000000000003</v>
      </c>
      <c r="K31" s="13">
        <v>2.7109999999999999E-2</v>
      </c>
      <c r="L31" s="2">
        <v>3.9182999999999999</v>
      </c>
      <c r="M31" s="2"/>
      <c r="N31" s="2">
        <f t="shared" si="2"/>
        <v>0.22156310570812168</v>
      </c>
      <c r="O31" s="2">
        <f t="shared" si="3"/>
        <v>7.662434752160844</v>
      </c>
      <c r="P31" s="6">
        <v>7.7668999999999997</v>
      </c>
      <c r="Q31" s="13">
        <v>2.6506999999999999E-2</v>
      </c>
      <c r="R31" s="2">
        <v>3.8923000000000001</v>
      </c>
      <c r="S31" s="2"/>
      <c r="T31" s="2">
        <f t="shared" si="4"/>
        <v>0.22126061310127984</v>
      </c>
      <c r="U31" s="2">
        <f t="shared" si="5"/>
        <v>7.7870307778276251</v>
      </c>
      <c r="V31" s="6">
        <v>7.8906999999999998</v>
      </c>
      <c r="W31" s="13">
        <v>2.6558999999999999E-2</v>
      </c>
      <c r="X31" s="2">
        <v>3.7816000000000001</v>
      </c>
      <c r="Y31" s="2"/>
      <c r="Z31" s="2">
        <f t="shared" si="6"/>
        <v>0.21406443362462704</v>
      </c>
      <c r="AA31" s="2">
        <f t="shared" si="7"/>
        <v>7.5505577475866819</v>
      </c>
      <c r="AB31" s="6">
        <v>7.6513999999999998</v>
      </c>
      <c r="AC31" s="13">
        <v>2.6331E-2</v>
      </c>
      <c r="AD31" s="2">
        <v>3.7936000000000001</v>
      </c>
      <c r="AE31" s="2"/>
      <c r="AF31" s="2">
        <f t="shared" si="8"/>
        <v>0.20612156280517882</v>
      </c>
      <c r="AG31" s="2">
        <f t="shared" si="9"/>
        <v>7.6409538982122811</v>
      </c>
      <c r="AH31" s="6">
        <v>7.742</v>
      </c>
    </row>
    <row r="32" spans="1:34" x14ac:dyDescent="0.3">
      <c r="E32" s="13">
        <v>2.7126000000000001E-2</v>
      </c>
      <c r="F32" s="2">
        <v>3.9729999999999999</v>
      </c>
      <c r="G32" s="2"/>
      <c r="H32" s="2">
        <f t="shared" si="0"/>
        <v>0.21859784842910474</v>
      </c>
      <c r="I32" s="2">
        <f t="shared" si="1"/>
        <v>7.7647601802602475</v>
      </c>
      <c r="J32" s="6">
        <v>7.8705999999999996</v>
      </c>
      <c r="K32" s="13">
        <v>2.8053000000000002E-2</v>
      </c>
      <c r="L32" s="2">
        <v>3.9885999999999999</v>
      </c>
      <c r="M32" s="2"/>
      <c r="N32" s="2">
        <f t="shared" si="2"/>
        <v>0.21862203072243303</v>
      </c>
      <c r="O32" s="2">
        <f t="shared" si="3"/>
        <v>7.5342567792236297</v>
      </c>
      <c r="P32" s="6">
        <v>7.6402999999999999</v>
      </c>
      <c r="Q32" s="13">
        <v>2.7462E-2</v>
      </c>
      <c r="R32" s="2">
        <v>3.9409000000000001</v>
      </c>
      <c r="S32" s="2"/>
      <c r="T32" s="2">
        <f t="shared" si="4"/>
        <v>0.2159177827139635</v>
      </c>
      <c r="U32" s="2">
        <f t="shared" si="5"/>
        <v>7.6065450329654229</v>
      </c>
      <c r="V32" s="6">
        <v>7.7112999999999996</v>
      </c>
      <c r="W32" s="13">
        <v>2.7512000000000002E-2</v>
      </c>
      <c r="X32" s="2">
        <v>3.8292999999999999</v>
      </c>
      <c r="Y32" s="2"/>
      <c r="Z32" s="2">
        <f t="shared" si="6"/>
        <v>0.20910955812349694</v>
      </c>
      <c r="AA32" s="2">
        <f t="shared" si="7"/>
        <v>7.377527647347554</v>
      </c>
      <c r="AB32" s="6">
        <v>7.4795999999999996</v>
      </c>
      <c r="AC32" s="13">
        <v>2.7286000000000001E-2</v>
      </c>
      <c r="AD32" s="2">
        <v>3.8643000000000001</v>
      </c>
      <c r="AE32" s="2"/>
      <c r="AF32" s="2">
        <f t="shared" si="8"/>
        <v>0.2032238289602912</v>
      </c>
      <c r="AG32" s="2">
        <f t="shared" si="9"/>
        <v>7.5074485458783808</v>
      </c>
      <c r="AH32" s="6">
        <v>7.6102999999999996</v>
      </c>
    </row>
    <row r="33" spans="5:34" x14ac:dyDescent="0.3">
      <c r="E33" s="13">
        <v>2.8067999999999999E-2</v>
      </c>
      <c r="F33" s="2">
        <v>4.0505000000000004</v>
      </c>
      <c r="G33" s="2"/>
      <c r="H33" s="2">
        <f t="shared" si="0"/>
        <v>0.21554576210141796</v>
      </c>
      <c r="I33" s="2">
        <f t="shared" si="1"/>
        <v>7.6470378940506905</v>
      </c>
      <c r="J33" s="6">
        <v>7.7548000000000004</v>
      </c>
      <c r="K33" s="13">
        <v>2.8999E-2</v>
      </c>
      <c r="L33" s="2">
        <v>4.0587</v>
      </c>
      <c r="M33" s="2"/>
      <c r="N33" s="2">
        <f t="shared" si="2"/>
        <v>0.21470773296234716</v>
      </c>
      <c r="O33" s="2">
        <f t="shared" si="3"/>
        <v>7.4131579407512787</v>
      </c>
      <c r="P33" s="6">
        <v>7.5212000000000003</v>
      </c>
      <c r="Q33" s="13">
        <v>2.8414999999999999E-2</v>
      </c>
      <c r="R33" s="2">
        <v>3.9939</v>
      </c>
      <c r="S33" s="2"/>
      <c r="T33" s="2">
        <f t="shared" si="4"/>
        <v>0.21073455227021387</v>
      </c>
      <c r="U33" s="2">
        <f t="shared" si="5"/>
        <v>7.4468440209816409</v>
      </c>
      <c r="V33" s="6">
        <v>7.5533000000000001</v>
      </c>
      <c r="W33" s="13">
        <v>2.8462999999999999E-2</v>
      </c>
      <c r="X33" s="2">
        <v>3.8873000000000002</v>
      </c>
      <c r="Y33" s="2"/>
      <c r="Z33" s="2">
        <f t="shared" si="6"/>
        <v>0.20539772781975404</v>
      </c>
      <c r="AA33" s="2">
        <f t="shared" si="7"/>
        <v>7.2356903352159616</v>
      </c>
      <c r="AB33" s="6">
        <v>7.3391000000000002</v>
      </c>
      <c r="AC33" s="13">
        <v>2.8247000000000001E-2</v>
      </c>
      <c r="AD33" s="2">
        <v>3.9102000000000001</v>
      </c>
      <c r="AE33" s="2"/>
      <c r="AF33" s="2">
        <f t="shared" si="8"/>
        <v>0.19540039541768653</v>
      </c>
      <c r="AG33" s="2">
        <f t="shared" si="9"/>
        <v>7.3347426352970855</v>
      </c>
      <c r="AH33" s="6">
        <v>7.4387999999999996</v>
      </c>
    </row>
    <row r="34" spans="5:34" x14ac:dyDescent="0.3">
      <c r="E34" s="13">
        <v>2.9045000000000001E-2</v>
      </c>
      <c r="F34" s="2">
        <v>3.8414999999999999</v>
      </c>
      <c r="G34" s="2"/>
      <c r="H34" s="2">
        <f t="shared" si="0"/>
        <v>0.20009707853340575</v>
      </c>
      <c r="I34" s="2">
        <f t="shared" si="1"/>
        <v>7.0051761643434975</v>
      </c>
      <c r="J34" s="6">
        <v>7.1071</v>
      </c>
      <c r="K34" s="13">
        <v>2.9943999999999998E-2</v>
      </c>
      <c r="L34" s="2">
        <v>4.1188000000000002</v>
      </c>
      <c r="M34" s="2"/>
      <c r="N34" s="2">
        <f t="shared" si="2"/>
        <v>0.21059268471656004</v>
      </c>
      <c r="O34" s="2">
        <f t="shared" si="3"/>
        <v>7.2821663558325129</v>
      </c>
      <c r="P34" s="6">
        <v>7.3916000000000004</v>
      </c>
      <c r="Q34" s="13">
        <v>2.9363E-2</v>
      </c>
      <c r="R34" s="2">
        <v>4.0602</v>
      </c>
      <c r="S34" s="2"/>
      <c r="T34" s="2">
        <f t="shared" si="4"/>
        <v>0.20716643065145152</v>
      </c>
      <c r="U34" s="2">
        <f t="shared" si="5"/>
        <v>7.3226693558181246</v>
      </c>
      <c r="V34" s="6">
        <v>7.4306999999999999</v>
      </c>
      <c r="W34" s="13">
        <v>2.9413000000000002E-2</v>
      </c>
      <c r="X34" s="2">
        <v>3.9620000000000002</v>
      </c>
      <c r="Y34" s="2"/>
      <c r="Z34" s="2">
        <f t="shared" si="6"/>
        <v>0.20225101033783544</v>
      </c>
      <c r="AA34" s="2">
        <f t="shared" si="7"/>
        <v>7.1332428370234373</v>
      </c>
      <c r="AB34" s="6">
        <v>7.2385000000000002</v>
      </c>
      <c r="AC34" s="13">
        <v>2.9190000000000001E-2</v>
      </c>
      <c r="AD34" s="2">
        <v>3.9729999999999999</v>
      </c>
      <c r="AE34" s="2"/>
      <c r="AF34" s="2">
        <f t="shared" si="8"/>
        <v>0.19345721613885419</v>
      </c>
      <c r="AG34" s="2">
        <f t="shared" si="9"/>
        <v>7.2084757237151136</v>
      </c>
      <c r="AH34" s="6">
        <v>7.3140999999999998</v>
      </c>
    </row>
    <row r="35" spans="5:34" x14ac:dyDescent="0.3">
      <c r="E35" s="13">
        <v>2.9974000000000001E-2</v>
      </c>
      <c r="F35" s="2">
        <v>4.1329000000000002</v>
      </c>
      <c r="G35" s="2"/>
      <c r="H35" s="2">
        <f t="shared" si="0"/>
        <v>0.20770510104832793</v>
      </c>
      <c r="I35" s="2">
        <f t="shared" si="1"/>
        <v>7.2996756702118448</v>
      </c>
      <c r="J35" s="6">
        <v>7.4093</v>
      </c>
      <c r="K35" s="13">
        <v>3.0890999999999998E-2</v>
      </c>
      <c r="L35" s="2">
        <v>4.1452999999999998</v>
      </c>
      <c r="M35" s="2"/>
      <c r="N35" s="2">
        <f t="shared" si="2"/>
        <v>0.20776703433063537</v>
      </c>
      <c r="O35" s="2">
        <f t="shared" si="3"/>
        <v>7.101069393673705</v>
      </c>
      <c r="P35" s="6">
        <v>7.2111000000000001</v>
      </c>
      <c r="Q35" s="13">
        <v>3.0311999999999999E-2</v>
      </c>
      <c r="R35" s="2">
        <v>4.1124999999999998</v>
      </c>
      <c r="S35" s="2"/>
      <c r="T35" s="2">
        <f t="shared" si="4"/>
        <v>0.20303351628189459</v>
      </c>
      <c r="U35" s="2">
        <f t="shared" si="5"/>
        <v>7.1814694065479188</v>
      </c>
      <c r="V35" s="6">
        <v>7.2906000000000004</v>
      </c>
      <c r="W35" s="13">
        <v>3.0366000000000001E-2</v>
      </c>
      <c r="X35" s="2">
        <v>3.9992000000000001</v>
      </c>
      <c r="Y35" s="2"/>
      <c r="Z35" s="2">
        <f t="shared" si="6"/>
        <v>0.19743335537193946</v>
      </c>
      <c r="AA35" s="2">
        <f t="shared" si="7"/>
        <v>6.9710168123366385</v>
      </c>
      <c r="AB35" s="6">
        <v>7.0772000000000004</v>
      </c>
      <c r="AC35" s="13">
        <v>3.0136E-2</v>
      </c>
      <c r="AD35" s="2">
        <v>4.0671999999999997</v>
      </c>
      <c r="AE35" s="2"/>
      <c r="AF35" s="2">
        <f t="shared" si="8"/>
        <v>0.19167292177394712</v>
      </c>
      <c r="AG35" s="2">
        <f t="shared" si="9"/>
        <v>7.1444546120057657</v>
      </c>
      <c r="AH35" s="6">
        <v>7.2525000000000004</v>
      </c>
    </row>
    <row r="36" spans="5:34" x14ac:dyDescent="0.3">
      <c r="E36" s="13">
        <v>3.0925000000000001E-2</v>
      </c>
      <c r="F36" s="2">
        <v>4.2110000000000003</v>
      </c>
      <c r="G36" s="2"/>
      <c r="H36" s="2">
        <f t="shared" si="0"/>
        <v>0.20616336681132391</v>
      </c>
      <c r="I36" s="2">
        <f t="shared" si="1"/>
        <v>7.2055662225362491</v>
      </c>
      <c r="J36" s="6">
        <v>7.3173000000000004</v>
      </c>
      <c r="K36" s="13">
        <v>3.1843000000000003E-2</v>
      </c>
      <c r="L36" s="2">
        <v>4.2229999999999999</v>
      </c>
      <c r="M36" s="2"/>
      <c r="N36" s="2">
        <f t="shared" si="2"/>
        <v>0.20556848249256968</v>
      </c>
      <c r="O36" s="2">
        <f t="shared" si="3"/>
        <v>7.0146491078715636</v>
      </c>
      <c r="P36" s="6">
        <v>7.1265000000000001</v>
      </c>
      <c r="Q36" s="13">
        <v>3.1258000000000001E-2</v>
      </c>
      <c r="R36" s="2">
        <v>4.1818999999999997</v>
      </c>
      <c r="S36" s="2"/>
      <c r="T36" s="2">
        <f t="shared" si="4"/>
        <v>0.19964294768474952</v>
      </c>
      <c r="U36" s="2">
        <f t="shared" si="5"/>
        <v>7.0783943024286566</v>
      </c>
      <c r="V36" s="6">
        <v>7.1894</v>
      </c>
      <c r="W36" s="13">
        <v>3.1315000000000003E-2</v>
      </c>
      <c r="X36" s="2">
        <v>4.0575999999999999</v>
      </c>
      <c r="Y36" s="2"/>
      <c r="Z36" s="2">
        <f t="shared" si="6"/>
        <v>0.19403490423325959</v>
      </c>
      <c r="AA36" s="2">
        <f t="shared" si="7"/>
        <v>6.8553097187409406</v>
      </c>
      <c r="AB36" s="6">
        <v>6.9627999999999997</v>
      </c>
      <c r="AC36" s="13">
        <v>3.1087E-2</v>
      </c>
      <c r="AD36" s="2">
        <v>4.1134000000000004</v>
      </c>
      <c r="AE36" s="2"/>
      <c r="AF36" s="2">
        <f t="shared" si="8"/>
        <v>0.18635594372388598</v>
      </c>
      <c r="AG36" s="2">
        <f t="shared" si="9"/>
        <v>7.0013294930133521</v>
      </c>
      <c r="AH36" s="6">
        <v>7.1104000000000003</v>
      </c>
    </row>
    <row r="37" spans="5:34" x14ac:dyDescent="0.3">
      <c r="E37" s="13">
        <v>3.1891999999999997E-2</v>
      </c>
      <c r="F37" s="2">
        <v>4.1928999999999998</v>
      </c>
      <c r="G37" s="2"/>
      <c r="H37" s="2">
        <f t="shared" si="0"/>
        <v>0.19908331932790427</v>
      </c>
      <c r="I37" s="2">
        <f t="shared" si="1"/>
        <v>6.9537849778091152</v>
      </c>
      <c r="J37" s="6">
        <v>7.0650000000000004</v>
      </c>
      <c r="K37" s="13">
        <v>3.2798000000000001E-2</v>
      </c>
      <c r="L37" s="2">
        <v>4.2854000000000001</v>
      </c>
      <c r="M37" s="2"/>
      <c r="N37" s="2">
        <f t="shared" si="2"/>
        <v>0.2023953023839698</v>
      </c>
      <c r="O37" s="2">
        <f t="shared" si="3"/>
        <v>6.9078261582404243</v>
      </c>
      <c r="P37" s="6">
        <v>7.0213999999999999</v>
      </c>
      <c r="Q37" s="13">
        <v>3.2203000000000002E-2</v>
      </c>
      <c r="R37" s="2">
        <v>4.2370999999999999</v>
      </c>
      <c r="S37" s="2"/>
      <c r="T37" s="2">
        <f t="shared" si="4"/>
        <v>0.1961929206230118</v>
      </c>
      <c r="U37" s="2">
        <f t="shared" si="5"/>
        <v>6.9581738925993868</v>
      </c>
      <c r="V37" s="6">
        <v>7.0705999999999998</v>
      </c>
      <c r="W37" s="13">
        <v>3.2263E-2</v>
      </c>
      <c r="X37" s="2">
        <v>4.1165000000000003</v>
      </c>
      <c r="Y37" s="2"/>
      <c r="Z37" s="2">
        <f t="shared" si="6"/>
        <v>0.19070119980460212</v>
      </c>
      <c r="AA37" s="2">
        <f t="shared" si="7"/>
        <v>6.7473557806866831</v>
      </c>
      <c r="AB37" s="6">
        <v>6.8564999999999996</v>
      </c>
      <c r="AC37" s="13">
        <v>3.2031999999999998E-2</v>
      </c>
      <c r="AD37" s="2">
        <v>4.1422999999999996</v>
      </c>
      <c r="AE37" s="2"/>
      <c r="AF37" s="2">
        <f t="shared" si="8"/>
        <v>0.18547095145056111</v>
      </c>
      <c r="AG37" s="2">
        <f t="shared" si="9"/>
        <v>6.839375747873901</v>
      </c>
      <c r="AH37" s="6">
        <v>6.9490999999999996</v>
      </c>
    </row>
    <row r="38" spans="5:34" x14ac:dyDescent="0.3">
      <c r="E38" s="13">
        <v>3.2853E-2</v>
      </c>
      <c r="F38" s="2">
        <v>4.2286000000000001</v>
      </c>
      <c r="G38" s="2"/>
      <c r="H38" s="2">
        <f t="shared" si="0"/>
        <v>0.19389954234607168</v>
      </c>
      <c r="I38" s="2">
        <f t="shared" si="1"/>
        <v>6.8046747029187955</v>
      </c>
      <c r="J38" s="6">
        <v>6.9168000000000003</v>
      </c>
      <c r="K38" s="13">
        <v>3.3751000000000003E-2</v>
      </c>
      <c r="L38" s="2">
        <v>4.3613</v>
      </c>
      <c r="M38" s="2"/>
      <c r="N38" s="2">
        <f t="shared" si="2"/>
        <v>0.20092142092586804</v>
      </c>
      <c r="O38" s="2">
        <f t="shared" si="3"/>
        <v>6.8285072760646628</v>
      </c>
      <c r="P38" s="6">
        <v>6.9439000000000002</v>
      </c>
      <c r="Q38" s="13">
        <v>3.3146000000000002E-2</v>
      </c>
      <c r="R38" s="2">
        <v>4.3048000000000002</v>
      </c>
      <c r="S38" s="2"/>
      <c r="T38" s="2">
        <f t="shared" si="4"/>
        <v>0.19450349193023114</v>
      </c>
      <c r="U38" s="2">
        <f t="shared" si="5"/>
        <v>6.8650841310292323</v>
      </c>
      <c r="V38" s="6">
        <v>6.9790999999999999</v>
      </c>
      <c r="W38" s="13">
        <v>3.3209000000000002E-2</v>
      </c>
      <c r="X38" s="2">
        <v>4.1779000000000002</v>
      </c>
      <c r="Y38" s="2"/>
      <c r="Z38" s="2">
        <f t="shared" si="6"/>
        <v>0.18775713634068722</v>
      </c>
      <c r="AA38" s="2">
        <f t="shared" si="7"/>
        <v>6.6498671554381144</v>
      </c>
      <c r="AB38" s="6">
        <v>6.7605000000000004</v>
      </c>
      <c r="AC38" s="13">
        <v>3.2988999999999997E-2</v>
      </c>
      <c r="AD38" s="2">
        <v>4.2202999999999999</v>
      </c>
      <c r="AE38" s="2"/>
      <c r="AF38" s="2">
        <f t="shared" si="8"/>
        <v>0.18249070022917677</v>
      </c>
      <c r="AG38" s="2">
        <f t="shared" si="9"/>
        <v>6.7628739030542269</v>
      </c>
      <c r="AH38" s="6">
        <v>6.8745000000000003</v>
      </c>
    </row>
    <row r="39" spans="5:34" x14ac:dyDescent="0.3">
      <c r="E39" s="13">
        <v>3.3807999999999998E-2</v>
      </c>
      <c r="F39" s="2">
        <v>4.2736000000000001</v>
      </c>
      <c r="G39" s="2"/>
      <c r="H39" s="2">
        <f t="shared" si="0"/>
        <v>0.18906225143849648</v>
      </c>
      <c r="I39" s="2">
        <f t="shared" si="1"/>
        <v>6.6797288839540521</v>
      </c>
      <c r="J39" s="6">
        <v>6.7929000000000004</v>
      </c>
      <c r="K39" s="13">
        <v>3.4708999999999997E-2</v>
      </c>
      <c r="L39" s="2">
        <v>4.4268000000000001</v>
      </c>
      <c r="M39" s="2"/>
      <c r="N39" s="2">
        <f t="shared" si="2"/>
        <v>0.19734628258610679</v>
      </c>
      <c r="O39" s="2">
        <f t="shared" si="3"/>
        <v>6.7366248576141547</v>
      </c>
      <c r="P39" s="6">
        <v>6.8536999999999999</v>
      </c>
      <c r="Q39" s="13">
        <v>3.4103000000000001E-2</v>
      </c>
      <c r="R39" s="2">
        <v>4.2850000000000001</v>
      </c>
      <c r="S39" s="2"/>
      <c r="T39" s="2">
        <f t="shared" si="4"/>
        <v>0.18834821202703972</v>
      </c>
      <c r="U39" s="2">
        <f t="shared" si="5"/>
        <v>6.6386612281486874</v>
      </c>
      <c r="V39" s="6">
        <v>6.7521000000000004</v>
      </c>
      <c r="W39" s="13">
        <v>3.4153999999999997E-2</v>
      </c>
      <c r="X39" s="2">
        <v>4.2370999999999999</v>
      </c>
      <c r="Y39" s="2"/>
      <c r="Z39" s="2">
        <f t="shared" si="6"/>
        <v>0.18543624076210802</v>
      </c>
      <c r="AA39" s="2">
        <f t="shared" si="7"/>
        <v>6.554486254761394</v>
      </c>
      <c r="AB39" s="6">
        <v>6.6665999999999999</v>
      </c>
      <c r="AC39" s="13">
        <v>3.3947999999999999E-2</v>
      </c>
      <c r="AD39" s="2">
        <v>4.2358000000000002</v>
      </c>
      <c r="AE39" s="2"/>
      <c r="AF39" s="2">
        <f t="shared" si="8"/>
        <v>0.17666758051470161</v>
      </c>
      <c r="AG39" s="2">
        <f t="shared" si="9"/>
        <v>6.5928954315285067</v>
      </c>
      <c r="AH39" s="6">
        <v>6.7049000000000003</v>
      </c>
    </row>
    <row r="40" spans="5:34" x14ac:dyDescent="0.3">
      <c r="E40" s="13">
        <v>3.4757999999999997E-2</v>
      </c>
      <c r="F40" s="2">
        <v>4.3021000000000003</v>
      </c>
      <c r="G40" s="2"/>
      <c r="H40" s="2">
        <f t="shared" si="0"/>
        <v>0.1855414803235832</v>
      </c>
      <c r="I40" s="2">
        <f t="shared" si="1"/>
        <v>6.537473805083871</v>
      </c>
      <c r="J40" s="6">
        <v>6.6512000000000002</v>
      </c>
      <c r="K40" s="13">
        <v>3.5680000000000003E-2</v>
      </c>
      <c r="L40" s="2">
        <v>4.3311999999999999</v>
      </c>
      <c r="M40" s="2"/>
      <c r="N40" s="2"/>
      <c r="O40" s="2">
        <f t="shared" si="3"/>
        <v>6.408751261218713</v>
      </c>
      <c r="P40" s="6">
        <v>6.5232999999999999</v>
      </c>
      <c r="Q40" s="13">
        <v>3.5041999999999997E-2</v>
      </c>
      <c r="R40" s="2">
        <v>4.4379999999999997</v>
      </c>
      <c r="S40" s="2"/>
      <c r="T40" s="2">
        <f t="shared" si="4"/>
        <v>0.19103570010039886</v>
      </c>
      <c r="U40" s="2">
        <f t="shared" si="5"/>
        <v>6.6884089471158719</v>
      </c>
      <c r="V40" s="6">
        <v>6.8056999999999999</v>
      </c>
      <c r="W40" s="13">
        <v>3.5097999999999997E-2</v>
      </c>
      <c r="X40" s="2">
        <v>4.3202999999999996</v>
      </c>
      <c r="Y40" s="2"/>
      <c r="Z40" s="2">
        <f t="shared" si="6"/>
        <v>0.18315641319672593</v>
      </c>
      <c r="AA40" s="2">
        <f t="shared" si="7"/>
        <v>6.5004608189258724</v>
      </c>
      <c r="AB40" s="6">
        <v>6.6147</v>
      </c>
      <c r="AC40" s="13">
        <v>3.4893E-2</v>
      </c>
      <c r="AD40" s="2">
        <v>4.3129999999999997</v>
      </c>
      <c r="AE40" s="2"/>
      <c r="AF40" s="2">
        <f t="shared" si="8"/>
        <v>0.17447167104184283</v>
      </c>
      <c r="AG40" s="2">
        <f t="shared" si="9"/>
        <v>6.5282525107535241</v>
      </c>
      <c r="AH40" s="6">
        <v>6.6424000000000003</v>
      </c>
    </row>
    <row r="41" spans="5:34" x14ac:dyDescent="0.3">
      <c r="E41" s="13">
        <v>3.5727000000000002E-2</v>
      </c>
      <c r="F41" s="2">
        <v>4.1817000000000002</v>
      </c>
      <c r="G41" s="2"/>
      <c r="H41" s="2"/>
      <c r="I41" s="2">
        <f t="shared" si="1"/>
        <v>6.1792596994716851</v>
      </c>
      <c r="J41" s="6">
        <v>6.2896000000000001</v>
      </c>
      <c r="K41" s="13"/>
      <c r="L41" s="2"/>
      <c r="M41" s="2"/>
      <c r="N41" s="2"/>
      <c r="O41" s="2"/>
      <c r="P41" s="6"/>
      <c r="Q41" s="13">
        <v>3.6013000000000003E-2</v>
      </c>
      <c r="R41" s="2">
        <v>4.3550000000000004</v>
      </c>
      <c r="S41" s="2"/>
      <c r="T41" s="2"/>
      <c r="U41" s="2">
        <f t="shared" si="5"/>
        <v>6.3833514696200249</v>
      </c>
      <c r="V41" s="6">
        <v>6.4984000000000002</v>
      </c>
      <c r="W41" s="13">
        <v>3.6059000000000001E-2</v>
      </c>
      <c r="X41" s="2">
        <v>4.2121000000000004</v>
      </c>
      <c r="Y41" s="2"/>
      <c r="Z41" s="2"/>
      <c r="AA41" s="2">
        <f t="shared" si="7"/>
        <v>6.165881983736484</v>
      </c>
      <c r="AB41" s="6">
        <v>6.2770999999999999</v>
      </c>
      <c r="AC41" s="13">
        <v>3.5837000000000001E-2</v>
      </c>
      <c r="AD41" s="2">
        <v>4.3742000000000001</v>
      </c>
      <c r="AE41" s="2"/>
      <c r="AF41" s="2">
        <f t="shared" si="8"/>
        <v>0.17123515137607004</v>
      </c>
      <c r="AG41" s="2">
        <f t="shared" si="9"/>
        <v>6.4435314095220591</v>
      </c>
      <c r="AH41" s="6">
        <v>6.5590000000000002</v>
      </c>
    </row>
    <row r="42" spans="5:34" x14ac:dyDescent="0.3">
      <c r="E42" s="13"/>
      <c r="F42" s="2"/>
      <c r="G42" s="2"/>
      <c r="H42" s="2"/>
      <c r="I42" s="2"/>
      <c r="J42" s="6"/>
      <c r="K42" s="13" t="s">
        <v>18</v>
      </c>
      <c r="L42" s="2">
        <v>11.615</v>
      </c>
      <c r="M42" s="2"/>
      <c r="N42" s="2"/>
      <c r="O42" s="2"/>
      <c r="P42" s="6"/>
      <c r="Q42" s="13"/>
      <c r="R42" s="2"/>
      <c r="S42" s="2"/>
      <c r="T42" s="2"/>
      <c r="U42" s="2"/>
      <c r="V42" s="6"/>
      <c r="W42" s="13"/>
      <c r="X42" s="2"/>
      <c r="Y42" s="2"/>
      <c r="Z42" s="2"/>
      <c r="AA42" s="2"/>
      <c r="AB42" s="6"/>
      <c r="AC42" s="13">
        <v>3.6781000000000001E-2</v>
      </c>
      <c r="AD42" s="2">
        <v>4.3827999999999996</v>
      </c>
      <c r="AE42" s="2"/>
      <c r="AF42" s="2">
        <f t="shared" si="8"/>
        <v>0.16733735785438944</v>
      </c>
      <c r="AG42" s="2">
        <f t="shared" si="9"/>
        <v>6.287620702119912</v>
      </c>
      <c r="AH42" s="6">
        <v>6.4034000000000004</v>
      </c>
    </row>
    <row r="43" spans="5:34" x14ac:dyDescent="0.3">
      <c r="E43" s="13" t="s">
        <v>18</v>
      </c>
      <c r="F43" s="2">
        <v>12.451000000000001</v>
      </c>
      <c r="G43" s="2"/>
      <c r="H43" s="2"/>
      <c r="I43" s="2"/>
      <c r="J43" s="6"/>
      <c r="K43" s="13"/>
      <c r="L43" s="2"/>
      <c r="M43" s="2"/>
      <c r="N43" s="2"/>
      <c r="O43" s="2"/>
      <c r="P43" s="6"/>
      <c r="Q43" s="13" t="s">
        <v>18</v>
      </c>
      <c r="R43" s="2">
        <v>12.08</v>
      </c>
      <c r="S43" s="2"/>
      <c r="T43" s="2"/>
      <c r="U43" s="2"/>
      <c r="V43" s="6"/>
      <c r="W43" s="13" t="s">
        <v>18</v>
      </c>
      <c r="X43" s="2">
        <v>11.672000000000001</v>
      </c>
      <c r="Y43" s="2"/>
      <c r="Z43" s="2"/>
      <c r="AA43" s="2"/>
      <c r="AB43" s="6"/>
      <c r="AC43" s="13">
        <v>3.7740999999999997E-2</v>
      </c>
      <c r="AD43" s="2">
        <v>4.2550999999999997</v>
      </c>
      <c r="AE43" s="2"/>
      <c r="AF43" s="2"/>
      <c r="AG43" s="2">
        <f t="shared" si="9"/>
        <v>5.9463786686650026</v>
      </c>
      <c r="AH43" s="6">
        <v>6.0586000000000002</v>
      </c>
    </row>
    <row r="44" spans="5:34" x14ac:dyDescent="0.3">
      <c r="E44" s="13"/>
      <c r="F44" s="2"/>
      <c r="G44" s="2"/>
      <c r="H44" s="2"/>
      <c r="I44" s="2"/>
      <c r="J44" s="6"/>
      <c r="K44" s="13"/>
      <c r="L44" s="2"/>
      <c r="M44" s="2"/>
      <c r="N44" s="2"/>
      <c r="O44" s="2"/>
      <c r="P44" s="6"/>
      <c r="Q44" s="13"/>
      <c r="R44" s="2"/>
      <c r="S44" s="2"/>
      <c r="T44" s="2"/>
      <c r="U44" s="2"/>
      <c r="V44" s="6"/>
      <c r="W44" s="13"/>
      <c r="X44" s="2"/>
      <c r="Y44" s="2"/>
      <c r="Z44" s="2"/>
      <c r="AA44" s="2"/>
      <c r="AB44" s="6"/>
      <c r="AC44" s="13"/>
      <c r="AD44" s="2"/>
      <c r="AE44" s="2"/>
      <c r="AF44" s="2"/>
      <c r="AG44" s="2"/>
      <c r="AH44" s="6"/>
    </row>
    <row r="45" spans="5:34" x14ac:dyDescent="0.3">
      <c r="E45" s="13"/>
      <c r="F45" s="2"/>
      <c r="G45" s="2"/>
      <c r="H45" s="2"/>
      <c r="I45" s="2"/>
      <c r="J45" s="6"/>
      <c r="K45" s="13"/>
      <c r="L45" s="2"/>
      <c r="M45" s="2"/>
      <c r="N45" s="2"/>
      <c r="O45" s="2"/>
      <c r="P45" s="6"/>
      <c r="Q45" s="13"/>
      <c r="R45" s="2"/>
      <c r="S45" s="2"/>
      <c r="T45" s="2"/>
      <c r="U45" s="2"/>
      <c r="V45" s="6"/>
      <c r="W45" s="13"/>
      <c r="X45" s="2"/>
      <c r="Y45" s="2"/>
      <c r="Z45" s="2"/>
      <c r="AA45" s="2"/>
      <c r="AB45" s="6"/>
      <c r="AC45" s="13" t="s">
        <v>18</v>
      </c>
      <c r="AD45" s="2">
        <v>11.815</v>
      </c>
      <c r="AE45" s="2"/>
      <c r="AF45" s="2">
        <f>SUM(AF6:AF42)</f>
        <v>11.723751629369501</v>
      </c>
      <c r="AG45" s="2"/>
      <c r="AH45" s="6"/>
    </row>
    <row r="46" spans="5:34" x14ac:dyDescent="0.3">
      <c r="E46" s="13"/>
      <c r="F46" s="2"/>
      <c r="G46" s="2"/>
      <c r="H46" s="2"/>
      <c r="I46" s="2"/>
      <c r="J46" s="6"/>
      <c r="K46" s="13"/>
      <c r="L46" s="2"/>
      <c r="M46" s="2"/>
      <c r="N46" s="2"/>
      <c r="O46" s="2"/>
      <c r="P46" s="6"/>
      <c r="Q46" s="13"/>
      <c r="R46" s="2"/>
      <c r="S46" s="2"/>
      <c r="T46" s="2"/>
      <c r="U46" s="2"/>
      <c r="V46" s="6"/>
      <c r="W46" s="13"/>
      <c r="X46" s="2"/>
      <c r="Y46" s="2"/>
      <c r="Z46" s="2"/>
      <c r="AA46" s="2"/>
      <c r="AB46" s="6"/>
      <c r="AC46" s="13"/>
      <c r="AD46" s="2"/>
      <c r="AE46" s="2"/>
      <c r="AF46" s="2"/>
      <c r="AG46" s="2"/>
      <c r="AH46" s="6"/>
    </row>
    <row r="47" spans="5:34" x14ac:dyDescent="0.3">
      <c r="E47" s="13"/>
      <c r="F47" s="2"/>
      <c r="G47" s="2"/>
      <c r="H47" s="2"/>
      <c r="I47" s="2"/>
      <c r="J47" s="6"/>
      <c r="K47" s="13"/>
      <c r="L47" s="2"/>
      <c r="M47" s="2"/>
      <c r="N47" s="2"/>
      <c r="O47" s="2"/>
      <c r="P47" s="6"/>
      <c r="Q47" s="13"/>
      <c r="R47" s="2"/>
      <c r="S47" s="2"/>
      <c r="T47" s="2"/>
      <c r="U47" s="2"/>
      <c r="V47" s="6"/>
      <c r="W47" s="13"/>
      <c r="X47" s="2"/>
      <c r="Y47" s="2"/>
      <c r="Z47" s="2"/>
      <c r="AA47" s="2"/>
      <c r="AB47" s="6"/>
      <c r="AC47" s="13"/>
      <c r="AD47" s="2"/>
      <c r="AE47" s="2"/>
      <c r="AF47" s="2"/>
      <c r="AG47" s="2"/>
      <c r="AH47" s="6"/>
    </row>
    <row r="48" spans="5:34" x14ac:dyDescent="0.3">
      <c r="E48" s="13"/>
      <c r="F48" s="2"/>
      <c r="G48" s="2"/>
      <c r="H48" s="2"/>
      <c r="I48" s="2"/>
      <c r="J48" s="6"/>
      <c r="K48" s="13"/>
      <c r="L48" s="2"/>
      <c r="M48" s="2"/>
      <c r="N48" s="2"/>
      <c r="O48" s="2"/>
      <c r="P48" s="6"/>
      <c r="Q48" s="13"/>
      <c r="R48" s="2"/>
      <c r="S48" s="2"/>
      <c r="T48" s="2"/>
      <c r="U48" s="2"/>
      <c r="V48" s="6"/>
      <c r="W48" s="13"/>
      <c r="X48" s="2"/>
      <c r="Y48" s="2"/>
      <c r="Z48" s="2"/>
      <c r="AA48" s="2"/>
      <c r="AB48" s="6"/>
      <c r="AC48" s="13"/>
      <c r="AD48" s="2"/>
      <c r="AE48" s="2"/>
      <c r="AF48" s="2"/>
      <c r="AG48" s="2"/>
      <c r="AH48" s="6"/>
    </row>
    <row r="49" spans="5:34" x14ac:dyDescent="0.3">
      <c r="E49" s="13"/>
      <c r="F49" s="2"/>
      <c r="G49" s="2"/>
      <c r="H49" s="2"/>
      <c r="I49" s="2"/>
      <c r="J49" s="6"/>
      <c r="K49" s="13"/>
      <c r="L49" s="2"/>
      <c r="M49" s="2"/>
      <c r="N49" s="2"/>
      <c r="O49" s="2"/>
      <c r="P49" s="6"/>
      <c r="Q49" s="13"/>
      <c r="R49" s="2"/>
      <c r="S49" s="2"/>
      <c r="T49" s="2"/>
      <c r="U49" s="2"/>
      <c r="V49" s="6"/>
      <c r="W49" s="13"/>
      <c r="X49" s="2"/>
      <c r="Y49" s="2"/>
      <c r="Z49" s="2"/>
      <c r="AA49" s="2"/>
      <c r="AB49" s="6"/>
      <c r="AC49" s="13"/>
      <c r="AD49" s="2"/>
      <c r="AE49" s="2"/>
      <c r="AF49" s="2"/>
      <c r="AG49" s="2"/>
      <c r="AH49" s="6"/>
    </row>
    <row r="50" spans="5:34" x14ac:dyDescent="0.3">
      <c r="E50" s="13"/>
      <c r="F50" s="2"/>
      <c r="G50" s="2"/>
      <c r="H50" s="2"/>
      <c r="I50" s="2"/>
      <c r="J50" s="6"/>
      <c r="K50" s="13"/>
      <c r="L50" s="2"/>
      <c r="M50" s="2"/>
      <c r="N50" s="2"/>
      <c r="O50" s="2"/>
      <c r="P50" s="6"/>
      <c r="Q50" s="13"/>
      <c r="R50" s="2"/>
      <c r="S50" s="2"/>
      <c r="T50" s="2"/>
      <c r="U50" s="2"/>
      <c r="V50" s="6"/>
      <c r="W50" s="13"/>
      <c r="X50" s="2"/>
      <c r="Y50" s="2"/>
      <c r="Z50" s="2"/>
      <c r="AA50" s="2"/>
      <c r="AB50" s="6"/>
      <c r="AC50" s="13"/>
      <c r="AD50" s="2"/>
      <c r="AE50" s="2"/>
      <c r="AF50" s="2"/>
      <c r="AG50" s="2"/>
      <c r="AH50" s="6"/>
    </row>
    <row r="51" spans="5:34" x14ac:dyDescent="0.3">
      <c r="E51" s="13"/>
      <c r="F51" s="2"/>
      <c r="G51" s="2"/>
      <c r="H51" s="2"/>
      <c r="I51" s="2"/>
      <c r="J51" s="6"/>
      <c r="K51" s="13"/>
      <c r="L51" s="2"/>
      <c r="M51" s="2"/>
      <c r="N51" s="2"/>
      <c r="O51" s="2"/>
      <c r="P51" s="6"/>
      <c r="Q51" s="13"/>
      <c r="R51" s="2"/>
      <c r="S51" s="2"/>
      <c r="T51" s="2"/>
      <c r="U51" s="2"/>
      <c r="V51" s="6"/>
      <c r="W51" s="13"/>
      <c r="X51" s="2"/>
      <c r="Y51" s="2"/>
      <c r="Z51" s="2"/>
      <c r="AA51" s="2"/>
      <c r="AB51" s="6"/>
      <c r="AC51" s="13"/>
      <c r="AD51" s="2"/>
      <c r="AE51" s="2"/>
      <c r="AF51" s="2"/>
      <c r="AG51" s="2"/>
      <c r="AH51" s="6"/>
    </row>
    <row r="52" spans="5:34" x14ac:dyDescent="0.3">
      <c r="E52" s="13"/>
      <c r="F52" s="2"/>
      <c r="G52" s="2"/>
      <c r="H52" s="2"/>
      <c r="I52" s="2"/>
      <c r="J52" s="6"/>
      <c r="K52" s="13"/>
      <c r="L52" s="2"/>
      <c r="M52" s="2"/>
      <c r="N52" s="2"/>
      <c r="O52" s="2"/>
      <c r="P52" s="6"/>
      <c r="Q52" s="13"/>
      <c r="R52" s="2"/>
      <c r="S52" s="2"/>
      <c r="T52" s="2"/>
      <c r="U52" s="2"/>
      <c r="V52" s="6"/>
      <c r="W52" s="13"/>
      <c r="X52" s="2"/>
      <c r="Y52" s="2"/>
      <c r="Z52" s="2"/>
      <c r="AA52" s="2"/>
      <c r="AB52" s="6"/>
      <c r="AC52" s="13"/>
      <c r="AD52" s="2"/>
      <c r="AE52" s="2"/>
      <c r="AF52" s="2"/>
      <c r="AG52" s="2"/>
      <c r="AH52" s="6"/>
    </row>
    <row r="53" spans="5:34" x14ac:dyDescent="0.3">
      <c r="E53" s="13"/>
      <c r="F53" s="2"/>
      <c r="G53" s="2"/>
      <c r="H53" s="2"/>
      <c r="I53" s="2"/>
      <c r="J53" s="6"/>
      <c r="K53" s="13"/>
      <c r="L53" s="2"/>
      <c r="M53" s="2"/>
      <c r="N53" s="2"/>
      <c r="O53" s="2"/>
      <c r="P53" s="6"/>
      <c r="Q53" s="13"/>
      <c r="R53" s="2"/>
      <c r="S53" s="2"/>
      <c r="T53" s="2"/>
      <c r="U53" s="2"/>
      <c r="V53" s="6"/>
      <c r="W53" s="13"/>
      <c r="X53" s="2"/>
      <c r="Y53" s="2"/>
      <c r="Z53" s="2"/>
      <c r="AA53" s="2"/>
      <c r="AB53" s="6"/>
      <c r="AC53" s="13"/>
      <c r="AD53" s="2"/>
      <c r="AE53" s="2"/>
      <c r="AF53" s="2"/>
      <c r="AG53" s="2"/>
      <c r="AH53" s="6"/>
    </row>
    <row r="54" spans="5:34" x14ac:dyDescent="0.3">
      <c r="E54" s="13"/>
      <c r="F54" s="2"/>
      <c r="G54" s="2"/>
      <c r="H54" s="2"/>
      <c r="I54" s="2"/>
      <c r="J54" s="6"/>
      <c r="K54" s="13"/>
      <c r="L54" s="2"/>
      <c r="M54" s="2"/>
      <c r="N54" s="2"/>
      <c r="O54" s="2"/>
      <c r="P54" s="6"/>
      <c r="Q54" s="13"/>
      <c r="R54" s="2"/>
      <c r="S54" s="2"/>
      <c r="T54" s="2"/>
      <c r="U54" s="2"/>
      <c r="V54" s="6"/>
      <c r="W54" s="13"/>
      <c r="X54" s="2"/>
      <c r="Y54" s="2"/>
      <c r="Z54" s="2"/>
      <c r="AA54" s="2"/>
      <c r="AB54" s="6"/>
      <c r="AC54" s="13"/>
      <c r="AD54" s="2"/>
      <c r="AE54" s="2"/>
      <c r="AF54" s="2"/>
      <c r="AG54" s="2"/>
      <c r="AH54" s="6"/>
    </row>
    <row r="55" spans="5:34" x14ac:dyDescent="0.3">
      <c r="E55" s="13"/>
      <c r="F55" s="2"/>
      <c r="G55" s="2"/>
      <c r="H55" s="2"/>
      <c r="I55" s="2"/>
      <c r="J55" s="6"/>
      <c r="K55" s="13"/>
      <c r="L55" s="2"/>
      <c r="M55" s="2"/>
      <c r="N55" s="2"/>
      <c r="O55" s="2"/>
      <c r="P55" s="6"/>
      <c r="Q55" s="13"/>
      <c r="R55" s="2"/>
      <c r="S55" s="2"/>
      <c r="T55" s="2"/>
      <c r="U55" s="2"/>
      <c r="V55" s="6"/>
      <c r="W55" s="13"/>
      <c r="X55" s="2"/>
      <c r="Y55" s="2"/>
      <c r="Z55" s="2"/>
      <c r="AA55" s="2"/>
      <c r="AB55" s="6"/>
      <c r="AC55" s="13"/>
      <c r="AD55" s="2"/>
      <c r="AE55" s="2"/>
      <c r="AF55" s="2"/>
      <c r="AG55" s="2"/>
      <c r="AH55" s="6"/>
    </row>
    <row r="56" spans="5:34" x14ac:dyDescent="0.3">
      <c r="E56" s="13"/>
      <c r="F56" s="2"/>
      <c r="G56" s="2"/>
      <c r="H56" s="2"/>
      <c r="I56" s="2"/>
      <c r="J56" s="6"/>
      <c r="K56" s="13"/>
      <c r="L56" s="2"/>
      <c r="M56" s="2"/>
      <c r="N56" s="2"/>
      <c r="O56" s="2"/>
      <c r="P56" s="6"/>
      <c r="Q56" s="13"/>
      <c r="R56" s="2"/>
      <c r="S56" s="2"/>
      <c r="T56" s="2"/>
      <c r="U56" s="2"/>
      <c r="V56" s="6"/>
      <c r="W56" s="13"/>
      <c r="X56" s="2"/>
      <c r="Y56" s="2"/>
      <c r="Z56" s="2"/>
      <c r="AA56" s="2"/>
      <c r="AB56" s="6"/>
      <c r="AC56" s="13"/>
      <c r="AD56" s="2"/>
      <c r="AE56" s="2"/>
      <c r="AF56" s="2"/>
      <c r="AG56" s="2"/>
      <c r="AH56" s="6"/>
    </row>
    <row r="57" spans="5:34" x14ac:dyDescent="0.3">
      <c r="E57" s="13"/>
      <c r="F57" s="2"/>
      <c r="G57" s="2"/>
      <c r="H57" s="2"/>
      <c r="I57" s="2"/>
      <c r="J57" s="6"/>
      <c r="K57" s="13"/>
      <c r="L57" s="2"/>
      <c r="M57" s="2"/>
      <c r="N57" s="2"/>
      <c r="O57" s="2"/>
      <c r="P57" s="6"/>
      <c r="Q57" s="13"/>
      <c r="R57" s="2"/>
      <c r="S57" s="2"/>
      <c r="T57" s="2"/>
      <c r="U57" s="2"/>
      <c r="V57" s="6"/>
      <c r="W57" s="13"/>
      <c r="X57" s="2"/>
      <c r="Y57" s="2"/>
      <c r="Z57" s="2"/>
      <c r="AA57" s="2"/>
      <c r="AB57" s="6"/>
      <c r="AC57" s="13"/>
      <c r="AD57" s="2"/>
      <c r="AE57" s="2"/>
      <c r="AF57" s="2"/>
      <c r="AG57" s="2"/>
      <c r="AH57" s="6"/>
    </row>
    <row r="58" spans="5:34" x14ac:dyDescent="0.3">
      <c r="E58" s="13"/>
      <c r="F58" s="2"/>
      <c r="G58" s="2"/>
      <c r="H58" s="2"/>
      <c r="I58" s="2"/>
      <c r="J58" s="6"/>
      <c r="K58" s="13"/>
      <c r="L58" s="2"/>
      <c r="M58" s="2"/>
      <c r="N58" s="2"/>
      <c r="O58" s="2"/>
      <c r="P58" s="6"/>
      <c r="Q58" s="13"/>
      <c r="R58" s="2"/>
      <c r="S58" s="2"/>
      <c r="T58" s="2"/>
      <c r="U58" s="2"/>
      <c r="V58" s="6"/>
      <c r="W58" s="13"/>
      <c r="X58" s="2"/>
      <c r="Y58" s="2"/>
      <c r="Z58" s="2"/>
      <c r="AA58" s="2"/>
      <c r="AB58" s="6"/>
      <c r="AC58" s="13"/>
      <c r="AD58" s="2"/>
      <c r="AE58" s="2"/>
      <c r="AF58" s="2"/>
      <c r="AG58" s="2"/>
      <c r="AH58" s="6"/>
    </row>
    <row r="59" spans="5:34" x14ac:dyDescent="0.3">
      <c r="E59" s="13"/>
      <c r="F59" s="2"/>
      <c r="G59" s="2"/>
      <c r="H59" s="2"/>
      <c r="I59" s="2"/>
      <c r="J59" s="6"/>
      <c r="K59" s="13"/>
      <c r="L59" s="2"/>
      <c r="M59" s="2"/>
      <c r="N59" s="2"/>
      <c r="O59" s="2"/>
      <c r="P59" s="6"/>
      <c r="Q59" s="13"/>
      <c r="R59" s="2"/>
      <c r="S59" s="2"/>
      <c r="T59" s="2"/>
      <c r="U59" s="2"/>
      <c r="V59" s="6"/>
      <c r="W59" s="13"/>
      <c r="X59" s="2"/>
      <c r="Y59" s="2"/>
      <c r="Z59" s="2"/>
      <c r="AA59" s="2"/>
      <c r="AB59" s="6"/>
      <c r="AC59" s="13"/>
      <c r="AD59" s="2"/>
      <c r="AE59" s="2"/>
      <c r="AF59" s="2"/>
      <c r="AG59" s="2"/>
      <c r="AH59" s="6"/>
    </row>
    <row r="60" spans="5:34" x14ac:dyDescent="0.3">
      <c r="E60" s="13"/>
      <c r="F60" s="2"/>
      <c r="G60" s="2"/>
      <c r="H60" s="2"/>
      <c r="I60" s="2"/>
      <c r="J60" s="6"/>
      <c r="K60" s="13"/>
      <c r="L60" s="2"/>
      <c r="M60" s="2"/>
      <c r="N60" s="2"/>
      <c r="O60" s="2"/>
      <c r="P60" s="6"/>
      <c r="Q60" s="13"/>
      <c r="R60" s="2"/>
      <c r="S60" s="2"/>
      <c r="T60" s="2"/>
      <c r="U60" s="2"/>
      <c r="V60" s="6"/>
      <c r="W60" s="13"/>
      <c r="X60" s="2"/>
      <c r="Y60" s="2"/>
      <c r="Z60" s="2"/>
      <c r="AA60" s="2"/>
      <c r="AB60" s="6"/>
      <c r="AC60" s="13"/>
      <c r="AD60" s="2"/>
      <c r="AE60" s="2"/>
      <c r="AF60" s="2"/>
      <c r="AG60" s="2"/>
      <c r="AH60" s="6"/>
    </row>
    <row r="61" spans="5:34" x14ac:dyDescent="0.3">
      <c r="E61" s="13"/>
      <c r="F61" s="2"/>
      <c r="G61" s="2"/>
      <c r="H61" s="2"/>
      <c r="I61" s="2"/>
      <c r="J61" s="6"/>
      <c r="K61" s="13"/>
      <c r="L61" s="2"/>
      <c r="M61" s="2"/>
      <c r="N61" s="2"/>
      <c r="O61" s="2"/>
      <c r="P61" s="6"/>
      <c r="Q61" s="13"/>
      <c r="R61" s="2"/>
      <c r="S61" s="2"/>
      <c r="T61" s="2"/>
      <c r="U61" s="2"/>
      <c r="V61" s="6"/>
      <c r="W61" s="13"/>
      <c r="X61" s="2"/>
      <c r="Y61" s="2"/>
      <c r="Z61" s="2"/>
      <c r="AA61" s="2"/>
      <c r="AB61" s="6"/>
      <c r="AC61" s="13"/>
      <c r="AD61" s="2"/>
      <c r="AE61" s="2"/>
      <c r="AF61" s="2"/>
      <c r="AG61" s="2"/>
      <c r="AH61" s="6"/>
    </row>
    <row r="62" spans="5:34" x14ac:dyDescent="0.3">
      <c r="E62" s="13"/>
      <c r="F62" s="2"/>
      <c r="G62" s="2"/>
      <c r="H62" s="2"/>
      <c r="I62" s="2"/>
      <c r="J62" s="6"/>
      <c r="K62" s="13"/>
      <c r="L62" s="2"/>
      <c r="M62" s="2"/>
      <c r="N62" s="2"/>
      <c r="O62" s="2"/>
      <c r="P62" s="6"/>
      <c r="Q62" s="13"/>
      <c r="R62" s="2"/>
      <c r="S62" s="2"/>
      <c r="T62" s="2"/>
      <c r="U62" s="2"/>
      <c r="V62" s="6"/>
      <c r="W62" s="13"/>
      <c r="X62" s="2"/>
      <c r="Y62" s="2"/>
      <c r="Z62" s="2"/>
      <c r="AA62" s="2"/>
      <c r="AB62" s="6"/>
      <c r="AC62" s="13"/>
      <c r="AD62" s="2"/>
      <c r="AE62" s="2"/>
      <c r="AF62" s="2"/>
      <c r="AG62" s="2"/>
      <c r="AH62" s="6"/>
    </row>
    <row r="63" spans="5:34" x14ac:dyDescent="0.3">
      <c r="E63" s="13"/>
      <c r="F63" s="2"/>
      <c r="G63" s="2"/>
      <c r="H63" s="2"/>
      <c r="I63" s="2"/>
      <c r="J63" s="6"/>
      <c r="K63" s="13"/>
      <c r="L63" s="2"/>
      <c r="M63" s="2"/>
      <c r="N63" s="2"/>
      <c r="O63" s="2"/>
      <c r="P63" s="6"/>
      <c r="Q63" s="13"/>
      <c r="R63" s="2"/>
      <c r="S63" s="2"/>
      <c r="T63" s="2"/>
      <c r="U63" s="2"/>
      <c r="V63" s="6"/>
      <c r="W63" s="13"/>
      <c r="X63" s="2"/>
      <c r="Y63" s="2"/>
      <c r="Z63" s="2"/>
      <c r="AA63" s="2"/>
      <c r="AB63" s="6"/>
      <c r="AC63" s="13"/>
      <c r="AD63" s="2"/>
      <c r="AE63" s="2"/>
      <c r="AF63" s="2"/>
      <c r="AG63" s="2"/>
      <c r="AH63" s="6"/>
    </row>
    <row r="64" spans="5:34" x14ac:dyDescent="0.3">
      <c r="E64" s="13"/>
      <c r="F64" s="2"/>
      <c r="G64" s="2"/>
      <c r="H64" s="2"/>
      <c r="I64" s="2"/>
      <c r="J64" s="6"/>
      <c r="K64" s="13"/>
      <c r="L64" s="2"/>
      <c r="M64" s="2"/>
      <c r="N64" s="2"/>
      <c r="O64" s="2"/>
      <c r="P64" s="6"/>
      <c r="Q64" s="13"/>
      <c r="R64" s="2"/>
      <c r="S64" s="2"/>
      <c r="T64" s="2"/>
      <c r="U64" s="2"/>
      <c r="V64" s="6"/>
      <c r="W64" s="13"/>
      <c r="X64" s="2"/>
      <c r="Y64" s="2"/>
      <c r="Z64" s="2"/>
      <c r="AA64" s="2"/>
      <c r="AB64" s="6"/>
      <c r="AC64" s="13"/>
      <c r="AD64" s="2"/>
      <c r="AE64" s="2"/>
      <c r="AF64" s="2"/>
      <c r="AG64" s="2"/>
      <c r="AH64" s="6"/>
    </row>
    <row r="65" spans="5:34" x14ac:dyDescent="0.3">
      <c r="E65" s="13"/>
      <c r="F65" s="2"/>
      <c r="G65" s="2"/>
      <c r="H65" s="2"/>
      <c r="I65" s="2"/>
      <c r="J65" s="6"/>
      <c r="K65" s="13"/>
      <c r="L65" s="2"/>
      <c r="M65" s="2"/>
      <c r="N65" s="2"/>
      <c r="O65" s="2"/>
      <c r="P65" s="6"/>
      <c r="Q65" s="13"/>
      <c r="R65" s="2"/>
      <c r="S65" s="2"/>
      <c r="T65" s="2"/>
      <c r="U65" s="2"/>
      <c r="V65" s="6"/>
      <c r="W65" s="13"/>
      <c r="X65" s="2"/>
      <c r="Y65" s="2"/>
      <c r="Z65" s="2"/>
      <c r="AA65" s="2"/>
      <c r="AB65" s="6"/>
      <c r="AC65" s="13"/>
      <c r="AD65" s="2"/>
      <c r="AE65" s="2"/>
      <c r="AF65" s="2"/>
      <c r="AG65" s="2"/>
      <c r="AH65" s="6"/>
    </row>
    <row r="66" spans="5:34" x14ac:dyDescent="0.3">
      <c r="E66" s="13"/>
      <c r="F66" s="2"/>
      <c r="G66" s="2"/>
      <c r="H66" s="2"/>
      <c r="I66" s="2"/>
      <c r="J66" s="6"/>
      <c r="K66" s="13"/>
      <c r="L66" s="2"/>
      <c r="M66" s="2"/>
      <c r="N66" s="2"/>
      <c r="O66" s="2"/>
      <c r="P66" s="6"/>
      <c r="Q66" s="13"/>
      <c r="R66" s="2"/>
      <c r="S66" s="2"/>
      <c r="T66" s="2"/>
      <c r="U66" s="2"/>
      <c r="V66" s="6"/>
      <c r="W66" s="13"/>
      <c r="X66" s="2"/>
      <c r="Y66" s="2"/>
      <c r="Z66" s="2"/>
      <c r="AA66" s="2"/>
      <c r="AB66" s="6"/>
      <c r="AC66" s="13"/>
      <c r="AD66" s="2"/>
      <c r="AE66" s="2"/>
      <c r="AF66" s="2"/>
      <c r="AG66" s="2"/>
      <c r="AH66" s="6"/>
    </row>
    <row r="67" spans="5:34" x14ac:dyDescent="0.3">
      <c r="E67" s="13"/>
      <c r="F67" s="2"/>
      <c r="G67" s="2"/>
      <c r="H67" s="2"/>
      <c r="I67" s="2"/>
      <c r="J67" s="6"/>
      <c r="K67" s="13"/>
      <c r="L67" s="2"/>
      <c r="M67" s="2"/>
      <c r="N67" s="2"/>
      <c r="O67" s="2"/>
      <c r="P67" s="6"/>
      <c r="Q67" s="13"/>
      <c r="R67" s="2"/>
      <c r="S67" s="2"/>
      <c r="T67" s="2"/>
      <c r="U67" s="2"/>
      <c r="V67" s="6"/>
      <c r="W67" s="13"/>
      <c r="X67" s="2"/>
      <c r="Y67" s="2"/>
      <c r="Z67" s="2"/>
      <c r="AA67" s="2"/>
      <c r="AB67" s="6"/>
      <c r="AC67" s="13"/>
      <c r="AD67" s="2"/>
      <c r="AE67" s="2"/>
      <c r="AF67" s="2"/>
      <c r="AG67" s="2"/>
      <c r="AH67" s="6"/>
    </row>
    <row r="68" spans="5:34" x14ac:dyDescent="0.3">
      <c r="E68" s="13"/>
      <c r="F68" s="2"/>
      <c r="G68" s="2"/>
      <c r="H68" s="2"/>
      <c r="I68" s="2"/>
      <c r="J68" s="6"/>
      <c r="K68" s="13"/>
      <c r="L68" s="2"/>
      <c r="M68" s="2"/>
      <c r="N68" s="2"/>
      <c r="O68" s="2"/>
      <c r="P68" s="6"/>
      <c r="Q68" s="13"/>
      <c r="R68" s="2"/>
      <c r="S68" s="2"/>
      <c r="T68" s="2"/>
      <c r="U68" s="2"/>
      <c r="V68" s="6"/>
      <c r="W68" s="13"/>
      <c r="X68" s="2"/>
      <c r="Y68" s="2"/>
      <c r="Z68" s="2"/>
      <c r="AA68" s="2"/>
      <c r="AB68" s="6"/>
      <c r="AC68" s="13"/>
      <c r="AD68" s="2"/>
      <c r="AE68" s="2"/>
      <c r="AF68" s="2"/>
      <c r="AG68" s="2"/>
      <c r="AH68" s="6"/>
    </row>
    <row r="69" spans="5:34" x14ac:dyDescent="0.3">
      <c r="E69" s="13"/>
      <c r="F69" s="2"/>
      <c r="G69" s="2"/>
      <c r="H69" s="2"/>
      <c r="I69" s="2"/>
      <c r="J69" s="6"/>
      <c r="K69" s="13"/>
      <c r="L69" s="2"/>
      <c r="M69" s="2"/>
      <c r="N69" s="2"/>
      <c r="O69" s="2"/>
      <c r="P69" s="6"/>
      <c r="Q69" s="13"/>
      <c r="R69" s="2"/>
      <c r="S69" s="2"/>
      <c r="T69" s="2"/>
      <c r="U69" s="2"/>
      <c r="V69" s="6"/>
      <c r="W69" s="13"/>
      <c r="X69" s="2"/>
      <c r="Y69" s="2"/>
      <c r="Z69" s="2"/>
      <c r="AA69" s="2"/>
      <c r="AB69" s="6"/>
      <c r="AC69" s="13"/>
      <c r="AD69" s="2"/>
      <c r="AE69" s="2"/>
      <c r="AF69" s="2"/>
      <c r="AG69" s="2"/>
      <c r="AH69" s="6"/>
    </row>
    <row r="70" spans="5:34" x14ac:dyDescent="0.3">
      <c r="E70" s="13"/>
      <c r="F70" s="2"/>
      <c r="G70" s="2"/>
      <c r="H70" s="2"/>
      <c r="I70" s="2"/>
      <c r="J70" s="6"/>
      <c r="K70" s="13"/>
      <c r="L70" s="2"/>
      <c r="M70" s="2"/>
      <c r="N70" s="2"/>
      <c r="O70" s="2"/>
      <c r="P70" s="6"/>
      <c r="Q70" s="13"/>
      <c r="R70" s="2"/>
      <c r="S70" s="2"/>
      <c r="T70" s="2"/>
      <c r="U70" s="2"/>
      <c r="V70" s="6"/>
      <c r="W70" s="13"/>
      <c r="X70" s="2"/>
      <c r="Y70" s="2"/>
      <c r="Z70" s="2"/>
      <c r="AA70" s="2"/>
      <c r="AB70" s="6"/>
      <c r="AC70" s="13"/>
      <c r="AD70" s="2"/>
      <c r="AE70" s="2"/>
      <c r="AF70" s="2"/>
      <c r="AG70" s="2"/>
      <c r="AH70" s="6"/>
    </row>
    <row r="71" spans="5:34" x14ac:dyDescent="0.3">
      <c r="E71" s="13"/>
      <c r="F71" s="2"/>
      <c r="G71" s="2"/>
      <c r="H71" s="2"/>
      <c r="I71" s="2"/>
      <c r="J71" s="6"/>
      <c r="K71" s="13"/>
      <c r="L71" s="2"/>
      <c r="M71" s="2"/>
      <c r="N71" s="2"/>
      <c r="O71" s="2"/>
      <c r="P71" s="6"/>
      <c r="Q71" s="13"/>
      <c r="R71" s="2"/>
      <c r="S71" s="2"/>
      <c r="T71" s="2"/>
      <c r="U71" s="2"/>
      <c r="V71" s="6"/>
      <c r="W71" s="13"/>
      <c r="X71" s="2"/>
      <c r="Y71" s="2"/>
      <c r="Z71" s="2"/>
      <c r="AA71" s="2"/>
      <c r="AB71" s="6"/>
      <c r="AC71" s="13"/>
      <c r="AD71" s="2"/>
      <c r="AE71" s="2"/>
      <c r="AF71" s="2"/>
      <c r="AG71" s="2"/>
      <c r="AH71" s="6"/>
    </row>
    <row r="72" spans="5:34" x14ac:dyDescent="0.3">
      <c r="E72" s="13"/>
      <c r="F72" s="2"/>
      <c r="G72" s="2"/>
      <c r="H72" s="2"/>
      <c r="I72" s="2"/>
      <c r="J72" s="6"/>
      <c r="K72" s="13"/>
      <c r="L72" s="2"/>
      <c r="M72" s="2"/>
      <c r="N72" s="2"/>
      <c r="O72" s="2"/>
      <c r="P72" s="6"/>
      <c r="Q72" s="13"/>
      <c r="R72" s="2"/>
      <c r="S72" s="2"/>
      <c r="T72" s="2"/>
      <c r="U72" s="2"/>
      <c r="V72" s="6"/>
      <c r="W72" s="13"/>
      <c r="X72" s="2"/>
      <c r="Y72" s="2"/>
      <c r="Z72" s="2"/>
      <c r="AA72" s="2"/>
      <c r="AB72" s="6"/>
      <c r="AC72" s="13"/>
      <c r="AD72" s="2"/>
      <c r="AE72" s="2"/>
      <c r="AF72" s="2"/>
      <c r="AG72" s="2"/>
      <c r="AH72" s="6"/>
    </row>
    <row r="73" spans="5:34" x14ac:dyDescent="0.3">
      <c r="E73" s="13"/>
      <c r="F73" s="2"/>
      <c r="G73" s="2"/>
      <c r="H73" s="2"/>
      <c r="I73" s="2"/>
      <c r="J73" s="6"/>
      <c r="K73" s="13"/>
      <c r="L73" s="2"/>
      <c r="M73" s="2"/>
      <c r="N73" s="2"/>
      <c r="O73" s="2"/>
      <c r="P73" s="6"/>
      <c r="Q73" s="13"/>
      <c r="R73" s="2"/>
      <c r="S73" s="2"/>
      <c r="T73" s="2"/>
      <c r="U73" s="2"/>
      <c r="V73" s="6"/>
      <c r="W73" s="13"/>
      <c r="X73" s="2"/>
      <c r="Y73" s="2"/>
      <c r="Z73" s="2"/>
      <c r="AA73" s="2"/>
      <c r="AB73" s="6"/>
      <c r="AC73" s="13"/>
      <c r="AD73" s="2"/>
      <c r="AE73" s="2"/>
      <c r="AF73" s="2"/>
      <c r="AG73" s="2"/>
      <c r="AH73" s="6"/>
    </row>
    <row r="74" spans="5:34" x14ac:dyDescent="0.3">
      <c r="E74" s="13"/>
      <c r="F74" s="2"/>
      <c r="G74" s="2"/>
      <c r="H74" s="2"/>
      <c r="I74" s="2"/>
      <c r="J74" s="6"/>
      <c r="K74" s="13"/>
      <c r="L74" s="2"/>
      <c r="M74" s="2"/>
      <c r="N74" s="2"/>
      <c r="O74" s="2"/>
      <c r="P74" s="6"/>
      <c r="Q74" s="13"/>
      <c r="R74" s="2"/>
      <c r="S74" s="2"/>
      <c r="T74" s="2"/>
      <c r="U74" s="2"/>
      <c r="V74" s="6"/>
      <c r="W74" s="13"/>
      <c r="X74" s="2"/>
      <c r="Y74" s="2"/>
      <c r="Z74" s="2"/>
      <c r="AA74" s="2"/>
      <c r="AB74" s="6"/>
      <c r="AC74" s="13"/>
      <c r="AD74" s="2"/>
      <c r="AE74" s="2"/>
      <c r="AF74" s="2"/>
      <c r="AG74" s="2"/>
      <c r="AH74" s="6"/>
    </row>
    <row r="75" spans="5:34" x14ac:dyDescent="0.3">
      <c r="E75" s="13"/>
      <c r="F75" s="2"/>
      <c r="G75" s="2"/>
      <c r="H75" s="2"/>
      <c r="I75" s="2"/>
      <c r="J75" s="6"/>
      <c r="K75" s="13"/>
      <c r="L75" s="2"/>
      <c r="M75" s="2"/>
      <c r="N75" s="2"/>
      <c r="O75" s="2"/>
      <c r="P75" s="6"/>
      <c r="Q75" s="13"/>
      <c r="R75" s="2"/>
      <c r="S75" s="2"/>
      <c r="T75" s="2"/>
      <c r="U75" s="2"/>
      <c r="V75" s="6"/>
      <c r="W75" s="13"/>
      <c r="X75" s="2"/>
      <c r="Y75" s="2"/>
      <c r="Z75" s="2"/>
      <c r="AA75" s="2"/>
      <c r="AB75" s="6"/>
      <c r="AC75" s="13"/>
      <c r="AD75" s="2"/>
      <c r="AE75" s="2"/>
      <c r="AF75" s="2"/>
      <c r="AG75" s="2"/>
      <c r="AH75" s="6"/>
    </row>
    <row r="76" spans="5:34" x14ac:dyDescent="0.3">
      <c r="E76" s="13"/>
      <c r="F76" s="2"/>
      <c r="G76" s="2"/>
      <c r="H76" s="2"/>
      <c r="I76" s="2"/>
      <c r="J76" s="6"/>
      <c r="K76" s="13"/>
      <c r="L76" s="2"/>
      <c r="M76" s="2"/>
      <c r="N76" s="2"/>
      <c r="O76" s="2"/>
      <c r="P76" s="6"/>
      <c r="Q76" s="13"/>
      <c r="R76" s="2"/>
      <c r="S76" s="2"/>
      <c r="T76" s="2"/>
      <c r="U76" s="2"/>
      <c r="V76" s="6"/>
      <c r="W76" s="13"/>
      <c r="X76" s="2"/>
      <c r="Y76" s="2"/>
      <c r="Z76" s="2"/>
      <c r="AA76" s="2"/>
      <c r="AB76" s="6"/>
      <c r="AC76" s="13"/>
      <c r="AD76" s="2"/>
      <c r="AE76" s="2"/>
      <c r="AF76" s="2"/>
      <c r="AG76" s="2"/>
      <c r="AH76" s="6"/>
    </row>
    <row r="77" spans="5:34" x14ac:dyDescent="0.3">
      <c r="E77" s="13"/>
      <c r="F77" s="2"/>
      <c r="G77" s="2"/>
      <c r="H77" s="2"/>
      <c r="I77" s="2"/>
      <c r="J77" s="6"/>
      <c r="K77" s="13"/>
      <c r="L77" s="2"/>
      <c r="M77" s="2"/>
      <c r="N77" s="2"/>
      <c r="O77" s="2"/>
      <c r="P77" s="6"/>
      <c r="Q77" s="13"/>
      <c r="R77" s="2"/>
      <c r="S77" s="2"/>
      <c r="T77" s="2"/>
      <c r="U77" s="2"/>
      <c r="V77" s="6"/>
      <c r="W77" s="13"/>
      <c r="X77" s="2"/>
      <c r="Y77" s="2"/>
      <c r="Z77" s="2"/>
      <c r="AA77" s="2"/>
      <c r="AB77" s="6"/>
      <c r="AC77" s="13"/>
      <c r="AD77" s="2"/>
      <c r="AE77" s="2"/>
      <c r="AF77" s="2"/>
      <c r="AG77" s="2"/>
      <c r="AH77" s="6"/>
    </row>
    <row r="78" spans="5:34" x14ac:dyDescent="0.3">
      <c r="E78" s="13"/>
      <c r="F78" s="2"/>
      <c r="G78" s="2"/>
      <c r="H78" s="2"/>
      <c r="I78" s="2"/>
      <c r="J78" s="6"/>
      <c r="K78" s="13"/>
      <c r="L78" s="2"/>
      <c r="M78" s="2"/>
      <c r="N78" s="2"/>
      <c r="O78" s="2"/>
      <c r="P78" s="6"/>
      <c r="Q78" s="13"/>
      <c r="R78" s="2"/>
      <c r="S78" s="2"/>
      <c r="T78" s="2"/>
      <c r="U78" s="2"/>
      <c r="V78" s="6"/>
      <c r="W78" s="13"/>
      <c r="X78" s="2"/>
      <c r="Y78" s="2"/>
      <c r="Z78" s="2"/>
      <c r="AA78" s="2"/>
      <c r="AB78" s="6"/>
      <c r="AC78" s="13"/>
      <c r="AD78" s="2"/>
      <c r="AE78" s="2"/>
      <c r="AF78" s="2"/>
      <c r="AG78" s="2"/>
      <c r="AH78" s="6"/>
    </row>
    <row r="79" spans="5:34" x14ac:dyDescent="0.3">
      <c r="E79" s="13"/>
      <c r="F79" s="2"/>
      <c r="G79" s="2"/>
      <c r="H79" s="2"/>
      <c r="I79" s="2"/>
      <c r="J79" s="6"/>
      <c r="K79" s="13"/>
      <c r="L79" s="2"/>
      <c r="M79" s="2"/>
      <c r="N79" s="2"/>
      <c r="O79" s="2"/>
      <c r="P79" s="6"/>
      <c r="Q79" s="13"/>
      <c r="R79" s="2"/>
      <c r="S79" s="2"/>
      <c r="T79" s="2"/>
      <c r="U79" s="2"/>
      <c r="V79" s="6"/>
      <c r="W79" s="13"/>
      <c r="X79" s="2"/>
      <c r="Y79" s="2"/>
      <c r="Z79" s="2"/>
      <c r="AA79" s="2"/>
      <c r="AB79" s="6"/>
      <c r="AC79" s="13"/>
      <c r="AD79" s="2"/>
      <c r="AE79" s="2"/>
      <c r="AF79" s="2"/>
      <c r="AG79" s="2"/>
      <c r="AH79" s="6"/>
    </row>
    <row r="80" spans="5:34" x14ac:dyDescent="0.3">
      <c r="E80" s="13"/>
      <c r="F80" s="2"/>
      <c r="G80" s="2"/>
      <c r="H80" s="2"/>
      <c r="I80" s="2"/>
      <c r="J80" s="6"/>
      <c r="K80" s="13"/>
      <c r="L80" s="2"/>
      <c r="M80" s="2"/>
      <c r="N80" s="2"/>
      <c r="O80" s="2"/>
      <c r="P80" s="6"/>
      <c r="Q80" s="13"/>
      <c r="R80" s="2"/>
      <c r="S80" s="2"/>
      <c r="T80" s="2"/>
      <c r="U80" s="2"/>
      <c r="V80" s="6"/>
      <c r="W80" s="13"/>
      <c r="X80" s="2"/>
      <c r="Y80" s="2"/>
      <c r="Z80" s="2"/>
      <c r="AA80" s="2"/>
      <c r="AB80" s="6"/>
      <c r="AC80" s="13"/>
      <c r="AD80" s="2"/>
      <c r="AE80" s="2"/>
      <c r="AF80" s="2"/>
      <c r="AG80" s="2"/>
      <c r="AH80" s="6"/>
    </row>
    <row r="81" spans="5:34" x14ac:dyDescent="0.3">
      <c r="E81" s="13"/>
      <c r="F81" s="2"/>
      <c r="G81" s="2"/>
      <c r="H81" s="2"/>
      <c r="I81" s="2"/>
      <c r="J81" s="6"/>
      <c r="K81" s="13"/>
      <c r="L81" s="2"/>
      <c r="M81" s="2"/>
      <c r="N81" s="2"/>
      <c r="O81" s="2"/>
      <c r="P81" s="6"/>
      <c r="Q81" s="13"/>
      <c r="R81" s="2"/>
      <c r="S81" s="2"/>
      <c r="T81" s="2"/>
      <c r="U81" s="2"/>
      <c r="V81" s="6"/>
      <c r="W81" s="13"/>
      <c r="X81" s="2"/>
      <c r="Y81" s="2"/>
      <c r="Z81" s="2"/>
      <c r="AA81" s="2"/>
      <c r="AB81" s="6"/>
      <c r="AC81" s="13"/>
      <c r="AD81" s="2"/>
      <c r="AE81" s="2"/>
      <c r="AF81" s="2"/>
      <c r="AG81" s="2"/>
      <c r="AH81" s="6"/>
    </row>
    <row r="82" spans="5:34" x14ac:dyDescent="0.3">
      <c r="E82" s="13"/>
      <c r="F82" s="2"/>
      <c r="G82" s="2"/>
      <c r="H82" s="2"/>
      <c r="I82" s="2"/>
      <c r="J82" s="6"/>
      <c r="K82" s="13"/>
      <c r="L82" s="2"/>
      <c r="M82" s="2"/>
      <c r="N82" s="2"/>
      <c r="O82" s="2"/>
      <c r="P82" s="6"/>
      <c r="Q82" s="13"/>
      <c r="R82" s="2"/>
      <c r="S82" s="2"/>
      <c r="T82" s="2"/>
      <c r="U82" s="2"/>
      <c r="V82" s="6"/>
      <c r="W82" s="13"/>
      <c r="X82" s="2"/>
      <c r="Y82" s="2"/>
      <c r="Z82" s="2"/>
      <c r="AA82" s="2"/>
      <c r="AB82" s="6"/>
      <c r="AC82" s="13"/>
      <c r="AD82" s="2"/>
      <c r="AE82" s="2"/>
      <c r="AF82" s="2"/>
      <c r="AG82" s="2"/>
      <c r="AH82" s="6"/>
    </row>
    <row r="83" spans="5:34" x14ac:dyDescent="0.3">
      <c r="E83" s="13"/>
      <c r="F83" s="2"/>
      <c r="G83" s="2"/>
      <c r="H83" s="2"/>
      <c r="I83" s="2"/>
      <c r="J83" s="6"/>
      <c r="K83" s="13"/>
      <c r="L83" s="2"/>
      <c r="M83" s="2"/>
      <c r="N83" s="2"/>
      <c r="O83" s="2"/>
      <c r="P83" s="6"/>
      <c r="Q83" s="13"/>
      <c r="R83" s="2"/>
      <c r="S83" s="2"/>
      <c r="T83" s="2"/>
      <c r="U83" s="2"/>
      <c r="V83" s="6"/>
      <c r="W83" s="13"/>
      <c r="X83" s="2"/>
      <c r="Y83" s="2"/>
      <c r="Z83" s="2"/>
      <c r="AA83" s="2"/>
      <c r="AB83" s="6"/>
      <c r="AC83" s="13"/>
      <c r="AD83" s="2"/>
      <c r="AE83" s="2"/>
      <c r="AF83" s="2"/>
      <c r="AG83" s="2"/>
      <c r="AH83" s="6"/>
    </row>
    <row r="84" spans="5:34" x14ac:dyDescent="0.3">
      <c r="E84" s="13"/>
      <c r="F84" s="2"/>
      <c r="G84" s="2"/>
      <c r="H84" s="2"/>
      <c r="I84" s="2"/>
      <c r="J84" s="6"/>
      <c r="K84" s="13"/>
      <c r="L84" s="2"/>
      <c r="M84" s="2"/>
      <c r="N84" s="2"/>
      <c r="O84" s="2"/>
      <c r="P84" s="6"/>
      <c r="Q84" s="13"/>
      <c r="R84" s="2"/>
      <c r="S84" s="2"/>
      <c r="T84" s="2"/>
      <c r="U84" s="2"/>
      <c r="V84" s="6"/>
      <c r="W84" s="13"/>
      <c r="X84" s="2"/>
      <c r="Y84" s="2"/>
      <c r="Z84" s="2"/>
      <c r="AA84" s="2"/>
      <c r="AB84" s="6"/>
      <c r="AC84" s="13"/>
      <c r="AD84" s="2"/>
      <c r="AE84" s="2"/>
      <c r="AF84" s="2"/>
      <c r="AG84" s="2"/>
      <c r="AH84" s="6"/>
    </row>
    <row r="85" spans="5:34" x14ac:dyDescent="0.3">
      <c r="E85" s="13"/>
      <c r="F85" s="2"/>
      <c r="G85" s="2"/>
      <c r="H85" s="2"/>
      <c r="I85" s="2"/>
      <c r="J85" s="6"/>
      <c r="K85" s="13"/>
      <c r="L85" s="2"/>
      <c r="M85" s="2"/>
      <c r="N85" s="2"/>
      <c r="O85" s="2"/>
      <c r="P85" s="6"/>
      <c r="Q85" s="13"/>
      <c r="R85" s="2"/>
      <c r="S85" s="2"/>
      <c r="T85" s="2"/>
      <c r="U85" s="2"/>
      <c r="V85" s="6"/>
      <c r="W85" s="13"/>
      <c r="X85" s="2"/>
      <c r="Y85" s="2"/>
      <c r="Z85" s="2"/>
      <c r="AA85" s="2"/>
      <c r="AB85" s="6"/>
      <c r="AC85" s="13"/>
      <c r="AD85" s="2"/>
      <c r="AE85" s="2"/>
      <c r="AF85" s="2"/>
      <c r="AG85" s="2"/>
      <c r="AH85" s="6"/>
    </row>
    <row r="86" spans="5:34" x14ac:dyDescent="0.3">
      <c r="E86" s="13"/>
      <c r="F86" s="2"/>
      <c r="G86" s="2"/>
      <c r="H86" s="2"/>
      <c r="I86" s="2"/>
      <c r="J86" s="6"/>
      <c r="K86" s="13"/>
      <c r="L86" s="2"/>
      <c r="M86" s="2"/>
      <c r="N86" s="2"/>
      <c r="O86" s="2"/>
      <c r="P86" s="6"/>
      <c r="Q86" s="13"/>
      <c r="R86" s="2"/>
      <c r="S86" s="2"/>
      <c r="T86" s="2"/>
      <c r="U86" s="2"/>
      <c r="V86" s="6"/>
      <c r="W86" s="13"/>
      <c r="X86" s="2"/>
      <c r="Y86" s="2"/>
      <c r="Z86" s="2"/>
      <c r="AA86" s="2"/>
      <c r="AB86" s="6"/>
      <c r="AC86" s="13"/>
      <c r="AD86" s="2"/>
      <c r="AE86" s="2"/>
      <c r="AF86" s="2"/>
      <c r="AG86" s="2"/>
      <c r="AH86" s="6"/>
    </row>
    <row r="87" spans="5:34" x14ac:dyDescent="0.3">
      <c r="E87" s="13"/>
      <c r="F87" s="2"/>
      <c r="G87" s="2"/>
      <c r="H87" s="2"/>
      <c r="I87" s="2"/>
      <c r="J87" s="6"/>
      <c r="K87" s="13"/>
      <c r="L87" s="2"/>
      <c r="M87" s="2"/>
      <c r="N87" s="2"/>
      <c r="O87" s="2"/>
      <c r="P87" s="6"/>
      <c r="Q87" s="13"/>
      <c r="R87" s="2"/>
      <c r="S87" s="2"/>
      <c r="T87" s="2"/>
      <c r="U87" s="2"/>
      <c r="V87" s="6"/>
      <c r="W87" s="13"/>
      <c r="X87" s="2"/>
      <c r="Y87" s="2"/>
      <c r="Z87" s="2"/>
      <c r="AA87" s="2"/>
      <c r="AB87" s="6"/>
      <c r="AC87" s="13"/>
      <c r="AD87" s="2"/>
      <c r="AE87" s="2"/>
      <c r="AF87" s="2"/>
      <c r="AG87" s="2"/>
      <c r="AH87" s="6"/>
    </row>
    <row r="88" spans="5:34" x14ac:dyDescent="0.3">
      <c r="E88" s="13"/>
      <c r="F88" s="2"/>
      <c r="G88" s="2"/>
      <c r="H88" s="2"/>
      <c r="I88" s="2"/>
      <c r="J88" s="6"/>
      <c r="K88" s="13"/>
      <c r="L88" s="2"/>
      <c r="M88" s="2"/>
      <c r="N88" s="2"/>
      <c r="O88" s="2"/>
      <c r="P88" s="6"/>
      <c r="Q88" s="13"/>
      <c r="R88" s="2"/>
      <c r="S88" s="2"/>
      <c r="T88" s="2"/>
      <c r="U88" s="2"/>
      <c r="V88" s="6"/>
      <c r="W88" s="13"/>
      <c r="X88" s="2"/>
      <c r="Y88" s="2"/>
      <c r="Z88" s="2"/>
      <c r="AA88" s="2"/>
      <c r="AB88" s="6"/>
      <c r="AC88" s="13"/>
      <c r="AD88" s="2"/>
      <c r="AE88" s="2"/>
      <c r="AF88" s="2"/>
      <c r="AG88" s="2"/>
      <c r="AH88" s="6"/>
    </row>
    <row r="89" spans="5:34" x14ac:dyDescent="0.3">
      <c r="E89" s="13"/>
      <c r="F89" s="2"/>
      <c r="G89" s="2"/>
      <c r="H89" s="2"/>
      <c r="I89" s="2"/>
      <c r="J89" s="6"/>
      <c r="K89" s="13"/>
      <c r="L89" s="2"/>
      <c r="M89" s="2"/>
      <c r="N89" s="2"/>
      <c r="O89" s="2"/>
      <c r="P89" s="6"/>
      <c r="Q89" s="13"/>
      <c r="R89" s="2"/>
      <c r="S89" s="2"/>
      <c r="T89" s="2"/>
      <c r="U89" s="2"/>
      <c r="V89" s="6"/>
      <c r="W89" s="13"/>
      <c r="X89" s="2"/>
      <c r="Y89" s="2"/>
      <c r="Z89" s="2"/>
      <c r="AA89" s="2"/>
      <c r="AB89" s="6"/>
      <c r="AC89" s="13"/>
      <c r="AD89" s="2"/>
      <c r="AE89" s="2"/>
      <c r="AF89" s="2"/>
      <c r="AG89" s="2"/>
      <c r="AH89" s="6"/>
    </row>
    <row r="90" spans="5:34" x14ac:dyDescent="0.3">
      <c r="E90" s="13"/>
      <c r="F90" s="2"/>
      <c r="G90" s="2"/>
      <c r="H90" s="2"/>
      <c r="I90" s="2"/>
      <c r="J90" s="6"/>
      <c r="K90" s="13"/>
      <c r="L90" s="2"/>
      <c r="M90" s="2"/>
      <c r="N90" s="2"/>
      <c r="O90" s="2"/>
      <c r="P90" s="6"/>
      <c r="Q90" s="13"/>
      <c r="R90" s="2"/>
      <c r="S90" s="2"/>
      <c r="T90" s="2"/>
      <c r="U90" s="2"/>
      <c r="V90" s="6"/>
      <c r="W90" s="13"/>
      <c r="X90" s="2"/>
      <c r="Y90" s="2"/>
      <c r="Z90" s="2"/>
      <c r="AA90" s="2"/>
      <c r="AB90" s="6"/>
      <c r="AC90" s="13"/>
      <c r="AD90" s="2"/>
      <c r="AE90" s="2"/>
      <c r="AF90" s="2"/>
      <c r="AG90" s="2"/>
      <c r="AH90" s="6"/>
    </row>
    <row r="91" spans="5:34" x14ac:dyDescent="0.3">
      <c r="E91" s="13"/>
      <c r="F91" s="2"/>
      <c r="G91" s="2"/>
      <c r="H91" s="2"/>
      <c r="I91" s="2"/>
      <c r="J91" s="6"/>
      <c r="K91" s="13"/>
      <c r="L91" s="2"/>
      <c r="M91" s="2"/>
      <c r="N91" s="2"/>
      <c r="O91" s="2"/>
      <c r="P91" s="6"/>
      <c r="Q91" s="13"/>
      <c r="R91" s="2"/>
      <c r="S91" s="2"/>
      <c r="T91" s="2"/>
      <c r="U91" s="2"/>
      <c r="V91" s="6"/>
      <c r="W91" s="13"/>
      <c r="X91" s="2"/>
      <c r="Y91" s="2"/>
      <c r="Z91" s="2"/>
      <c r="AA91" s="2"/>
      <c r="AB91" s="6"/>
      <c r="AC91" s="13"/>
      <c r="AD91" s="2"/>
      <c r="AE91" s="2"/>
      <c r="AF91" s="2"/>
      <c r="AG91" s="2"/>
      <c r="AH91" s="6"/>
    </row>
    <row r="92" spans="5:34" x14ac:dyDescent="0.3">
      <c r="E92" s="13"/>
      <c r="F92" s="2"/>
      <c r="G92" s="2"/>
      <c r="H92" s="2"/>
      <c r="I92" s="2"/>
      <c r="J92" s="6"/>
      <c r="K92" s="13"/>
      <c r="L92" s="2"/>
      <c r="M92" s="2"/>
      <c r="N92" s="2"/>
      <c r="O92" s="2"/>
      <c r="P92" s="6"/>
      <c r="Q92" s="13"/>
      <c r="R92" s="2"/>
      <c r="S92" s="2"/>
      <c r="T92" s="2"/>
      <c r="U92" s="2"/>
      <c r="V92" s="6"/>
      <c r="W92" s="13"/>
      <c r="X92" s="2"/>
      <c r="Y92" s="2"/>
      <c r="Z92" s="2"/>
      <c r="AA92" s="2"/>
      <c r="AB92" s="6"/>
      <c r="AC92" s="13"/>
      <c r="AD92" s="2"/>
      <c r="AE92" s="2"/>
      <c r="AF92" s="2"/>
      <c r="AG92" s="2"/>
      <c r="AH92" s="6"/>
    </row>
    <row r="93" spans="5:34" x14ac:dyDescent="0.3">
      <c r="E93" s="13"/>
      <c r="F93" s="2"/>
      <c r="G93" s="2"/>
      <c r="H93" s="2"/>
      <c r="I93" s="2"/>
      <c r="J93" s="6"/>
      <c r="K93" s="13"/>
      <c r="L93" s="2"/>
      <c r="M93" s="2"/>
      <c r="N93" s="2"/>
      <c r="O93" s="2"/>
      <c r="P93" s="6"/>
      <c r="Q93" s="13"/>
      <c r="R93" s="2"/>
      <c r="S93" s="2"/>
      <c r="T93" s="2"/>
      <c r="U93" s="2"/>
      <c r="V93" s="6"/>
      <c r="W93" s="13"/>
      <c r="X93" s="2"/>
      <c r="Y93" s="2"/>
      <c r="Z93" s="2"/>
      <c r="AA93" s="2"/>
      <c r="AB93" s="6"/>
      <c r="AC93" s="13"/>
      <c r="AD93" s="2"/>
      <c r="AE93" s="2"/>
      <c r="AF93" s="2"/>
      <c r="AG93" s="2"/>
      <c r="AH93" s="6"/>
    </row>
    <row r="94" spans="5:34" x14ac:dyDescent="0.3">
      <c r="E94" s="13"/>
      <c r="F94" s="2"/>
      <c r="G94" s="2"/>
      <c r="H94" s="2"/>
      <c r="I94" s="2"/>
      <c r="J94" s="6"/>
      <c r="K94" s="13"/>
      <c r="L94" s="2"/>
      <c r="M94" s="2"/>
      <c r="N94" s="2"/>
      <c r="O94" s="2"/>
      <c r="P94" s="6"/>
      <c r="Q94" s="13"/>
      <c r="R94" s="2"/>
      <c r="S94" s="2"/>
      <c r="T94" s="2"/>
      <c r="U94" s="2"/>
      <c r="V94" s="6"/>
      <c r="W94" s="13"/>
      <c r="X94" s="2"/>
      <c r="Y94" s="2"/>
      <c r="Z94" s="2"/>
      <c r="AA94" s="2"/>
      <c r="AB94" s="6"/>
      <c r="AC94" s="13"/>
      <c r="AD94" s="2"/>
      <c r="AE94" s="2"/>
      <c r="AF94" s="2"/>
      <c r="AG94" s="2"/>
      <c r="AH94" s="6"/>
    </row>
    <row r="95" spans="5:34" x14ac:dyDescent="0.3">
      <c r="E95" s="13"/>
      <c r="F95" s="2"/>
      <c r="G95" s="2"/>
      <c r="H95" s="2"/>
      <c r="I95" s="2"/>
      <c r="J95" s="6"/>
      <c r="K95" s="13"/>
      <c r="L95" s="2"/>
      <c r="M95" s="2"/>
      <c r="N95" s="2"/>
      <c r="O95" s="2"/>
      <c r="P95" s="6"/>
      <c r="Q95" s="13"/>
      <c r="R95" s="2"/>
      <c r="S95" s="2"/>
      <c r="T95" s="2"/>
      <c r="U95" s="2"/>
      <c r="V95" s="6"/>
      <c r="W95" s="13"/>
      <c r="X95" s="2"/>
      <c r="Y95" s="2"/>
      <c r="Z95" s="2"/>
      <c r="AA95" s="2"/>
      <c r="AB95" s="6"/>
      <c r="AC95" s="13"/>
      <c r="AD95" s="2"/>
      <c r="AE95" s="2"/>
      <c r="AF95" s="2"/>
      <c r="AG95" s="2"/>
      <c r="AH95" s="6"/>
    </row>
    <row r="96" spans="5:34" x14ac:dyDescent="0.3">
      <c r="E96" s="13"/>
      <c r="F96" s="2"/>
      <c r="G96" s="2"/>
      <c r="H96" s="2"/>
      <c r="I96" s="2"/>
      <c r="J96" s="6"/>
      <c r="K96" s="13"/>
      <c r="L96" s="2"/>
      <c r="M96" s="2"/>
      <c r="N96" s="2"/>
      <c r="O96" s="2"/>
      <c r="P96" s="6"/>
      <c r="Q96" s="13"/>
      <c r="R96" s="2"/>
      <c r="S96" s="2"/>
      <c r="T96" s="2"/>
      <c r="U96" s="2"/>
      <c r="V96" s="6"/>
      <c r="W96" s="13"/>
      <c r="X96" s="2"/>
      <c r="Y96" s="2"/>
      <c r="Z96" s="2"/>
      <c r="AA96" s="2"/>
      <c r="AB96" s="6"/>
      <c r="AC96" s="13"/>
      <c r="AD96" s="2"/>
      <c r="AE96" s="2"/>
      <c r="AF96" s="2"/>
      <c r="AG96" s="2"/>
      <c r="AH96" s="6"/>
    </row>
    <row r="97" spans="5:34" x14ac:dyDescent="0.3">
      <c r="E97" s="13"/>
      <c r="F97" s="2"/>
      <c r="G97" s="2"/>
      <c r="H97" s="2"/>
      <c r="I97" s="2"/>
      <c r="J97" s="6"/>
      <c r="K97" s="13"/>
      <c r="L97" s="2"/>
      <c r="M97" s="2"/>
      <c r="N97" s="2"/>
      <c r="O97" s="2"/>
      <c r="P97" s="6"/>
      <c r="Q97" s="13"/>
      <c r="R97" s="2"/>
      <c r="S97" s="2"/>
      <c r="T97" s="2"/>
      <c r="U97" s="2"/>
      <c r="V97" s="6"/>
      <c r="W97" s="13"/>
      <c r="X97" s="2"/>
      <c r="Y97" s="2"/>
      <c r="Z97" s="2"/>
      <c r="AA97" s="2"/>
      <c r="AB97" s="6"/>
      <c r="AC97" s="13"/>
      <c r="AD97" s="2"/>
      <c r="AE97" s="2"/>
      <c r="AF97" s="2"/>
      <c r="AG97" s="2"/>
      <c r="AH97" s="6"/>
    </row>
    <row r="98" spans="5:34" x14ac:dyDescent="0.3">
      <c r="E98" s="13"/>
      <c r="F98" s="2"/>
      <c r="G98" s="2"/>
      <c r="H98" s="2"/>
      <c r="I98" s="2"/>
      <c r="J98" s="6"/>
      <c r="K98" s="13"/>
      <c r="L98" s="2"/>
      <c r="M98" s="2"/>
      <c r="N98" s="2"/>
      <c r="O98" s="2"/>
      <c r="P98" s="6"/>
      <c r="Q98" s="13"/>
      <c r="R98" s="2"/>
      <c r="S98" s="2"/>
      <c r="T98" s="2"/>
      <c r="U98" s="2"/>
      <c r="V98" s="6"/>
      <c r="W98" s="13"/>
      <c r="X98" s="2"/>
      <c r="Y98" s="2"/>
      <c r="Z98" s="2"/>
      <c r="AA98" s="2"/>
      <c r="AB98" s="6"/>
      <c r="AC98" s="13"/>
      <c r="AD98" s="2"/>
      <c r="AE98" s="2"/>
      <c r="AF98" s="2"/>
      <c r="AG98" s="2"/>
      <c r="AH98" s="6"/>
    </row>
    <row r="99" spans="5:34" x14ac:dyDescent="0.3">
      <c r="E99" s="13"/>
      <c r="F99" s="2"/>
      <c r="G99" s="2"/>
      <c r="H99" s="2"/>
      <c r="I99" s="2"/>
      <c r="J99" s="6"/>
      <c r="K99" s="13"/>
      <c r="L99" s="2"/>
      <c r="M99" s="2"/>
      <c r="N99" s="2"/>
      <c r="O99" s="2"/>
      <c r="P99" s="6"/>
      <c r="Q99" s="13"/>
      <c r="R99" s="2"/>
      <c r="S99" s="2"/>
      <c r="T99" s="2"/>
      <c r="U99" s="2"/>
      <c r="V99" s="6"/>
      <c r="W99" s="13"/>
      <c r="X99" s="2"/>
      <c r="Y99" s="2"/>
      <c r="Z99" s="2"/>
      <c r="AA99" s="2"/>
      <c r="AB99" s="6"/>
      <c r="AC99" s="13"/>
      <c r="AD99" s="2"/>
      <c r="AE99" s="2"/>
      <c r="AF99" s="2"/>
      <c r="AG99" s="2"/>
      <c r="AH99" s="6"/>
    </row>
    <row r="100" spans="5:34" x14ac:dyDescent="0.3">
      <c r="E100" s="13"/>
      <c r="F100" s="2"/>
      <c r="G100" s="2"/>
      <c r="H100" s="2"/>
      <c r="I100" s="2"/>
      <c r="J100" s="6"/>
      <c r="K100" s="13"/>
      <c r="L100" s="2"/>
      <c r="M100" s="2"/>
      <c r="N100" s="2"/>
      <c r="O100" s="2"/>
      <c r="P100" s="6"/>
      <c r="Q100" s="13"/>
      <c r="R100" s="2"/>
      <c r="S100" s="2"/>
      <c r="T100" s="2"/>
      <c r="U100" s="2"/>
      <c r="V100" s="6"/>
      <c r="W100" s="13"/>
      <c r="X100" s="2"/>
      <c r="Y100" s="2"/>
      <c r="Z100" s="2"/>
      <c r="AA100" s="2"/>
      <c r="AB100" s="6"/>
      <c r="AC100" s="13"/>
      <c r="AD100" s="2"/>
      <c r="AE100" s="2"/>
      <c r="AF100" s="2"/>
      <c r="AG100" s="2"/>
      <c r="AH100" s="6"/>
    </row>
    <row r="101" spans="5:34" x14ac:dyDescent="0.3">
      <c r="E101" s="13"/>
      <c r="F101" s="2"/>
      <c r="G101" s="2"/>
      <c r="H101" s="2"/>
      <c r="I101" s="2"/>
      <c r="J101" s="6"/>
      <c r="K101" s="13"/>
      <c r="L101" s="2"/>
      <c r="M101" s="2"/>
      <c r="N101" s="2"/>
      <c r="O101" s="2"/>
      <c r="P101" s="6"/>
      <c r="Q101" s="13"/>
      <c r="R101" s="2"/>
      <c r="S101" s="2"/>
      <c r="T101" s="2"/>
      <c r="U101" s="2"/>
      <c r="V101" s="6"/>
      <c r="W101" s="13"/>
      <c r="X101" s="2"/>
      <c r="Y101" s="2"/>
      <c r="Z101" s="2"/>
      <c r="AA101" s="2"/>
      <c r="AB101" s="6"/>
      <c r="AC101" s="13"/>
      <c r="AD101" s="2"/>
      <c r="AE101" s="2"/>
      <c r="AF101" s="2"/>
      <c r="AG101" s="2"/>
      <c r="AH101" s="6"/>
    </row>
    <row r="102" spans="5:34" x14ac:dyDescent="0.3">
      <c r="E102" s="13"/>
      <c r="F102" s="2"/>
      <c r="G102" s="2"/>
      <c r="H102" s="2"/>
      <c r="I102" s="2"/>
      <c r="J102" s="6"/>
      <c r="K102" s="13"/>
      <c r="L102" s="2"/>
      <c r="M102" s="2"/>
      <c r="N102" s="2"/>
      <c r="O102" s="2"/>
      <c r="P102" s="6"/>
      <c r="Q102" s="13"/>
      <c r="R102" s="2"/>
      <c r="S102" s="2"/>
      <c r="T102" s="2"/>
      <c r="U102" s="2"/>
      <c r="V102" s="6"/>
      <c r="W102" s="13"/>
      <c r="X102" s="2"/>
      <c r="Y102" s="2"/>
      <c r="Z102" s="2"/>
      <c r="AA102" s="2"/>
      <c r="AB102" s="6"/>
      <c r="AC102" s="13"/>
      <c r="AD102" s="2"/>
      <c r="AE102" s="2"/>
      <c r="AF102" s="2"/>
      <c r="AG102" s="2"/>
      <c r="AH102" s="6"/>
    </row>
    <row r="103" spans="5:34" x14ac:dyDescent="0.3">
      <c r="E103" s="13"/>
      <c r="F103" s="2"/>
      <c r="G103" s="2"/>
      <c r="H103" s="2"/>
      <c r="I103" s="2"/>
      <c r="J103" s="6"/>
      <c r="K103" s="13"/>
      <c r="L103" s="2"/>
      <c r="M103" s="2"/>
      <c r="N103" s="2"/>
      <c r="O103" s="2"/>
      <c r="P103" s="6"/>
      <c r="Q103" s="13"/>
      <c r="R103" s="2"/>
      <c r="S103" s="2"/>
      <c r="T103" s="2"/>
      <c r="U103" s="2"/>
      <c r="V103" s="6"/>
      <c r="W103" s="13"/>
      <c r="X103" s="2"/>
      <c r="Y103" s="2"/>
      <c r="Z103" s="2"/>
      <c r="AA103" s="2"/>
      <c r="AB103" s="6"/>
      <c r="AC103" s="13"/>
      <c r="AD103" s="2"/>
      <c r="AE103" s="2"/>
      <c r="AF103" s="2"/>
      <c r="AG103" s="2"/>
      <c r="AH103" s="6"/>
    </row>
    <row r="104" spans="5:34" x14ac:dyDescent="0.3">
      <c r="E104" s="13"/>
      <c r="F104" s="2"/>
      <c r="G104" s="2"/>
      <c r="H104" s="2"/>
      <c r="I104" s="2"/>
      <c r="J104" s="6"/>
      <c r="K104" s="13"/>
      <c r="L104" s="2"/>
      <c r="M104" s="2"/>
      <c r="N104" s="2"/>
      <c r="O104" s="2"/>
      <c r="P104" s="6"/>
      <c r="Q104" s="13"/>
      <c r="R104" s="2"/>
      <c r="S104" s="2"/>
      <c r="T104" s="2"/>
      <c r="U104" s="2"/>
      <c r="V104" s="6"/>
      <c r="W104" s="13"/>
      <c r="X104" s="2"/>
      <c r="Y104" s="2"/>
      <c r="Z104" s="2"/>
      <c r="AA104" s="2"/>
      <c r="AB104" s="6"/>
      <c r="AC104" s="13"/>
      <c r="AD104" s="2"/>
      <c r="AE104" s="2"/>
      <c r="AF104" s="2"/>
      <c r="AG104" s="2"/>
      <c r="AH104" s="6"/>
    </row>
    <row r="105" spans="5:34" x14ac:dyDescent="0.3">
      <c r="E105" s="13"/>
      <c r="F105" s="2"/>
      <c r="G105" s="2"/>
      <c r="H105" s="2"/>
      <c r="I105" s="2"/>
      <c r="J105" s="6"/>
      <c r="K105" s="13"/>
      <c r="L105" s="2"/>
      <c r="M105" s="2"/>
      <c r="N105" s="2"/>
      <c r="O105" s="2"/>
      <c r="P105" s="6"/>
      <c r="Q105" s="13"/>
      <c r="R105" s="2"/>
      <c r="S105" s="2"/>
      <c r="T105" s="2"/>
      <c r="U105" s="2"/>
      <c r="V105" s="6"/>
      <c r="W105" s="13"/>
      <c r="X105" s="2"/>
      <c r="Y105" s="2"/>
      <c r="Z105" s="2"/>
      <c r="AA105" s="2"/>
      <c r="AB105" s="6"/>
      <c r="AC105" s="13"/>
      <c r="AD105" s="2"/>
      <c r="AE105" s="2"/>
      <c r="AF105" s="2"/>
      <c r="AG105" s="2"/>
      <c r="AH105" s="6"/>
    </row>
    <row r="106" spans="5:34" x14ac:dyDescent="0.3">
      <c r="E106" s="13"/>
      <c r="F106" s="2"/>
      <c r="G106" s="2"/>
      <c r="H106" s="2"/>
      <c r="I106" s="2"/>
      <c r="J106" s="6"/>
      <c r="K106" s="13"/>
      <c r="L106" s="2"/>
      <c r="M106" s="2"/>
      <c r="N106" s="2"/>
      <c r="O106" s="2"/>
      <c r="P106" s="6"/>
      <c r="Q106" s="13"/>
      <c r="R106" s="2"/>
      <c r="S106" s="2"/>
      <c r="T106" s="2"/>
      <c r="U106" s="2"/>
      <c r="V106" s="6"/>
      <c r="W106" s="13"/>
      <c r="X106" s="2"/>
      <c r="Y106" s="2"/>
      <c r="Z106" s="2"/>
      <c r="AA106" s="2"/>
      <c r="AB106" s="6"/>
      <c r="AC106" s="13"/>
      <c r="AD106" s="2"/>
      <c r="AE106" s="2"/>
      <c r="AF106" s="2"/>
      <c r="AG106" s="2"/>
      <c r="AH106" s="6"/>
    </row>
    <row r="107" spans="5:34" x14ac:dyDescent="0.3">
      <c r="E107" s="13"/>
      <c r="F107" s="2"/>
      <c r="G107" s="2"/>
      <c r="H107" s="2"/>
      <c r="I107" s="2"/>
      <c r="J107" s="6"/>
      <c r="K107" s="13"/>
      <c r="L107" s="2"/>
      <c r="M107" s="2"/>
      <c r="N107" s="2"/>
      <c r="O107" s="2"/>
      <c r="P107" s="6"/>
      <c r="Q107" s="13"/>
      <c r="R107" s="2"/>
      <c r="S107" s="2"/>
      <c r="T107" s="2"/>
      <c r="U107" s="2"/>
      <c r="V107" s="6"/>
      <c r="W107" s="13"/>
      <c r="X107" s="2"/>
      <c r="Y107" s="2"/>
      <c r="Z107" s="2"/>
      <c r="AA107" s="2"/>
      <c r="AB107" s="6"/>
      <c r="AC107" s="13"/>
      <c r="AD107" s="2"/>
      <c r="AE107" s="2"/>
      <c r="AF107" s="2"/>
      <c r="AG107" s="2"/>
      <c r="AH107" s="6"/>
    </row>
    <row r="108" spans="5:34" x14ac:dyDescent="0.3">
      <c r="E108" s="13"/>
      <c r="F108" s="2"/>
      <c r="G108" s="2"/>
      <c r="H108" s="2"/>
      <c r="I108" s="2"/>
      <c r="J108" s="6"/>
      <c r="K108" s="13"/>
      <c r="L108" s="2"/>
      <c r="M108" s="2"/>
      <c r="N108" s="2"/>
      <c r="O108" s="2"/>
      <c r="P108" s="6"/>
      <c r="Q108" s="13"/>
      <c r="R108" s="2"/>
      <c r="S108" s="2"/>
      <c r="T108" s="2"/>
      <c r="U108" s="2"/>
      <c r="V108" s="6"/>
      <c r="W108" s="13"/>
      <c r="X108" s="2"/>
      <c r="Y108" s="2"/>
      <c r="Z108" s="2"/>
      <c r="AA108" s="2"/>
      <c r="AB108" s="6"/>
      <c r="AC108" s="13"/>
      <c r="AD108" s="2"/>
      <c r="AE108" s="2"/>
      <c r="AF108" s="2"/>
      <c r="AG108" s="2"/>
      <c r="AH108" s="6"/>
    </row>
    <row r="109" spans="5:34" x14ac:dyDescent="0.3">
      <c r="E109" s="13"/>
      <c r="F109" s="2"/>
      <c r="G109" s="2"/>
      <c r="H109" s="2"/>
      <c r="I109" s="2"/>
      <c r="J109" s="6"/>
      <c r="K109" s="13"/>
      <c r="L109" s="2"/>
      <c r="M109" s="2"/>
      <c r="N109" s="2"/>
      <c r="O109" s="2"/>
      <c r="P109" s="6"/>
      <c r="Q109" s="13"/>
      <c r="R109" s="2"/>
      <c r="S109" s="2"/>
      <c r="T109" s="2"/>
      <c r="U109" s="2"/>
      <c r="V109" s="6"/>
      <c r="W109" s="13"/>
      <c r="X109" s="2"/>
      <c r="Y109" s="2"/>
      <c r="Z109" s="2"/>
      <c r="AA109" s="2"/>
      <c r="AB109" s="6"/>
      <c r="AC109" s="13"/>
      <c r="AD109" s="2"/>
      <c r="AE109" s="2"/>
      <c r="AF109" s="2"/>
      <c r="AG109" s="2"/>
      <c r="AH109" s="6"/>
    </row>
    <row r="110" spans="5:34" ht="15" thickBot="1" x14ac:dyDescent="0.35">
      <c r="E110" s="7"/>
      <c r="F110" s="8"/>
      <c r="G110" s="8"/>
      <c r="H110" s="2"/>
      <c r="I110" s="2"/>
      <c r="J110" s="9"/>
      <c r="K110" s="7"/>
      <c r="L110" s="8"/>
      <c r="M110" s="8"/>
      <c r="N110" s="8"/>
      <c r="O110" s="8"/>
      <c r="P110" s="9"/>
      <c r="Q110" s="7"/>
      <c r="R110" s="8"/>
      <c r="S110" s="8"/>
      <c r="T110" s="8"/>
      <c r="U110" s="8"/>
      <c r="V110" s="9"/>
      <c r="W110" s="7"/>
      <c r="X110" s="8"/>
      <c r="Y110" s="8"/>
      <c r="Z110" s="8"/>
      <c r="AA110" s="8"/>
      <c r="AB110" s="9"/>
      <c r="AC110" s="7"/>
      <c r="AD110" s="8"/>
      <c r="AE110" s="8"/>
      <c r="AF110" s="8"/>
      <c r="AG110" s="8"/>
      <c r="AH110" s="9"/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V4"/>
    </sheetView>
  </sheetViews>
  <sheetFormatPr defaultRowHeight="14.4" x14ac:dyDescent="0.3"/>
  <sheetData>
    <row r="1" spans="1:22" x14ac:dyDescent="0.3">
      <c r="A1" s="33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</sheetData>
  <mergeCells count="1">
    <mergeCell ref="A1:V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A16" sqref="A16"/>
    </sheetView>
  </sheetViews>
  <sheetFormatPr defaultRowHeight="14.4" x14ac:dyDescent="0.3"/>
  <sheetData>
    <row r="1" spans="1:22" x14ac:dyDescent="0.3">
      <c r="A1" s="33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</sheetData>
  <mergeCells count="1">
    <mergeCell ref="A1:V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88" workbookViewId="0">
      <selection activeCell="A15" sqref="A15"/>
    </sheetView>
  </sheetViews>
  <sheetFormatPr defaultRowHeight="14.4" x14ac:dyDescent="0.3"/>
  <sheetData>
    <row r="1" spans="1:22" x14ac:dyDescent="0.3">
      <c r="A1" s="35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</sheetData>
  <mergeCells count="1">
    <mergeCell ref="A1:V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DATA</vt:lpstr>
      <vt:lpstr>GRAPH PRESSURE DARCY</vt:lpstr>
      <vt:lpstr>GRAPH FLOW DARCY</vt:lpstr>
      <vt:lpstr>test 14.10 vs test 15.10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Yankouski Matsvei</dc:creator>
  <cp:lastModifiedBy>Yankouski Matsvei</cp:lastModifiedBy>
  <dcterms:created xsi:type="dcterms:W3CDTF">2020-10-14T07:53:03Z</dcterms:created>
  <dcterms:modified xsi:type="dcterms:W3CDTF">2020-10-15T11:43:43Z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(3)m5TNZKW/BEmXXov8ictNNLiCq8n6MVPHWKOvZWVwQL5hlsCdIG+aAKjLLbaR1YJboVX7O/bD
wPAINQisApR77v0RZfjaAC2s3jJvXoKesBKF/6+1nyafsrrPs0yCZxhQ1iCkbW0Xl8yLBC1K
LdBSyidBAFqNZceqg6Q0voAGiobybZ9lGj9OTjYba78LXotRFWiyAwW94ZP+qE7quATB30gw
ol9biX+WinwEKgnAYZ</vt:lpwstr>
  </property>
  <property fmtid="{D5CDD505-2E9C-101B-9397-08002B2CF9AE}" pid="3" name="_2015_ms_pID_7253431">
    <vt:lpwstr>b2s5Ozzv/Hfr4MobwWedo2hPuIVal1u5OAaQ5nrwb7XwNsIwbbjuQi
Iajo4Tl6co7FsEzAY9Ll+OjDJix3Kl5RuLmjOPISxuzu1Kj/8s2jvS8lYpKBX05USNbx4qM6
qhuK/lLtb30sS1sZuYxcxFWLra/l0Kx7/fZMq69MSsi9CYlHeTwN95D9Uj5oRW04GWJkbIn+
l4YjxcUBLNhC8Eajz76S61XHDZRY82AsIP12</vt:lpwstr>
  </property>
  <property fmtid="{D5CDD505-2E9C-101B-9397-08002B2CF9AE}" pid="4" name="_2015_ms_pID_7253432">
    <vt:lpwstr>tQ==</vt:lpwstr>
  </property>
</Properties>
</file>