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FFJC\Desktop\"/>
    </mc:Choice>
  </mc:AlternateContent>
  <xr:revisionPtr revIDLastSave="0" documentId="10_ncr:100000_{6D04EFEC-1100-464C-813C-C3DC9EE50C03}" xr6:coauthVersionLast="31" xr6:coauthVersionMax="31" xr10:uidLastSave="{00000000-0000-0000-0000-000000000000}"/>
  <bookViews>
    <workbookView xWindow="0" yWindow="0" windowWidth="7425" windowHeight="12165" xr2:uid="{8616AC53-CD5C-4652-891D-0E15226A14E5}"/>
  </bookViews>
  <sheets>
    <sheet name="IL 2 VC" sheetId="1" r:id="rId1"/>
    <sheet name="Sidestreet VC" sheetId="2" r:id="rId2"/>
    <sheet name="IL 2 HC" sheetId="3" r:id="rId3"/>
    <sheet name="Sidestreet HC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4" l="1"/>
  <c r="G72" i="4"/>
  <c r="D71" i="4"/>
  <c r="G70" i="4"/>
  <c r="D69" i="4"/>
  <c r="G68" i="4"/>
  <c r="G64" i="4"/>
  <c r="G60" i="4"/>
  <c r="G56" i="4"/>
  <c r="G39" i="4"/>
  <c r="G31" i="4"/>
  <c r="D22" i="4"/>
  <c r="G9" i="4"/>
  <c r="A66" i="3"/>
  <c r="A67" i="3" s="1"/>
  <c r="A68" i="3" s="1"/>
  <c r="A69" i="3" s="1"/>
  <c r="A70" i="3" s="1"/>
  <c r="A71" i="3" s="1"/>
  <c r="A72" i="3" s="1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48" i="3"/>
  <c r="A47" i="3"/>
  <c r="A46" i="3"/>
  <c r="A37" i="3"/>
  <c r="A38" i="3" s="1"/>
  <c r="A39" i="3" s="1"/>
  <c r="A40" i="3" s="1"/>
  <c r="A41" i="3" s="1"/>
  <c r="A42" i="3" s="1"/>
  <c r="A43" i="3" s="1"/>
  <c r="A44" i="3" s="1"/>
  <c r="A36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4" i="3"/>
  <c r="E43" i="3"/>
  <c r="E42" i="3"/>
  <c r="E41" i="3"/>
  <c r="E40" i="3"/>
  <c r="E39" i="3"/>
  <c r="E38" i="3"/>
  <c r="E37" i="3"/>
  <c r="B34" i="3"/>
  <c r="E8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7" i="3"/>
  <c r="E6" i="3"/>
  <c r="E5" i="3"/>
  <c r="E4" i="3"/>
  <c r="E3" i="3"/>
  <c r="E2" i="3"/>
  <c r="F31" i="2"/>
  <c r="F32" i="2"/>
</calcChain>
</file>

<file path=xl/sharedStrings.xml><?xml version="1.0" encoding="utf-8"?>
<sst xmlns="http://schemas.openxmlformats.org/spreadsheetml/2006/main" count="140" uniqueCount="54">
  <si>
    <t>Angle</t>
  </si>
  <si>
    <t>Length</t>
  </si>
  <si>
    <t>Sta</t>
  </si>
  <si>
    <t>Curve</t>
  </si>
  <si>
    <t>PI</t>
  </si>
  <si>
    <t>T1</t>
  </si>
  <si>
    <t>T2</t>
  </si>
  <si>
    <t>IL 72</t>
  </si>
  <si>
    <t>Chestnut St</t>
  </si>
  <si>
    <t>Union St</t>
  </si>
  <si>
    <t>Market St</t>
  </si>
  <si>
    <t>Peru St</t>
  </si>
  <si>
    <t>E Third St</t>
  </si>
  <si>
    <t>Kysor Dr</t>
  </si>
  <si>
    <t>Luther Dr</t>
  </si>
  <si>
    <t>Old State Rd</t>
  </si>
  <si>
    <t>Ashelford Dr</t>
  </si>
  <si>
    <t>River Dr (S)</t>
  </si>
  <si>
    <t>Mobile Home Access Road</t>
  </si>
  <si>
    <t>River Dr (N) Connector</t>
  </si>
  <si>
    <t>Lake Louise Entrance</t>
  </si>
  <si>
    <t>River Dr (N)</t>
  </si>
  <si>
    <t>Kennedy Hill Rd</t>
  </si>
  <si>
    <t>Frontage Connector</t>
  </si>
  <si>
    <t>Meridian Rd</t>
  </si>
  <si>
    <t>Blue Lake Ave</t>
  </si>
  <si>
    <t>Willow Run</t>
  </si>
  <si>
    <t>Antler Trail</t>
  </si>
  <si>
    <t>Silver Creek Rd (S)</t>
  </si>
  <si>
    <t>Silver Creek Rd (N)</t>
  </si>
  <si>
    <t>Prairie Rd (N)</t>
  </si>
  <si>
    <t>Prairie Rd (S)</t>
  </si>
  <si>
    <t>CEL 201+44.09</t>
  </si>
  <si>
    <t>Tan</t>
  </si>
  <si>
    <t>Rad</t>
  </si>
  <si>
    <t>L/R</t>
  </si>
  <si>
    <t>R</t>
  </si>
  <si>
    <t>L</t>
  </si>
  <si>
    <t>STAEQ</t>
  </si>
  <si>
    <t>STA EQUATION</t>
  </si>
  <si>
    <t>MAIN</t>
  </si>
  <si>
    <t>SIDE</t>
  </si>
  <si>
    <t>TAN</t>
  </si>
  <si>
    <t>RAD</t>
  </si>
  <si>
    <t>ANGLE</t>
  </si>
  <si>
    <t>RT</t>
  </si>
  <si>
    <t>LT</t>
  </si>
  <si>
    <t>AhshelFord Dr</t>
  </si>
  <si>
    <t>River Dr N Connector</t>
  </si>
  <si>
    <t>Meridian</t>
  </si>
  <si>
    <t>Gold River Ave</t>
  </si>
  <si>
    <t>Gold River Ave (N / LT)</t>
  </si>
  <si>
    <t>Gold River Ave (S / RT)</t>
  </si>
  <si>
    <t>CE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</si>
</sst>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5082-B297-4370-A2F0-D81A4497FEFC}">
  <dimension ref="A1:F65"/>
  <sheetViews>
    <sheetView tabSelected="1" zoomScale="115" zoomScaleNormal="115" workbookViewId="0">
      <selection activeCell="A2" sqref="A2"/>
    </sheetView>
  </sheetViews>
  <sheetFormatPr defaultRowHeight="15" x14ac:dyDescent="0.25"/>
  <cols>
    <col min="2" max="2" width="18.28515625" customWidth="1"/>
  </cols>
  <sheetData>
    <row r="1" spans="1:6" x14ac:dyDescent="0.25">
      <c r="A1" t="s">
        <v>7</v>
      </c>
    </row>
    <row r="2" spans="1:6" x14ac:dyDescent="0.25">
      <c r="A2">
        <v>148292.43</v>
      </c>
      <c r="B2">
        <v>0</v>
      </c>
    </row>
    <row r="3" spans="1:6" x14ac:dyDescent="0.25">
      <c r="A3">
        <v>1</v>
      </c>
      <c r="B3">
        <v>113100</v>
      </c>
      <c r="C3">
        <v>100</v>
      </c>
      <c r="D3">
        <v>723.45</v>
      </c>
      <c r="E3">
        <v>-1.1499999999999999</v>
      </c>
      <c r="F3">
        <v>0.3</v>
      </c>
    </row>
    <row r="4" spans="1:6" x14ac:dyDescent="0.25">
      <c r="A4">
        <v>2</v>
      </c>
      <c r="B4">
        <v>113215</v>
      </c>
      <c r="C4">
        <v>130</v>
      </c>
      <c r="D4">
        <v>723.79</v>
      </c>
      <c r="F4">
        <v>-1.5</v>
      </c>
    </row>
    <row r="5" spans="1:6" x14ac:dyDescent="0.25">
      <c r="A5">
        <v>3</v>
      </c>
      <c r="B5">
        <v>113430</v>
      </c>
      <c r="C5">
        <v>200</v>
      </c>
      <c r="D5">
        <v>720.57</v>
      </c>
      <c r="F5">
        <v>-0.91</v>
      </c>
    </row>
    <row r="6" spans="1:6" x14ac:dyDescent="0.25">
      <c r="A6">
        <v>4</v>
      </c>
      <c r="B6">
        <v>114050</v>
      </c>
      <c r="C6">
        <v>300</v>
      </c>
      <c r="D6">
        <v>714.95</v>
      </c>
      <c r="F6">
        <v>-3.39</v>
      </c>
    </row>
    <row r="7" spans="1:6" x14ac:dyDescent="0.25">
      <c r="A7">
        <v>5</v>
      </c>
      <c r="B7">
        <v>114880</v>
      </c>
      <c r="C7">
        <v>840</v>
      </c>
      <c r="D7">
        <v>686.84</v>
      </c>
      <c r="F7">
        <v>0.5</v>
      </c>
    </row>
    <row r="8" spans="1:6" x14ac:dyDescent="0.25">
      <c r="A8">
        <v>6</v>
      </c>
      <c r="B8">
        <v>115750</v>
      </c>
      <c r="C8">
        <v>180</v>
      </c>
      <c r="D8">
        <v>691.19</v>
      </c>
      <c r="F8">
        <v>-0.6</v>
      </c>
    </row>
    <row r="9" spans="1:6" x14ac:dyDescent="0.25">
      <c r="A9">
        <v>7</v>
      </c>
      <c r="B9">
        <v>116096</v>
      </c>
      <c r="C9">
        <v>180</v>
      </c>
      <c r="D9">
        <v>689.11</v>
      </c>
      <c r="F9">
        <v>0.47</v>
      </c>
    </row>
    <row r="10" spans="1:6" x14ac:dyDescent="0.25">
      <c r="A10">
        <v>8</v>
      </c>
      <c r="B10">
        <v>116820</v>
      </c>
      <c r="C10">
        <v>320</v>
      </c>
      <c r="D10">
        <v>691.12</v>
      </c>
      <c r="F10">
        <v>-1.61</v>
      </c>
    </row>
    <row r="11" spans="1:6" x14ac:dyDescent="0.25">
      <c r="A11">
        <v>9</v>
      </c>
      <c r="B11">
        <v>117283</v>
      </c>
      <c r="C11">
        <v>500</v>
      </c>
      <c r="D11">
        <v>678.85</v>
      </c>
      <c r="F11">
        <v>2.34</v>
      </c>
    </row>
    <row r="12" spans="1:6" x14ac:dyDescent="0.25">
      <c r="A12">
        <v>10</v>
      </c>
      <c r="B12">
        <v>118020</v>
      </c>
      <c r="C12">
        <v>350</v>
      </c>
      <c r="D12">
        <v>696.07</v>
      </c>
      <c r="F12">
        <v>-0.8</v>
      </c>
    </row>
    <row r="13" spans="1:6" x14ac:dyDescent="0.25">
      <c r="A13">
        <v>11</v>
      </c>
      <c r="B13">
        <v>118800</v>
      </c>
      <c r="C13">
        <v>210</v>
      </c>
      <c r="D13">
        <v>689.83</v>
      </c>
      <c r="F13">
        <v>0.5</v>
      </c>
    </row>
    <row r="14" spans="1:6" x14ac:dyDescent="0.25">
      <c r="A14">
        <v>12</v>
      </c>
      <c r="B14">
        <v>119300</v>
      </c>
      <c r="C14">
        <v>160</v>
      </c>
      <c r="D14">
        <v>692.33</v>
      </c>
      <c r="F14">
        <v>-0.5</v>
      </c>
    </row>
    <row r="15" spans="1:6" x14ac:dyDescent="0.25">
      <c r="A15">
        <v>13</v>
      </c>
      <c r="B15">
        <v>119760</v>
      </c>
      <c r="C15">
        <v>160</v>
      </c>
      <c r="D15">
        <v>690.03</v>
      </c>
      <c r="F15">
        <v>0.5</v>
      </c>
    </row>
    <row r="16" spans="1:6" x14ac:dyDescent="0.25">
      <c r="A16">
        <v>14</v>
      </c>
      <c r="B16">
        <v>120200</v>
      </c>
      <c r="C16">
        <v>160</v>
      </c>
      <c r="D16">
        <v>692.23</v>
      </c>
      <c r="F16">
        <v>-0.5</v>
      </c>
    </row>
    <row r="17" spans="1:6" x14ac:dyDescent="0.25">
      <c r="A17">
        <v>15</v>
      </c>
      <c r="B17">
        <v>120540</v>
      </c>
      <c r="C17">
        <v>160</v>
      </c>
      <c r="D17">
        <v>690.53</v>
      </c>
      <c r="F17">
        <v>0.5</v>
      </c>
    </row>
    <row r="18" spans="1:6" x14ac:dyDescent="0.25">
      <c r="A18">
        <v>16</v>
      </c>
      <c r="B18">
        <v>121150</v>
      </c>
      <c r="C18">
        <v>300</v>
      </c>
      <c r="D18">
        <v>693.58</v>
      </c>
      <c r="F18">
        <v>-0.54</v>
      </c>
    </row>
    <row r="19" spans="1:6" x14ac:dyDescent="0.25">
      <c r="A19">
        <v>17</v>
      </c>
      <c r="B19">
        <v>121850</v>
      </c>
      <c r="C19">
        <v>500</v>
      </c>
      <c r="D19">
        <v>689.81</v>
      </c>
      <c r="F19">
        <v>0.3</v>
      </c>
    </row>
    <row r="20" spans="1:6" x14ac:dyDescent="0.25">
      <c r="A20">
        <v>18</v>
      </c>
      <c r="B20">
        <v>123780</v>
      </c>
      <c r="C20">
        <v>500</v>
      </c>
      <c r="D20">
        <v>695.6</v>
      </c>
      <c r="F20">
        <v>1.1000000000000001</v>
      </c>
    </row>
    <row r="21" spans="1:6" x14ac:dyDescent="0.25">
      <c r="A21">
        <v>19</v>
      </c>
      <c r="B21">
        <v>124620</v>
      </c>
      <c r="C21">
        <v>800</v>
      </c>
      <c r="D21">
        <v>704.84</v>
      </c>
      <c r="F21">
        <v>-1.4</v>
      </c>
    </row>
    <row r="22" spans="1:6" x14ac:dyDescent="0.25">
      <c r="A22">
        <v>20</v>
      </c>
      <c r="B22">
        <v>125520</v>
      </c>
      <c r="C22">
        <v>500</v>
      </c>
      <c r="D22">
        <v>692.24</v>
      </c>
      <c r="F22">
        <v>-0.01</v>
      </c>
    </row>
    <row r="23" spans="1:6" x14ac:dyDescent="0.25">
      <c r="A23">
        <v>21</v>
      </c>
      <c r="B23">
        <v>130130</v>
      </c>
      <c r="C23">
        <v>500</v>
      </c>
      <c r="D23">
        <v>691.99</v>
      </c>
      <c r="F23">
        <v>-0.26</v>
      </c>
    </row>
    <row r="24" spans="1:6" x14ac:dyDescent="0.25">
      <c r="A24">
        <v>22</v>
      </c>
      <c r="B24">
        <v>131030</v>
      </c>
      <c r="C24">
        <v>500</v>
      </c>
      <c r="D24">
        <v>689.75</v>
      </c>
      <c r="F24">
        <v>0.1</v>
      </c>
    </row>
    <row r="25" spans="1:6" x14ac:dyDescent="0.25">
      <c r="A25">
        <v>23</v>
      </c>
      <c r="B25">
        <v>134020</v>
      </c>
      <c r="C25">
        <v>300</v>
      </c>
      <c r="D25">
        <v>692.77</v>
      </c>
      <c r="F25">
        <v>1.7</v>
      </c>
    </row>
    <row r="26" spans="1:6" x14ac:dyDescent="0.25">
      <c r="A26">
        <v>24</v>
      </c>
      <c r="B26">
        <v>134320</v>
      </c>
      <c r="C26">
        <v>300</v>
      </c>
      <c r="D26">
        <v>697.87</v>
      </c>
      <c r="F26">
        <v>-7.0000000000000007E-2</v>
      </c>
    </row>
    <row r="27" spans="1:6" x14ac:dyDescent="0.25">
      <c r="A27">
        <v>25</v>
      </c>
      <c r="B27">
        <v>134800</v>
      </c>
      <c r="C27">
        <v>300</v>
      </c>
      <c r="D27">
        <v>697.53</v>
      </c>
      <c r="F27">
        <v>0.2</v>
      </c>
    </row>
    <row r="28" spans="1:6" x14ac:dyDescent="0.25">
      <c r="A28">
        <v>26</v>
      </c>
      <c r="B28">
        <v>135750</v>
      </c>
      <c r="C28">
        <v>300</v>
      </c>
      <c r="D28">
        <v>699.43</v>
      </c>
      <c r="F28">
        <v>-0.18</v>
      </c>
    </row>
    <row r="29" spans="1:6" x14ac:dyDescent="0.25">
      <c r="A29">
        <v>27</v>
      </c>
      <c r="B29">
        <v>136400</v>
      </c>
      <c r="C29">
        <v>300</v>
      </c>
      <c r="D29">
        <v>698.26</v>
      </c>
      <c r="F29">
        <v>-0.09</v>
      </c>
    </row>
    <row r="30" spans="1:6" x14ac:dyDescent="0.25">
      <c r="A30">
        <v>28</v>
      </c>
      <c r="B30">
        <v>137930</v>
      </c>
      <c r="C30">
        <v>300</v>
      </c>
      <c r="D30">
        <v>696.89</v>
      </c>
      <c r="F30">
        <v>-1.1599999999999999</v>
      </c>
    </row>
    <row r="31" spans="1:6" x14ac:dyDescent="0.25">
      <c r="A31">
        <v>29</v>
      </c>
      <c r="B31">
        <v>138407</v>
      </c>
      <c r="C31">
        <v>200</v>
      </c>
      <c r="D31">
        <v>691.35</v>
      </c>
      <c r="F31">
        <v>0.56000000000000005</v>
      </c>
    </row>
    <row r="32" spans="1:6" x14ac:dyDescent="0.25">
      <c r="A32">
        <v>30</v>
      </c>
      <c r="B32">
        <v>138890</v>
      </c>
      <c r="C32">
        <v>300</v>
      </c>
      <c r="D32">
        <v>694.04</v>
      </c>
      <c r="F32">
        <v>-1</v>
      </c>
    </row>
    <row r="33" spans="1:6" x14ac:dyDescent="0.25">
      <c r="A33">
        <v>31</v>
      </c>
      <c r="B33">
        <v>139190</v>
      </c>
      <c r="C33">
        <v>300</v>
      </c>
      <c r="D33">
        <v>691.04</v>
      </c>
      <c r="F33">
        <v>1.32</v>
      </c>
    </row>
    <row r="34" spans="1:6" x14ac:dyDescent="0.25">
      <c r="A34">
        <v>32</v>
      </c>
      <c r="B34">
        <v>139490</v>
      </c>
      <c r="C34">
        <v>300</v>
      </c>
      <c r="D34">
        <v>695.01</v>
      </c>
      <c r="F34">
        <v>-1.29</v>
      </c>
    </row>
    <row r="35" spans="1:6" x14ac:dyDescent="0.25">
      <c r="A35">
        <v>33</v>
      </c>
      <c r="B35">
        <v>139820</v>
      </c>
      <c r="C35">
        <v>360</v>
      </c>
      <c r="D35">
        <v>690.74</v>
      </c>
      <c r="F35">
        <v>0.23</v>
      </c>
    </row>
    <row r="36" spans="1:6" x14ac:dyDescent="0.25">
      <c r="A36">
        <v>34</v>
      </c>
      <c r="B36">
        <v>140300</v>
      </c>
      <c r="C36">
        <v>400</v>
      </c>
      <c r="D36">
        <v>691.85</v>
      </c>
      <c r="F36">
        <v>-0.15</v>
      </c>
    </row>
    <row r="37" spans="1:6" x14ac:dyDescent="0.25">
      <c r="A37">
        <v>35</v>
      </c>
      <c r="B37">
        <v>140700</v>
      </c>
      <c r="C37">
        <v>400</v>
      </c>
      <c r="D37">
        <v>691.25</v>
      </c>
      <c r="F37">
        <v>0.03</v>
      </c>
    </row>
    <row r="38" spans="1:6" x14ac:dyDescent="0.25">
      <c r="A38">
        <v>36</v>
      </c>
      <c r="B38">
        <v>141850</v>
      </c>
      <c r="C38">
        <v>300</v>
      </c>
      <c r="D38">
        <v>691.59</v>
      </c>
      <c r="F38">
        <v>0.25</v>
      </c>
    </row>
    <row r="39" spans="1:6" x14ac:dyDescent="0.25">
      <c r="A39">
        <v>37</v>
      </c>
      <c r="B39">
        <v>143500</v>
      </c>
      <c r="C39">
        <v>2000</v>
      </c>
      <c r="D39">
        <v>695.72</v>
      </c>
      <c r="F39">
        <v>-0.3</v>
      </c>
    </row>
    <row r="40" spans="1:6" x14ac:dyDescent="0.25">
      <c r="A40">
        <v>38</v>
      </c>
      <c r="B40">
        <v>145120</v>
      </c>
      <c r="C40">
        <v>1000</v>
      </c>
      <c r="D40">
        <v>690.86</v>
      </c>
      <c r="F40">
        <v>0.24</v>
      </c>
    </row>
    <row r="41" spans="1:6" x14ac:dyDescent="0.25">
      <c r="A41">
        <v>39</v>
      </c>
      <c r="B41">
        <v>146303</v>
      </c>
      <c r="C41">
        <v>200</v>
      </c>
      <c r="D41">
        <v>693.66</v>
      </c>
      <c r="F41">
        <v>-0.22</v>
      </c>
    </row>
    <row r="42" spans="1:6" x14ac:dyDescent="0.25">
      <c r="A42">
        <v>40</v>
      </c>
      <c r="B42">
        <v>146536.32999999999</v>
      </c>
      <c r="C42">
        <v>0</v>
      </c>
      <c r="D42">
        <v>693.15</v>
      </c>
      <c r="F42">
        <v>0.7</v>
      </c>
    </row>
    <row r="43" spans="1:6" x14ac:dyDescent="0.25">
      <c r="A43">
        <v>41</v>
      </c>
      <c r="B43">
        <v>147150</v>
      </c>
      <c r="C43">
        <v>200</v>
      </c>
      <c r="D43">
        <v>695.11</v>
      </c>
      <c r="F43">
        <v>0.84</v>
      </c>
    </row>
    <row r="44" spans="1:6" x14ac:dyDescent="0.25">
      <c r="A44">
        <v>42</v>
      </c>
      <c r="B44">
        <v>147751.22</v>
      </c>
      <c r="C44">
        <v>200</v>
      </c>
      <c r="D44">
        <v>700.16</v>
      </c>
      <c r="F44">
        <v>0.69</v>
      </c>
    </row>
    <row r="45" spans="1:6" x14ac:dyDescent="0.25">
      <c r="A45">
        <v>43</v>
      </c>
      <c r="B45">
        <v>180</v>
      </c>
      <c r="C45">
        <v>600</v>
      </c>
      <c r="D45">
        <v>705.17</v>
      </c>
      <c r="F45">
        <v>0.2</v>
      </c>
    </row>
    <row r="46" spans="1:6" x14ac:dyDescent="0.25">
      <c r="A46">
        <v>44</v>
      </c>
      <c r="B46">
        <v>2940</v>
      </c>
      <c r="C46">
        <v>500</v>
      </c>
      <c r="D46">
        <v>710.69</v>
      </c>
      <c r="F46">
        <v>-1.93</v>
      </c>
    </row>
    <row r="47" spans="1:6" x14ac:dyDescent="0.25">
      <c r="A47">
        <v>45</v>
      </c>
      <c r="B47">
        <v>3661</v>
      </c>
      <c r="C47">
        <v>300</v>
      </c>
      <c r="D47">
        <v>696.78</v>
      </c>
      <c r="F47">
        <v>-0.75</v>
      </c>
    </row>
    <row r="48" spans="1:6" x14ac:dyDescent="0.25">
      <c r="A48">
        <v>46</v>
      </c>
      <c r="B48">
        <v>3993</v>
      </c>
      <c r="C48">
        <v>144</v>
      </c>
      <c r="D48">
        <v>696.42</v>
      </c>
      <c r="F48">
        <v>1.24</v>
      </c>
    </row>
    <row r="49" spans="1:6" x14ac:dyDescent="0.25">
      <c r="A49">
        <v>47</v>
      </c>
      <c r="B49">
        <v>4065</v>
      </c>
      <c r="C49">
        <v>220</v>
      </c>
      <c r="D49">
        <v>697.31</v>
      </c>
      <c r="F49">
        <v>2.19</v>
      </c>
    </row>
    <row r="50" spans="1:6" x14ac:dyDescent="0.25">
      <c r="A50">
        <v>48</v>
      </c>
      <c r="B50">
        <v>4370</v>
      </c>
      <c r="C50">
        <v>390</v>
      </c>
      <c r="D50">
        <v>703.99</v>
      </c>
      <c r="F50">
        <v>0.2</v>
      </c>
    </row>
    <row r="51" spans="1:6" x14ac:dyDescent="0.25">
      <c r="A51">
        <v>49</v>
      </c>
      <c r="B51">
        <v>5570</v>
      </c>
      <c r="C51">
        <v>440</v>
      </c>
      <c r="D51">
        <v>706.4</v>
      </c>
      <c r="F51">
        <v>2.12</v>
      </c>
    </row>
    <row r="52" spans="1:6" x14ac:dyDescent="0.25">
      <c r="A52">
        <v>50</v>
      </c>
      <c r="B52">
        <v>6850</v>
      </c>
      <c r="C52">
        <v>620</v>
      </c>
      <c r="D52">
        <v>733.5</v>
      </c>
      <c r="F52">
        <v>4.55</v>
      </c>
    </row>
    <row r="53" spans="1:6" x14ac:dyDescent="0.25">
      <c r="A53">
        <v>51</v>
      </c>
      <c r="B53">
        <v>7385</v>
      </c>
      <c r="C53">
        <v>450</v>
      </c>
      <c r="D53">
        <v>757.86</v>
      </c>
      <c r="F53">
        <v>2.77</v>
      </c>
    </row>
    <row r="54" spans="1:6" x14ac:dyDescent="0.25">
      <c r="A54">
        <v>52</v>
      </c>
      <c r="B54">
        <v>8635</v>
      </c>
      <c r="C54">
        <v>1800</v>
      </c>
      <c r="D54">
        <v>792.5</v>
      </c>
      <c r="F54">
        <v>-2.87</v>
      </c>
    </row>
    <row r="55" spans="1:6" x14ac:dyDescent="0.25">
      <c r="A55">
        <v>53</v>
      </c>
      <c r="B55">
        <v>9825</v>
      </c>
      <c r="C55">
        <v>580</v>
      </c>
      <c r="D55">
        <v>758.3</v>
      </c>
      <c r="F55">
        <v>-4.72</v>
      </c>
    </row>
    <row r="56" spans="1:6" x14ac:dyDescent="0.25">
      <c r="A56">
        <v>54</v>
      </c>
      <c r="B56">
        <v>10970</v>
      </c>
      <c r="C56">
        <v>1000</v>
      </c>
      <c r="D56">
        <v>704.3</v>
      </c>
      <c r="F56">
        <v>0.3</v>
      </c>
    </row>
    <row r="57" spans="1:6" x14ac:dyDescent="0.25">
      <c r="A57">
        <v>55</v>
      </c>
      <c r="B57">
        <v>12600</v>
      </c>
      <c r="C57">
        <v>300</v>
      </c>
      <c r="D57">
        <v>709.19</v>
      </c>
      <c r="F57">
        <v>0.03</v>
      </c>
    </row>
    <row r="58" spans="1:6" x14ac:dyDescent="0.25">
      <c r="A58">
        <v>56</v>
      </c>
      <c r="B58">
        <v>14750</v>
      </c>
      <c r="C58">
        <v>450</v>
      </c>
      <c r="D58">
        <v>709.74</v>
      </c>
      <c r="F58">
        <v>3.08</v>
      </c>
    </row>
    <row r="59" spans="1:6" x14ac:dyDescent="0.25">
      <c r="A59">
        <v>57</v>
      </c>
      <c r="B59">
        <v>15265</v>
      </c>
      <c r="C59">
        <v>580</v>
      </c>
      <c r="D59">
        <v>725.61</v>
      </c>
      <c r="F59">
        <v>-0.55000000000000004</v>
      </c>
    </row>
    <row r="60" spans="1:6" x14ac:dyDescent="0.25">
      <c r="A60">
        <v>58</v>
      </c>
      <c r="B60">
        <v>17070</v>
      </c>
      <c r="C60">
        <v>600</v>
      </c>
      <c r="D60">
        <v>71.69</v>
      </c>
      <c r="F60">
        <v>0.9</v>
      </c>
    </row>
    <row r="61" spans="1:6" x14ac:dyDescent="0.25">
      <c r="A61">
        <v>59</v>
      </c>
      <c r="B61">
        <v>18280</v>
      </c>
      <c r="C61">
        <v>800</v>
      </c>
      <c r="D61">
        <v>726.58</v>
      </c>
      <c r="F61">
        <v>-1.45</v>
      </c>
    </row>
    <row r="62" spans="1:6" x14ac:dyDescent="0.25">
      <c r="A62">
        <v>60</v>
      </c>
      <c r="B62">
        <v>19200</v>
      </c>
      <c r="C62">
        <v>600</v>
      </c>
      <c r="D62">
        <v>713.19</v>
      </c>
      <c r="F62">
        <v>-0.69</v>
      </c>
    </row>
    <row r="63" spans="1:6" x14ac:dyDescent="0.25">
      <c r="A63">
        <v>61</v>
      </c>
      <c r="B63">
        <v>19960</v>
      </c>
      <c r="C63">
        <v>300</v>
      </c>
      <c r="D63">
        <v>707.94</v>
      </c>
      <c r="F63">
        <v>0.5</v>
      </c>
    </row>
    <row r="64" spans="1:6" x14ac:dyDescent="0.25">
      <c r="A64">
        <v>62</v>
      </c>
      <c r="B64">
        <v>20260</v>
      </c>
      <c r="C64">
        <v>300</v>
      </c>
      <c r="D64">
        <v>709.44</v>
      </c>
      <c r="F64">
        <v>-1.36</v>
      </c>
    </row>
    <row r="65" spans="1:6" x14ac:dyDescent="0.25">
      <c r="A65">
        <v>63</v>
      </c>
      <c r="B65">
        <v>20560</v>
      </c>
      <c r="C65">
        <v>300</v>
      </c>
      <c r="D65">
        <v>705.35</v>
      </c>
      <c r="F6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1736-3F31-4AB1-885B-5C48914FEFDA}">
  <dimension ref="A1:F115"/>
  <sheetViews>
    <sheetView topLeftCell="A88" workbookViewId="0">
      <selection activeCell="A83" sqref="A83"/>
    </sheetView>
  </sheetViews>
  <sheetFormatPr defaultRowHeight="15" x14ac:dyDescent="0.25"/>
  <sheetData>
    <row r="1" spans="1:6" x14ac:dyDescent="0.25">
      <c r="A1" t="s">
        <v>3</v>
      </c>
      <c r="B1" t="s">
        <v>2</v>
      </c>
      <c r="C1" t="s">
        <v>1</v>
      </c>
      <c r="D1" t="s">
        <v>4</v>
      </c>
      <c r="E1" t="s">
        <v>5</v>
      </c>
      <c r="F1" t="s">
        <v>6</v>
      </c>
    </row>
    <row r="2" spans="1:6" x14ac:dyDescent="0.25">
      <c r="A2" s="1" t="s">
        <v>9</v>
      </c>
      <c r="B2" s="1"/>
      <c r="C2" s="1"/>
      <c r="D2" s="1"/>
      <c r="E2" s="1"/>
      <c r="F2" s="1"/>
    </row>
    <row r="3" spans="1:6" x14ac:dyDescent="0.25">
      <c r="A3">
        <v>1</v>
      </c>
      <c r="B3">
        <v>40007</v>
      </c>
      <c r="D3">
        <v>723.61</v>
      </c>
      <c r="E3">
        <v>1.5</v>
      </c>
      <c r="F3">
        <v>-1.5</v>
      </c>
    </row>
    <row r="4" spans="1:6" x14ac:dyDescent="0.25">
      <c r="A4">
        <v>2</v>
      </c>
      <c r="B4">
        <v>40022</v>
      </c>
      <c r="D4">
        <v>723.38</v>
      </c>
      <c r="F4">
        <v>-1</v>
      </c>
    </row>
    <row r="5" spans="1:6" x14ac:dyDescent="0.25">
      <c r="A5">
        <v>3</v>
      </c>
      <c r="B5">
        <v>40036</v>
      </c>
      <c r="C5">
        <v>28</v>
      </c>
      <c r="D5">
        <v>723.24</v>
      </c>
      <c r="F5">
        <v>1.99</v>
      </c>
    </row>
    <row r="6" spans="1:6" x14ac:dyDescent="0.25">
      <c r="A6" s="1" t="s">
        <v>7</v>
      </c>
      <c r="B6" s="1"/>
      <c r="C6" s="1"/>
      <c r="D6" s="1"/>
      <c r="E6" s="1"/>
      <c r="F6" s="1"/>
    </row>
    <row r="7" spans="1:6" x14ac:dyDescent="0.25">
      <c r="A7">
        <v>1</v>
      </c>
      <c r="B7">
        <v>126474</v>
      </c>
      <c r="D7">
        <v>722.9</v>
      </c>
      <c r="E7">
        <v>-1.5</v>
      </c>
      <c r="F7">
        <v>-1</v>
      </c>
    </row>
    <row r="8" spans="1:6" x14ac:dyDescent="0.25">
      <c r="A8">
        <v>2</v>
      </c>
      <c r="B8">
        <v>126510</v>
      </c>
      <c r="C8">
        <v>60</v>
      </c>
      <c r="D8">
        <v>722.54</v>
      </c>
      <c r="F8">
        <v>-0.7</v>
      </c>
    </row>
    <row r="9" spans="1:6" x14ac:dyDescent="0.25">
      <c r="A9">
        <v>3</v>
      </c>
      <c r="B9">
        <v>126570</v>
      </c>
      <c r="C9">
        <v>60</v>
      </c>
      <c r="D9">
        <v>722.11</v>
      </c>
      <c r="F9">
        <v>-1.05</v>
      </c>
    </row>
    <row r="10" spans="1:6" x14ac:dyDescent="0.25">
      <c r="A10" s="1" t="s">
        <v>8</v>
      </c>
      <c r="B10" s="1"/>
      <c r="C10" s="1"/>
      <c r="D10" s="1"/>
      <c r="E10" s="1"/>
      <c r="F10" s="1"/>
    </row>
    <row r="11" spans="1:6" x14ac:dyDescent="0.25">
      <c r="A11">
        <v>1</v>
      </c>
      <c r="B11">
        <v>41868</v>
      </c>
      <c r="C11">
        <v>22</v>
      </c>
      <c r="D11">
        <v>714.61</v>
      </c>
      <c r="E11">
        <v>3.84</v>
      </c>
      <c r="F11">
        <v>5.9</v>
      </c>
    </row>
    <row r="12" spans="1:6" x14ac:dyDescent="0.25">
      <c r="A12">
        <v>2</v>
      </c>
      <c r="B12">
        <v>41936</v>
      </c>
      <c r="C12">
        <v>44</v>
      </c>
      <c r="D12">
        <v>717.55</v>
      </c>
      <c r="F12">
        <v>1</v>
      </c>
    </row>
    <row r="13" spans="1:6" x14ac:dyDescent="0.25">
      <c r="A13">
        <v>3</v>
      </c>
      <c r="B13">
        <v>41965</v>
      </c>
      <c r="D13">
        <v>717.84</v>
      </c>
      <c r="F13">
        <v>2</v>
      </c>
    </row>
    <row r="14" spans="1:6" x14ac:dyDescent="0.25">
      <c r="A14">
        <v>4</v>
      </c>
      <c r="B14">
        <v>42007</v>
      </c>
      <c r="D14">
        <v>718.68</v>
      </c>
      <c r="F14">
        <v>-2</v>
      </c>
    </row>
    <row r="15" spans="1:6" x14ac:dyDescent="0.25">
      <c r="A15">
        <v>5</v>
      </c>
      <c r="B15">
        <v>42020</v>
      </c>
      <c r="D15">
        <v>718.42</v>
      </c>
      <c r="F15">
        <v>-1</v>
      </c>
    </row>
    <row r="16" spans="1:6" x14ac:dyDescent="0.25">
      <c r="A16">
        <v>6</v>
      </c>
      <c r="B16">
        <v>42060</v>
      </c>
      <c r="C16">
        <v>50</v>
      </c>
      <c r="D16">
        <v>718.02</v>
      </c>
      <c r="F16">
        <v>4.49</v>
      </c>
    </row>
    <row r="17" spans="1:6" x14ac:dyDescent="0.25">
      <c r="A17">
        <v>7</v>
      </c>
      <c r="B17">
        <v>42100</v>
      </c>
      <c r="C17">
        <v>30</v>
      </c>
      <c r="D17">
        <v>720</v>
      </c>
      <c r="F17">
        <v>1.18</v>
      </c>
    </row>
    <row r="18" spans="1:6" x14ac:dyDescent="0.25">
      <c r="A18" s="1" t="s">
        <v>10</v>
      </c>
      <c r="B18" s="1"/>
      <c r="C18" s="1"/>
      <c r="D18" s="1"/>
      <c r="E18" s="1"/>
      <c r="F18" s="1"/>
    </row>
    <row r="19" spans="1:6" x14ac:dyDescent="0.25">
      <c r="A19">
        <v>1</v>
      </c>
      <c r="B19">
        <v>43930</v>
      </c>
      <c r="C19">
        <v>60</v>
      </c>
      <c r="D19">
        <v>712.02</v>
      </c>
      <c r="E19">
        <v>7.66</v>
      </c>
      <c r="F19">
        <v>1.1000000000000001</v>
      </c>
    </row>
    <row r="20" spans="1:6" x14ac:dyDescent="0.25">
      <c r="A20">
        <v>2</v>
      </c>
      <c r="B20">
        <v>43980</v>
      </c>
      <c r="D20">
        <v>712.57</v>
      </c>
      <c r="F20">
        <v>2</v>
      </c>
    </row>
    <row r="21" spans="1:6" x14ac:dyDescent="0.25">
      <c r="A21">
        <v>3</v>
      </c>
      <c r="B21">
        <v>44007</v>
      </c>
      <c r="D21">
        <v>713.11</v>
      </c>
      <c r="F21">
        <v>-2</v>
      </c>
    </row>
    <row r="22" spans="1:6" x14ac:dyDescent="0.25">
      <c r="A22">
        <v>4</v>
      </c>
      <c r="B22">
        <v>44020</v>
      </c>
      <c r="D22">
        <v>712.85</v>
      </c>
      <c r="F22">
        <v>-1</v>
      </c>
    </row>
    <row r="23" spans="1:6" x14ac:dyDescent="0.25">
      <c r="A23">
        <v>5</v>
      </c>
      <c r="B23">
        <v>44065</v>
      </c>
      <c r="C23">
        <v>40</v>
      </c>
      <c r="D23">
        <v>712.4</v>
      </c>
      <c r="F23">
        <v>5.4</v>
      </c>
    </row>
    <row r="24" spans="1:6" x14ac:dyDescent="0.25">
      <c r="A24">
        <v>6</v>
      </c>
      <c r="B24">
        <v>44138</v>
      </c>
      <c r="C24">
        <v>4</v>
      </c>
      <c r="D24">
        <v>716.34</v>
      </c>
      <c r="F24">
        <v>1.1499999999999999</v>
      </c>
    </row>
    <row r="25" spans="1:6" x14ac:dyDescent="0.25">
      <c r="A25" s="1" t="s">
        <v>11</v>
      </c>
      <c r="B25" s="1"/>
      <c r="C25" s="1"/>
      <c r="D25" s="1"/>
      <c r="E25" s="1"/>
      <c r="F25" s="1"/>
    </row>
    <row r="26" spans="1:6" x14ac:dyDescent="0.25">
      <c r="A26">
        <v>1</v>
      </c>
      <c r="B26">
        <v>45979.839999999997</v>
      </c>
      <c r="D26">
        <v>699.63</v>
      </c>
      <c r="E26">
        <v>1.34</v>
      </c>
      <c r="F26">
        <v>-4.12</v>
      </c>
    </row>
    <row r="27" spans="1:6" x14ac:dyDescent="0.25">
      <c r="A27" s="1" t="s">
        <v>12</v>
      </c>
      <c r="B27" s="1"/>
      <c r="C27" s="1"/>
      <c r="D27" s="1"/>
      <c r="E27" s="1"/>
      <c r="F27" s="1"/>
    </row>
    <row r="28" spans="1:6" x14ac:dyDescent="0.25">
      <c r="A28">
        <v>1</v>
      </c>
      <c r="B28">
        <v>47005.98</v>
      </c>
      <c r="D28">
        <v>690.15</v>
      </c>
      <c r="E28">
        <v>-2</v>
      </c>
      <c r="F28">
        <v>1.34</v>
      </c>
    </row>
    <row r="29" spans="1:6" x14ac:dyDescent="0.25">
      <c r="A29">
        <v>2</v>
      </c>
      <c r="B29">
        <v>46990.43</v>
      </c>
      <c r="D29">
        <v>689.94</v>
      </c>
      <c r="F29">
        <v>0.93</v>
      </c>
    </row>
    <row r="30" spans="1:6" x14ac:dyDescent="0.25">
      <c r="A30">
        <v>3</v>
      </c>
      <c r="B30">
        <v>46981.36</v>
      </c>
      <c r="D30">
        <v>689.86</v>
      </c>
      <c r="F30">
        <v>0.5</v>
      </c>
    </row>
    <row r="31" spans="1:6" x14ac:dyDescent="0.25">
      <c r="A31">
        <v>4</v>
      </c>
      <c r="B31">
        <v>46969.4</v>
      </c>
      <c r="D31">
        <v>689.8</v>
      </c>
      <c r="F31">
        <f>+(D31-D32)/(B31-B32)*100</f>
        <v>0.41666666666603502</v>
      </c>
    </row>
    <row r="32" spans="1:6" x14ac:dyDescent="0.25">
      <c r="A32">
        <v>5</v>
      </c>
      <c r="B32">
        <v>46967</v>
      </c>
      <c r="D32">
        <v>689.79</v>
      </c>
      <c r="F32">
        <f>+(D32-D33)/(B32-B33)*100</f>
        <v>0.99999999999982392</v>
      </c>
    </row>
    <row r="33" spans="1:6" x14ac:dyDescent="0.25">
      <c r="A33">
        <v>6</v>
      </c>
      <c r="B33">
        <v>46936</v>
      </c>
      <c r="D33">
        <v>689.48</v>
      </c>
      <c r="F33">
        <v>-8.93</v>
      </c>
    </row>
    <row r="34" spans="1:6" x14ac:dyDescent="0.25">
      <c r="A34" s="1" t="s">
        <v>13</v>
      </c>
      <c r="B34" s="1"/>
      <c r="C34" s="1"/>
      <c r="D34" s="1"/>
      <c r="E34" s="1"/>
      <c r="F34" s="1"/>
    </row>
    <row r="35" spans="1:6" x14ac:dyDescent="0.25">
      <c r="A35">
        <v>1</v>
      </c>
      <c r="B35">
        <v>48224</v>
      </c>
      <c r="C35">
        <v>142</v>
      </c>
      <c r="D35">
        <v>681.92</v>
      </c>
      <c r="E35">
        <v>-0.21</v>
      </c>
      <c r="F35">
        <v>-4</v>
      </c>
    </row>
    <row r="36" spans="1:6" x14ac:dyDescent="0.25">
      <c r="A36">
        <v>2</v>
      </c>
      <c r="B36">
        <v>48037.87</v>
      </c>
      <c r="D36">
        <v>689.37</v>
      </c>
      <c r="F36">
        <v>-2.0099999999999998</v>
      </c>
    </row>
    <row r="37" spans="1:6" x14ac:dyDescent="0.25">
      <c r="A37" s="1" t="s">
        <v>14</v>
      </c>
      <c r="B37" s="1"/>
      <c r="C37" s="1"/>
      <c r="D37" s="1"/>
      <c r="E37" s="1"/>
      <c r="F37" s="1"/>
    </row>
    <row r="38" spans="1:6" x14ac:dyDescent="0.25">
      <c r="A38">
        <v>1</v>
      </c>
      <c r="B38">
        <v>50979.88</v>
      </c>
      <c r="D38">
        <v>687.63</v>
      </c>
      <c r="E38">
        <v>2.2400000000000002</v>
      </c>
      <c r="F38">
        <v>1</v>
      </c>
    </row>
    <row r="39" spans="1:6" x14ac:dyDescent="0.25">
      <c r="A39">
        <v>2</v>
      </c>
      <c r="B39">
        <v>50926</v>
      </c>
      <c r="C39">
        <v>46</v>
      </c>
      <c r="D39">
        <v>687.09</v>
      </c>
      <c r="F39">
        <v>-8.1999999999999993</v>
      </c>
    </row>
    <row r="40" spans="1:6" x14ac:dyDescent="0.25">
      <c r="A40" s="1" t="s">
        <v>15</v>
      </c>
      <c r="B40" s="1"/>
      <c r="C40" s="1"/>
      <c r="D40" s="1"/>
      <c r="E40" s="1"/>
      <c r="F40" s="1"/>
    </row>
    <row r="41" spans="1:6" x14ac:dyDescent="0.25">
      <c r="A41">
        <v>1</v>
      </c>
      <c r="B41">
        <v>51980.86</v>
      </c>
      <c r="D41">
        <v>694.23</v>
      </c>
      <c r="E41">
        <v>2.19</v>
      </c>
      <c r="F41">
        <v>1.0900000000000001</v>
      </c>
    </row>
    <row r="42" spans="1:6" x14ac:dyDescent="0.25">
      <c r="A42">
        <v>2</v>
      </c>
      <c r="B42">
        <v>51910</v>
      </c>
      <c r="C42">
        <v>80</v>
      </c>
      <c r="D42">
        <v>693.46</v>
      </c>
      <c r="F42">
        <v>-8</v>
      </c>
    </row>
    <row r="43" spans="1:6" x14ac:dyDescent="0.25">
      <c r="A43">
        <v>3</v>
      </c>
      <c r="B43">
        <v>51730</v>
      </c>
      <c r="C43">
        <v>170</v>
      </c>
      <c r="D43">
        <v>707.86</v>
      </c>
      <c r="F43">
        <v>-4.1100000000000003</v>
      </c>
    </row>
    <row r="44" spans="1:6" x14ac:dyDescent="0.25">
      <c r="A44" s="1" t="s">
        <v>16</v>
      </c>
      <c r="B44" s="1"/>
      <c r="C44" s="1"/>
      <c r="D44" s="1"/>
      <c r="E44" s="1"/>
      <c r="F44" s="1"/>
    </row>
    <row r="45" spans="1:6" x14ac:dyDescent="0.25">
      <c r="A45">
        <v>1</v>
      </c>
      <c r="B45">
        <v>53190</v>
      </c>
      <c r="C45">
        <v>155</v>
      </c>
      <c r="D45">
        <v>684.59</v>
      </c>
      <c r="E45">
        <v>0.45</v>
      </c>
      <c r="F45">
        <v>-3.6</v>
      </c>
    </row>
    <row r="46" spans="1:6" x14ac:dyDescent="0.25">
      <c r="A46">
        <v>2</v>
      </c>
      <c r="B46">
        <v>53031</v>
      </c>
      <c r="D46">
        <v>690.32</v>
      </c>
      <c r="F46">
        <v>-2.06</v>
      </c>
    </row>
    <row r="47" spans="1:6" x14ac:dyDescent="0.25">
      <c r="A47">
        <v>3</v>
      </c>
      <c r="B47">
        <v>53019</v>
      </c>
      <c r="D47">
        <v>690.57</v>
      </c>
      <c r="F47">
        <v>2.13</v>
      </c>
    </row>
    <row r="48" spans="1:6" x14ac:dyDescent="0.25">
      <c r="A48" s="1" t="s">
        <v>17</v>
      </c>
      <c r="B48" s="1"/>
      <c r="C48" s="1"/>
      <c r="D48" s="1"/>
      <c r="E48" s="1"/>
      <c r="F48" s="1"/>
    </row>
    <row r="49" spans="1:6" x14ac:dyDescent="0.25">
      <c r="A49">
        <v>1</v>
      </c>
      <c r="B49">
        <v>54019</v>
      </c>
      <c r="D49">
        <v>689.74</v>
      </c>
      <c r="E49">
        <v>-2.7</v>
      </c>
      <c r="F49">
        <v>-1.57</v>
      </c>
    </row>
    <row r="50" spans="1:6" x14ac:dyDescent="0.25">
      <c r="A50">
        <v>2</v>
      </c>
      <c r="B50">
        <v>54114</v>
      </c>
      <c r="C50">
        <v>50</v>
      </c>
      <c r="D50">
        <v>688.25</v>
      </c>
      <c r="F50">
        <v>-1.35</v>
      </c>
    </row>
    <row r="51" spans="1:6" x14ac:dyDescent="0.25">
      <c r="A51" s="1" t="s">
        <v>18</v>
      </c>
      <c r="B51" s="1"/>
      <c r="C51" s="1"/>
      <c r="D51" s="1"/>
      <c r="E51" s="1"/>
      <c r="F51" s="1"/>
    </row>
    <row r="52" spans="1:6" x14ac:dyDescent="0.25">
      <c r="A52">
        <v>1</v>
      </c>
      <c r="B52">
        <v>1013</v>
      </c>
      <c r="D52">
        <v>687.39</v>
      </c>
      <c r="E52">
        <v>-2</v>
      </c>
      <c r="F52">
        <v>-1</v>
      </c>
    </row>
    <row r="53" spans="1:6" x14ac:dyDescent="0.25">
      <c r="A53">
        <v>2</v>
      </c>
      <c r="B53">
        <v>1050</v>
      </c>
      <c r="C53">
        <v>60</v>
      </c>
      <c r="D53">
        <v>687.02</v>
      </c>
      <c r="F53">
        <v>5</v>
      </c>
    </row>
    <row r="54" spans="1:6" x14ac:dyDescent="0.25">
      <c r="A54">
        <v>3</v>
      </c>
      <c r="B54">
        <v>1135</v>
      </c>
      <c r="C54">
        <v>110</v>
      </c>
      <c r="D54">
        <v>691.27</v>
      </c>
      <c r="F54">
        <v>0.5</v>
      </c>
    </row>
    <row r="55" spans="1:6" x14ac:dyDescent="0.25">
      <c r="A55">
        <v>4</v>
      </c>
      <c r="B55">
        <v>1320</v>
      </c>
      <c r="C55">
        <v>100</v>
      </c>
      <c r="D55">
        <v>692.19</v>
      </c>
      <c r="F55">
        <v>-0.5</v>
      </c>
    </row>
    <row r="56" spans="1:6" x14ac:dyDescent="0.25">
      <c r="A56">
        <v>5</v>
      </c>
      <c r="B56">
        <v>1440</v>
      </c>
      <c r="C56">
        <v>140</v>
      </c>
      <c r="D56">
        <v>691.59</v>
      </c>
      <c r="F56">
        <v>-5</v>
      </c>
    </row>
    <row r="57" spans="1:6" x14ac:dyDescent="0.25">
      <c r="A57">
        <v>6</v>
      </c>
      <c r="B57">
        <v>1545</v>
      </c>
      <c r="C57">
        <v>70</v>
      </c>
      <c r="D57">
        <v>686.34</v>
      </c>
      <c r="F57">
        <v>-0.3</v>
      </c>
    </row>
    <row r="58" spans="1:6" x14ac:dyDescent="0.25">
      <c r="A58">
        <v>7</v>
      </c>
      <c r="B58">
        <v>1650</v>
      </c>
      <c r="C58">
        <v>110</v>
      </c>
      <c r="D58">
        <v>686.03</v>
      </c>
      <c r="F58">
        <v>3.44</v>
      </c>
    </row>
    <row r="59" spans="1:6" x14ac:dyDescent="0.25">
      <c r="A59">
        <v>8</v>
      </c>
      <c r="B59">
        <v>1708.38</v>
      </c>
      <c r="D59">
        <v>688.04</v>
      </c>
      <c r="F59">
        <v>-3.22</v>
      </c>
    </row>
    <row r="60" spans="1:6" x14ac:dyDescent="0.25">
      <c r="A60" s="1" t="s">
        <v>19</v>
      </c>
      <c r="B60" s="1"/>
      <c r="C60" s="1"/>
      <c r="D60" s="1"/>
      <c r="E60" s="1"/>
      <c r="F60" s="1"/>
    </row>
    <row r="61" spans="1:6" x14ac:dyDescent="0.25">
      <c r="A61">
        <v>1</v>
      </c>
      <c r="B61">
        <v>55019.02</v>
      </c>
      <c r="D61">
        <v>692.02</v>
      </c>
      <c r="E61">
        <v>-2.87</v>
      </c>
      <c r="F61">
        <v>-3.63</v>
      </c>
    </row>
    <row r="62" spans="1:6" x14ac:dyDescent="0.25">
      <c r="A62">
        <v>2</v>
      </c>
      <c r="B62">
        <v>55120</v>
      </c>
      <c r="C62">
        <v>90</v>
      </c>
      <c r="D62">
        <v>688.36</v>
      </c>
      <c r="F62">
        <v>1.03</v>
      </c>
    </row>
    <row r="63" spans="1:6" x14ac:dyDescent="0.25">
      <c r="A63" s="1" t="s">
        <v>20</v>
      </c>
      <c r="B63" s="1"/>
      <c r="C63" s="1"/>
      <c r="D63" s="1"/>
      <c r="E63" s="1"/>
      <c r="F63" s="1"/>
    </row>
    <row r="64" spans="1:6" x14ac:dyDescent="0.25">
      <c r="A64">
        <v>1</v>
      </c>
      <c r="B64">
        <v>54924</v>
      </c>
      <c r="C64">
        <v>60</v>
      </c>
      <c r="D64">
        <v>692.46</v>
      </c>
      <c r="E64">
        <v>6.47</v>
      </c>
      <c r="F64">
        <v>1.1499999999999999</v>
      </c>
    </row>
    <row r="65" spans="1:6" x14ac:dyDescent="0.25">
      <c r="A65">
        <v>2</v>
      </c>
      <c r="B65">
        <v>54980.99</v>
      </c>
      <c r="D65">
        <v>693.11</v>
      </c>
      <c r="F65">
        <v>-2.87</v>
      </c>
    </row>
    <row r="66" spans="1:6" x14ac:dyDescent="0.25">
      <c r="A66" s="1" t="s">
        <v>21</v>
      </c>
      <c r="B66" s="1"/>
      <c r="C66" s="1"/>
      <c r="D66" s="1"/>
      <c r="E66" s="1"/>
      <c r="F66" s="1"/>
    </row>
    <row r="67" spans="1:6" x14ac:dyDescent="0.25">
      <c r="A67">
        <v>1</v>
      </c>
      <c r="B67">
        <v>5100</v>
      </c>
      <c r="C67">
        <v>90</v>
      </c>
      <c r="D67">
        <v>689.72</v>
      </c>
      <c r="E67">
        <v>0.63</v>
      </c>
      <c r="F67">
        <v>0.83</v>
      </c>
    </row>
    <row r="68" spans="1:6" x14ac:dyDescent="0.25">
      <c r="A68" s="1" t="s">
        <v>22</v>
      </c>
      <c r="B68" s="1"/>
      <c r="C68" s="1"/>
      <c r="D68" s="1"/>
      <c r="E68" s="1"/>
      <c r="F68" s="1"/>
    </row>
    <row r="69" spans="1:6" x14ac:dyDescent="0.25">
      <c r="A69">
        <v>1</v>
      </c>
      <c r="B69">
        <v>60019.42</v>
      </c>
      <c r="D69">
        <v>692.76</v>
      </c>
      <c r="E69">
        <v>3.41</v>
      </c>
      <c r="F69">
        <v>3.39</v>
      </c>
    </row>
    <row r="70" spans="1:6" x14ac:dyDescent="0.25">
      <c r="A70">
        <v>2</v>
      </c>
      <c r="B70">
        <v>60033.21</v>
      </c>
      <c r="D70">
        <v>693.23</v>
      </c>
      <c r="F70">
        <v>-1</v>
      </c>
    </row>
    <row r="71" spans="1:6" x14ac:dyDescent="0.25">
      <c r="A71">
        <v>3</v>
      </c>
      <c r="B71">
        <v>60146</v>
      </c>
      <c r="C71">
        <v>135</v>
      </c>
      <c r="D71">
        <v>692.1</v>
      </c>
      <c r="F71">
        <v>2.59</v>
      </c>
    </row>
    <row r="72" spans="1:6" x14ac:dyDescent="0.25">
      <c r="A72" s="1" t="s">
        <v>23</v>
      </c>
      <c r="B72" s="1"/>
      <c r="C72" s="1"/>
      <c r="D72" s="1"/>
      <c r="E72" s="1"/>
      <c r="F72" s="1"/>
    </row>
    <row r="73" spans="1:6" x14ac:dyDescent="0.25">
      <c r="A73">
        <v>1</v>
      </c>
      <c r="B73">
        <v>60052</v>
      </c>
      <c r="D73">
        <v>697.44</v>
      </c>
      <c r="E73">
        <v>-1.5</v>
      </c>
      <c r="F73">
        <v>-1</v>
      </c>
    </row>
    <row r="74" spans="1:6" x14ac:dyDescent="0.25">
      <c r="A74">
        <v>2</v>
      </c>
      <c r="B74">
        <v>601</v>
      </c>
      <c r="C74">
        <v>96</v>
      </c>
      <c r="D74">
        <v>696.96</v>
      </c>
      <c r="F74">
        <v>1.6</v>
      </c>
    </row>
    <row r="75" spans="1:6" x14ac:dyDescent="0.25">
      <c r="A75" s="1" t="s">
        <v>24</v>
      </c>
      <c r="B75" s="1"/>
      <c r="C75" s="1"/>
      <c r="D75" s="1"/>
      <c r="E75" s="1"/>
      <c r="F75" s="1"/>
    </row>
    <row r="76" spans="1:6" x14ac:dyDescent="0.25">
      <c r="A76">
        <v>1</v>
      </c>
      <c r="B76">
        <v>62007.08</v>
      </c>
      <c r="D76">
        <v>703.97</v>
      </c>
      <c r="E76">
        <v>1.57</v>
      </c>
      <c r="F76">
        <v>-1.4</v>
      </c>
    </row>
    <row r="77" spans="1:6" x14ac:dyDescent="0.25">
      <c r="A77">
        <v>2</v>
      </c>
      <c r="B77">
        <v>62160</v>
      </c>
      <c r="C77">
        <v>270</v>
      </c>
      <c r="D77">
        <v>702.39</v>
      </c>
      <c r="F77">
        <v>4.5</v>
      </c>
    </row>
    <row r="78" spans="1:6" x14ac:dyDescent="0.25">
      <c r="A78">
        <v>3</v>
      </c>
      <c r="B78">
        <v>62645</v>
      </c>
      <c r="C78">
        <v>510</v>
      </c>
      <c r="D78">
        <v>724.22</v>
      </c>
      <c r="F78">
        <v>0.09</v>
      </c>
    </row>
    <row r="79" spans="1:6" x14ac:dyDescent="0.25">
      <c r="A79" s="1" t="s">
        <v>51</v>
      </c>
      <c r="B79" s="1"/>
      <c r="C79" s="1"/>
      <c r="D79" s="1"/>
      <c r="E79" s="1"/>
      <c r="F79" s="1"/>
    </row>
    <row r="80" spans="1:6" x14ac:dyDescent="0.25">
      <c r="A80">
        <v>1</v>
      </c>
      <c r="B80">
        <v>63007.06</v>
      </c>
      <c r="D80">
        <v>710.07</v>
      </c>
      <c r="E80">
        <v>2.58</v>
      </c>
      <c r="F80">
        <v>-2.0499999999999998</v>
      </c>
    </row>
    <row r="81" spans="1:6" x14ac:dyDescent="0.25">
      <c r="A81">
        <v>2</v>
      </c>
      <c r="B81">
        <v>63050</v>
      </c>
      <c r="C81">
        <v>60</v>
      </c>
      <c r="D81">
        <v>709.75</v>
      </c>
      <c r="F81">
        <v>-1.1499999999999999</v>
      </c>
    </row>
    <row r="82" spans="1:6" x14ac:dyDescent="0.25">
      <c r="A82" s="1" t="s">
        <v>52</v>
      </c>
      <c r="B82" s="1"/>
      <c r="C82" s="1"/>
      <c r="D82" s="1"/>
      <c r="E82" s="1"/>
      <c r="F82" s="1"/>
    </row>
    <row r="83" spans="1:6" x14ac:dyDescent="0.25">
      <c r="A83">
        <v>1</v>
      </c>
      <c r="B83">
        <v>62800</v>
      </c>
      <c r="C83">
        <v>160</v>
      </c>
      <c r="D83">
        <v>695.94</v>
      </c>
      <c r="E83">
        <v>1.2</v>
      </c>
      <c r="F83">
        <v>8.7799999999999994</v>
      </c>
    </row>
    <row r="84" spans="1:6" x14ac:dyDescent="0.25">
      <c r="A84">
        <v>2</v>
      </c>
      <c r="B84">
        <v>62930</v>
      </c>
      <c r="C84">
        <v>100</v>
      </c>
      <c r="D84">
        <v>707.36</v>
      </c>
      <c r="F84">
        <v>4</v>
      </c>
    </row>
    <row r="85" spans="1:6" x14ac:dyDescent="0.25">
      <c r="A85">
        <v>3</v>
      </c>
      <c r="B85">
        <v>62980.82</v>
      </c>
      <c r="D85">
        <v>709.39</v>
      </c>
      <c r="F85">
        <v>2.58</v>
      </c>
    </row>
    <row r="86" spans="1:6" x14ac:dyDescent="0.25">
      <c r="A86" s="1" t="s">
        <v>25</v>
      </c>
      <c r="B86" s="1"/>
      <c r="C86" s="1"/>
      <c r="D86" s="1"/>
      <c r="E86" s="1"/>
      <c r="F86" s="1"/>
    </row>
    <row r="87" spans="1:6" x14ac:dyDescent="0.25">
      <c r="A87">
        <v>1</v>
      </c>
      <c r="B87">
        <v>64007.01</v>
      </c>
      <c r="D87">
        <v>709.26</v>
      </c>
      <c r="E87">
        <v>2.59</v>
      </c>
      <c r="F87">
        <v>2.4900000000000002</v>
      </c>
    </row>
    <row r="88" spans="1:6" x14ac:dyDescent="0.25">
      <c r="A88">
        <v>2</v>
      </c>
      <c r="B88">
        <v>64019.02</v>
      </c>
      <c r="D88">
        <v>709.56</v>
      </c>
      <c r="F88">
        <v>-2</v>
      </c>
    </row>
    <row r="89" spans="1:6" x14ac:dyDescent="0.25">
      <c r="A89">
        <v>3</v>
      </c>
      <c r="B89">
        <v>64031.040000000001</v>
      </c>
      <c r="D89">
        <v>709.32</v>
      </c>
      <c r="F89">
        <v>-1</v>
      </c>
    </row>
    <row r="90" spans="1:6" x14ac:dyDescent="0.25">
      <c r="A90">
        <v>4</v>
      </c>
      <c r="B90">
        <v>64095</v>
      </c>
      <c r="C90">
        <v>65</v>
      </c>
      <c r="D90">
        <v>708.68</v>
      </c>
      <c r="F90">
        <v>2.99</v>
      </c>
    </row>
    <row r="91" spans="1:6" x14ac:dyDescent="0.25">
      <c r="A91" s="1" t="s">
        <v>26</v>
      </c>
      <c r="B91" s="1"/>
      <c r="C91" s="1"/>
      <c r="D91" s="1"/>
      <c r="E91" s="1"/>
      <c r="F91" s="1"/>
    </row>
    <row r="92" spans="1:6" x14ac:dyDescent="0.25">
      <c r="A92">
        <v>1</v>
      </c>
      <c r="B92">
        <v>64918</v>
      </c>
      <c r="C92">
        <v>32</v>
      </c>
      <c r="D92">
        <v>700.08</v>
      </c>
      <c r="E92">
        <v>1.24</v>
      </c>
      <c r="F92">
        <v>5.59</v>
      </c>
    </row>
    <row r="93" spans="1:6" x14ac:dyDescent="0.25">
      <c r="A93">
        <v>2</v>
      </c>
      <c r="B93">
        <v>64950</v>
      </c>
      <c r="C93">
        <v>32</v>
      </c>
      <c r="D93">
        <v>701.87</v>
      </c>
      <c r="F93">
        <v>1</v>
      </c>
    </row>
    <row r="94" spans="1:6" x14ac:dyDescent="0.25">
      <c r="A94">
        <v>3</v>
      </c>
      <c r="B94">
        <v>64980.92</v>
      </c>
      <c r="D94">
        <v>702.18</v>
      </c>
      <c r="F94">
        <v>-5.69</v>
      </c>
    </row>
    <row r="95" spans="1:6" x14ac:dyDescent="0.25">
      <c r="A95" s="1" t="s">
        <v>27</v>
      </c>
      <c r="B95" s="1"/>
      <c r="C95" s="1"/>
      <c r="D95" s="1"/>
      <c r="E95" s="1"/>
      <c r="F95" s="1"/>
    </row>
    <row r="96" spans="1:6" x14ac:dyDescent="0.25">
      <c r="A96">
        <v>1</v>
      </c>
      <c r="B96">
        <v>66008.52</v>
      </c>
      <c r="D96">
        <v>696.49</v>
      </c>
      <c r="E96">
        <v>-2.82</v>
      </c>
      <c r="F96">
        <v>-2.5299999999999998</v>
      </c>
    </row>
    <row r="97" spans="1:6" x14ac:dyDescent="0.25">
      <c r="A97">
        <v>2</v>
      </c>
      <c r="B97">
        <v>66023.13</v>
      </c>
      <c r="D97">
        <v>686.12</v>
      </c>
      <c r="F97">
        <v>-4</v>
      </c>
    </row>
    <row r="98" spans="1:6" x14ac:dyDescent="0.25">
      <c r="A98">
        <v>3</v>
      </c>
      <c r="B98">
        <v>66086</v>
      </c>
      <c r="C98">
        <v>98</v>
      </c>
      <c r="D98">
        <v>693.61</v>
      </c>
      <c r="F98">
        <v>-1.48</v>
      </c>
    </row>
    <row r="99" spans="1:6" x14ac:dyDescent="0.25">
      <c r="A99" s="1" t="s">
        <v>28</v>
      </c>
      <c r="B99" s="1"/>
      <c r="C99" s="1"/>
      <c r="D99" s="1"/>
      <c r="E99" s="1"/>
      <c r="F99" s="1"/>
    </row>
    <row r="100" spans="1:6" x14ac:dyDescent="0.25">
      <c r="A100">
        <v>1</v>
      </c>
      <c r="B100">
        <v>66886</v>
      </c>
      <c r="C100">
        <v>60</v>
      </c>
      <c r="D100">
        <v>697.83</v>
      </c>
      <c r="E100">
        <v>0.35</v>
      </c>
      <c r="F100">
        <v>1.1599999999999999</v>
      </c>
    </row>
    <row r="101" spans="1:6" x14ac:dyDescent="0.25">
      <c r="A101">
        <v>2</v>
      </c>
      <c r="B101">
        <v>66968.639999999999</v>
      </c>
      <c r="D101">
        <v>698.79</v>
      </c>
      <c r="F101">
        <v>2.25</v>
      </c>
    </row>
    <row r="102" spans="1:6" x14ac:dyDescent="0.25">
      <c r="A102">
        <v>3</v>
      </c>
      <c r="B102">
        <v>66980.78</v>
      </c>
      <c r="D102">
        <v>699.06</v>
      </c>
      <c r="F102">
        <v>-5.3</v>
      </c>
    </row>
    <row r="103" spans="1:6" x14ac:dyDescent="0.25">
      <c r="A103" s="1" t="s">
        <v>29</v>
      </c>
      <c r="B103" s="1"/>
      <c r="C103" s="1"/>
      <c r="D103" s="1"/>
      <c r="E103" s="1"/>
      <c r="F103" s="1"/>
    </row>
    <row r="104" spans="1:6" x14ac:dyDescent="0.25">
      <c r="A104">
        <v>1</v>
      </c>
      <c r="B104">
        <v>67822</v>
      </c>
      <c r="C104">
        <v>116</v>
      </c>
      <c r="D104">
        <v>708.57</v>
      </c>
      <c r="E104">
        <v>0.96</v>
      </c>
      <c r="F104">
        <v>9</v>
      </c>
    </row>
    <row r="105" spans="1:6" x14ac:dyDescent="0.25">
      <c r="A105">
        <v>2</v>
      </c>
      <c r="B105">
        <v>67915</v>
      </c>
      <c r="C105">
        <v>70</v>
      </c>
      <c r="D105">
        <v>716.94</v>
      </c>
      <c r="F105">
        <v>3.56</v>
      </c>
    </row>
    <row r="106" spans="1:6" x14ac:dyDescent="0.25">
      <c r="A106">
        <v>3</v>
      </c>
      <c r="B106">
        <v>67980.81</v>
      </c>
      <c r="D106">
        <v>719.28</v>
      </c>
      <c r="F106">
        <v>-4.0599999999999996</v>
      </c>
    </row>
    <row r="107" spans="1:6" x14ac:dyDescent="0.25">
      <c r="A107" s="1" t="s">
        <v>30</v>
      </c>
      <c r="B107" s="1"/>
      <c r="C107" s="1"/>
      <c r="D107" s="1"/>
      <c r="E107" s="1"/>
      <c r="F107" s="1"/>
    </row>
    <row r="108" spans="1:6" x14ac:dyDescent="0.25">
      <c r="A108">
        <v>1</v>
      </c>
      <c r="B108">
        <v>163931.4</v>
      </c>
      <c r="D108">
        <v>776.24</v>
      </c>
      <c r="E108">
        <v>4.2699999999999996</v>
      </c>
      <c r="F108">
        <v>-1.1100000000000001</v>
      </c>
    </row>
    <row r="109" spans="1:6" x14ac:dyDescent="0.25">
      <c r="A109">
        <v>2</v>
      </c>
      <c r="B109">
        <v>164072</v>
      </c>
      <c r="C109">
        <v>200</v>
      </c>
      <c r="D109">
        <v>775.13</v>
      </c>
      <c r="F109">
        <v>0.71</v>
      </c>
    </row>
    <row r="110" spans="1:6" x14ac:dyDescent="0.25">
      <c r="A110" s="1" t="s">
        <v>31</v>
      </c>
      <c r="B110" s="1"/>
      <c r="C110" s="1"/>
      <c r="D110" s="1"/>
      <c r="E110" s="1"/>
      <c r="F110" s="1"/>
    </row>
    <row r="111" spans="1:6" x14ac:dyDescent="0.25">
      <c r="A111">
        <v>1</v>
      </c>
      <c r="B111">
        <v>29916</v>
      </c>
      <c r="C111">
        <v>100</v>
      </c>
      <c r="D111">
        <v>773.64</v>
      </c>
      <c r="E111">
        <v>2.71</v>
      </c>
      <c r="F111">
        <v>2.25</v>
      </c>
    </row>
    <row r="112" spans="1:6" x14ac:dyDescent="0.25">
      <c r="A112">
        <v>2</v>
      </c>
      <c r="B112">
        <v>29980.97</v>
      </c>
      <c r="D112">
        <v>775.1</v>
      </c>
      <c r="F112">
        <v>4.01</v>
      </c>
    </row>
    <row r="113" spans="1:6" x14ac:dyDescent="0.25">
      <c r="A113" s="1" t="s">
        <v>32</v>
      </c>
      <c r="B113" s="1"/>
      <c r="C113" s="1"/>
      <c r="D113" s="1"/>
      <c r="E113" s="1"/>
      <c r="F113" s="1"/>
    </row>
    <row r="114" spans="1:6" x14ac:dyDescent="0.25">
      <c r="A114">
        <v>2</v>
      </c>
      <c r="B114">
        <v>40028</v>
      </c>
      <c r="C114">
        <v>40028</v>
      </c>
      <c r="D114">
        <v>710.05</v>
      </c>
      <c r="E114">
        <v>4.37</v>
      </c>
      <c r="F114">
        <v>-1</v>
      </c>
    </row>
    <row r="115" spans="1:6" x14ac:dyDescent="0.25">
      <c r="A115">
        <v>3</v>
      </c>
      <c r="B115">
        <v>40173</v>
      </c>
      <c r="C115">
        <v>240</v>
      </c>
      <c r="D115">
        <v>708.6</v>
      </c>
      <c r="F115">
        <v>0.45</v>
      </c>
    </row>
  </sheetData>
  <mergeCells count="28">
    <mergeCell ref="A27:F27"/>
    <mergeCell ref="A2:F2"/>
    <mergeCell ref="A6:F6"/>
    <mergeCell ref="A10:F10"/>
    <mergeCell ref="A18:F18"/>
    <mergeCell ref="A25:F25"/>
    <mergeCell ref="A75:F75"/>
    <mergeCell ref="A34:F34"/>
    <mergeCell ref="A37:F37"/>
    <mergeCell ref="A40:F40"/>
    <mergeCell ref="A44:F44"/>
    <mergeCell ref="A48:F48"/>
    <mergeCell ref="A51:F51"/>
    <mergeCell ref="A60:F60"/>
    <mergeCell ref="A63:F63"/>
    <mergeCell ref="A66:F66"/>
    <mergeCell ref="A68:F68"/>
    <mergeCell ref="A72:F72"/>
    <mergeCell ref="A103:F103"/>
    <mergeCell ref="A107:F107"/>
    <mergeCell ref="A110:F110"/>
    <mergeCell ref="A113:F113"/>
    <mergeCell ref="A79:F79"/>
    <mergeCell ref="A82:F82"/>
    <mergeCell ref="A86:F86"/>
    <mergeCell ref="A91:F91"/>
    <mergeCell ref="A95:F95"/>
    <mergeCell ref="A99:F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4AED-5A82-4D63-B709-17D6B9E01E05}">
  <dimension ref="A1:H72"/>
  <sheetViews>
    <sheetView topLeftCell="A37" workbookViewId="0">
      <selection activeCell="C3" sqref="C3"/>
    </sheetView>
  </sheetViews>
  <sheetFormatPr defaultRowHeight="15" x14ac:dyDescent="0.25"/>
  <cols>
    <col min="2" max="2" width="12.42578125" customWidth="1"/>
  </cols>
  <sheetData>
    <row r="1" spans="1:8" x14ac:dyDescent="0.25">
      <c r="B1" t="s">
        <v>33</v>
      </c>
      <c r="C1" t="s">
        <v>34</v>
      </c>
      <c r="D1" t="s">
        <v>35</v>
      </c>
      <c r="E1" t="s">
        <v>0</v>
      </c>
    </row>
    <row r="2" spans="1:8" x14ac:dyDescent="0.25">
      <c r="A2">
        <v>1</v>
      </c>
      <c r="B2">
        <v>2187.4796000000001</v>
      </c>
      <c r="E2">
        <f>+F2+(G2/60)+(H2/3600)</f>
        <v>37.503888888888888</v>
      </c>
      <c r="F2">
        <v>37</v>
      </c>
      <c r="G2">
        <v>30</v>
      </c>
      <c r="H2">
        <v>14</v>
      </c>
    </row>
    <row r="3" spans="1:8" x14ac:dyDescent="0.25">
      <c r="A3">
        <f>+A2+1</f>
        <v>2</v>
      </c>
      <c r="C3">
        <v>1272.7654</v>
      </c>
      <c r="D3" t="s">
        <v>36</v>
      </c>
      <c r="E3">
        <f t="shared" ref="E3:E66" si="0">+F3+(G3/60)+(H3/3600)</f>
        <v>57.499166666666667</v>
      </c>
      <c r="F3">
        <v>57</v>
      </c>
      <c r="G3">
        <v>29</v>
      </c>
      <c r="H3">
        <v>57</v>
      </c>
    </row>
    <row r="4" spans="1:8" x14ac:dyDescent="0.25">
      <c r="A4">
        <f t="shared" ref="A4:A44" si="1">+A3+1</f>
        <v>3</v>
      </c>
      <c r="B4">
        <v>2539.2748000000001</v>
      </c>
      <c r="E4">
        <f t="shared" si="0"/>
        <v>0</v>
      </c>
    </row>
    <row r="5" spans="1:8" x14ac:dyDescent="0.25">
      <c r="A5">
        <f t="shared" si="1"/>
        <v>4</v>
      </c>
      <c r="C5">
        <v>6111.4546</v>
      </c>
      <c r="D5" t="s">
        <v>37</v>
      </c>
      <c r="E5">
        <f t="shared" si="0"/>
        <v>7.3549999999999995</v>
      </c>
      <c r="F5">
        <v>7</v>
      </c>
      <c r="G5">
        <v>21</v>
      </c>
      <c r="H5">
        <v>18</v>
      </c>
    </row>
    <row r="6" spans="1:8" x14ac:dyDescent="0.25">
      <c r="A6">
        <f t="shared" si="1"/>
        <v>5</v>
      </c>
      <c r="B6">
        <v>4320.4650000000001</v>
      </c>
      <c r="E6">
        <f t="shared" si="0"/>
        <v>0</v>
      </c>
    </row>
    <row r="7" spans="1:8" x14ac:dyDescent="0.25">
      <c r="A7">
        <f t="shared" si="1"/>
        <v>6</v>
      </c>
      <c r="C7">
        <v>1008.6979</v>
      </c>
      <c r="D7" t="s">
        <v>37</v>
      </c>
      <c r="E7">
        <f t="shared" si="0"/>
        <v>5.6802777777777784</v>
      </c>
      <c r="F7">
        <v>5</v>
      </c>
      <c r="G7">
        <v>40</v>
      </c>
      <c r="H7">
        <v>49</v>
      </c>
    </row>
    <row r="8" spans="1:8" x14ac:dyDescent="0.25">
      <c r="A8">
        <f t="shared" si="1"/>
        <v>7</v>
      </c>
      <c r="C8">
        <v>2000</v>
      </c>
      <c r="D8" t="s">
        <v>37</v>
      </c>
      <c r="E8">
        <f t="shared" si="0"/>
        <v>8.9241666666666664</v>
      </c>
      <c r="F8">
        <v>8</v>
      </c>
      <c r="G8">
        <v>55</v>
      </c>
      <c r="H8">
        <v>27</v>
      </c>
    </row>
    <row r="9" spans="1:8" x14ac:dyDescent="0.25">
      <c r="A9">
        <f t="shared" si="1"/>
        <v>8</v>
      </c>
      <c r="B9">
        <v>902.22170000000006</v>
      </c>
      <c r="E9">
        <f t="shared" si="0"/>
        <v>0</v>
      </c>
    </row>
    <row r="10" spans="1:8" x14ac:dyDescent="0.25">
      <c r="A10">
        <f t="shared" si="1"/>
        <v>9</v>
      </c>
      <c r="C10">
        <v>3800</v>
      </c>
      <c r="D10" t="s">
        <v>37</v>
      </c>
      <c r="E10">
        <f t="shared" si="0"/>
        <v>40.673611111111107</v>
      </c>
      <c r="F10">
        <v>40</v>
      </c>
      <c r="G10">
        <v>40</v>
      </c>
      <c r="H10">
        <v>25</v>
      </c>
    </row>
    <row r="11" spans="1:8" x14ac:dyDescent="0.25">
      <c r="A11">
        <f t="shared" si="1"/>
        <v>10</v>
      </c>
      <c r="B11">
        <v>255.93360000000001</v>
      </c>
      <c r="E11">
        <f t="shared" si="0"/>
        <v>0</v>
      </c>
    </row>
    <row r="12" spans="1:8" x14ac:dyDescent="0.25">
      <c r="A12">
        <f t="shared" si="1"/>
        <v>11</v>
      </c>
      <c r="C12">
        <v>2300</v>
      </c>
      <c r="D12" t="s">
        <v>36</v>
      </c>
      <c r="E12">
        <f t="shared" si="0"/>
        <v>10.107222222222221</v>
      </c>
      <c r="F12">
        <v>10</v>
      </c>
      <c r="G12">
        <v>6</v>
      </c>
      <c r="H12">
        <v>26</v>
      </c>
    </row>
    <row r="13" spans="1:8" x14ac:dyDescent="0.25">
      <c r="A13">
        <f t="shared" si="1"/>
        <v>12</v>
      </c>
      <c r="B13">
        <v>201.67660000000001</v>
      </c>
      <c r="E13">
        <f t="shared" si="0"/>
        <v>0</v>
      </c>
    </row>
    <row r="14" spans="1:8" x14ac:dyDescent="0.25">
      <c r="A14">
        <f t="shared" si="1"/>
        <v>13</v>
      </c>
      <c r="C14">
        <v>4000</v>
      </c>
      <c r="D14" t="s">
        <v>36</v>
      </c>
      <c r="E14">
        <f t="shared" si="0"/>
        <v>6.8211111111111107</v>
      </c>
      <c r="F14">
        <v>6</v>
      </c>
      <c r="G14">
        <v>49</v>
      </c>
      <c r="H14">
        <v>16</v>
      </c>
    </row>
    <row r="15" spans="1:8" x14ac:dyDescent="0.25">
      <c r="A15">
        <f t="shared" si="1"/>
        <v>14</v>
      </c>
      <c r="C15">
        <v>2000</v>
      </c>
      <c r="D15" t="s">
        <v>36</v>
      </c>
      <c r="E15">
        <f t="shared" si="0"/>
        <v>18.263055555555557</v>
      </c>
      <c r="F15">
        <v>18</v>
      </c>
      <c r="G15">
        <v>15</v>
      </c>
      <c r="H15">
        <v>47</v>
      </c>
    </row>
    <row r="16" spans="1:8" x14ac:dyDescent="0.25">
      <c r="A16">
        <f t="shared" si="1"/>
        <v>15</v>
      </c>
      <c r="B16">
        <v>253.65170000000001</v>
      </c>
      <c r="E16">
        <f t="shared" si="0"/>
        <v>0</v>
      </c>
    </row>
    <row r="17" spans="1:8" x14ac:dyDescent="0.25">
      <c r="A17">
        <f t="shared" si="1"/>
        <v>16</v>
      </c>
      <c r="C17">
        <v>1585.5340000000001</v>
      </c>
      <c r="D17" t="s">
        <v>37</v>
      </c>
      <c r="E17">
        <f t="shared" si="0"/>
        <v>29.341111111111111</v>
      </c>
      <c r="F17">
        <v>29</v>
      </c>
      <c r="G17">
        <v>20</v>
      </c>
      <c r="H17">
        <v>28</v>
      </c>
    </row>
    <row r="18" spans="1:8" x14ac:dyDescent="0.25">
      <c r="A18">
        <f t="shared" si="1"/>
        <v>17</v>
      </c>
      <c r="B18">
        <v>339.30790000000002</v>
      </c>
      <c r="E18">
        <f t="shared" si="0"/>
        <v>0</v>
      </c>
    </row>
    <row r="19" spans="1:8" x14ac:dyDescent="0.25">
      <c r="A19">
        <f t="shared" si="1"/>
        <v>18</v>
      </c>
      <c r="C19">
        <v>3600</v>
      </c>
      <c r="D19" t="s">
        <v>36</v>
      </c>
      <c r="E19">
        <f t="shared" si="0"/>
        <v>17.884166666666665</v>
      </c>
      <c r="F19">
        <v>17</v>
      </c>
      <c r="G19">
        <v>53</v>
      </c>
      <c r="H19">
        <v>3</v>
      </c>
    </row>
    <row r="20" spans="1:8" x14ac:dyDescent="0.25">
      <c r="A20">
        <f t="shared" si="1"/>
        <v>19</v>
      </c>
      <c r="B20">
        <v>828.51859999999999</v>
      </c>
      <c r="E20">
        <f t="shared" si="0"/>
        <v>0</v>
      </c>
    </row>
    <row r="21" spans="1:8" x14ac:dyDescent="0.25">
      <c r="A21">
        <f t="shared" si="1"/>
        <v>20</v>
      </c>
      <c r="C21">
        <v>6000</v>
      </c>
      <c r="D21" t="s">
        <v>36</v>
      </c>
      <c r="E21">
        <f t="shared" si="0"/>
        <v>13.899444444444445</v>
      </c>
      <c r="F21">
        <v>13</v>
      </c>
      <c r="G21">
        <v>53</v>
      </c>
      <c r="H21">
        <v>58</v>
      </c>
    </row>
    <row r="22" spans="1:8" x14ac:dyDescent="0.25">
      <c r="A22">
        <f t="shared" si="1"/>
        <v>21</v>
      </c>
      <c r="C22">
        <v>3500</v>
      </c>
      <c r="D22" t="s">
        <v>36</v>
      </c>
      <c r="E22">
        <f t="shared" si="0"/>
        <v>9.3475000000000001</v>
      </c>
      <c r="F22">
        <v>9</v>
      </c>
      <c r="G22">
        <v>20</v>
      </c>
      <c r="H22">
        <v>51</v>
      </c>
    </row>
    <row r="23" spans="1:8" x14ac:dyDescent="0.25">
      <c r="A23">
        <f t="shared" si="1"/>
        <v>22</v>
      </c>
      <c r="B23">
        <v>2997.8807999999999</v>
      </c>
      <c r="E23">
        <f t="shared" si="0"/>
        <v>0</v>
      </c>
    </row>
    <row r="24" spans="1:8" x14ac:dyDescent="0.25">
      <c r="A24">
        <f t="shared" si="1"/>
        <v>23</v>
      </c>
      <c r="C24">
        <v>4000</v>
      </c>
      <c r="D24" t="s">
        <v>36</v>
      </c>
      <c r="E24">
        <f t="shared" si="0"/>
        <v>4.9827777777777778</v>
      </c>
      <c r="F24">
        <v>4</v>
      </c>
      <c r="G24">
        <v>58</v>
      </c>
      <c r="H24">
        <v>58</v>
      </c>
    </row>
    <row r="25" spans="1:8" x14ac:dyDescent="0.25">
      <c r="A25">
        <f t="shared" si="1"/>
        <v>24</v>
      </c>
      <c r="B25">
        <v>92</v>
      </c>
      <c r="E25">
        <f t="shared" si="0"/>
        <v>0</v>
      </c>
    </row>
    <row r="26" spans="1:8" x14ac:dyDescent="0.25">
      <c r="A26">
        <f t="shared" si="1"/>
        <v>25</v>
      </c>
      <c r="C26">
        <v>10000</v>
      </c>
      <c r="D26" t="s">
        <v>37</v>
      </c>
      <c r="E26">
        <f t="shared" si="0"/>
        <v>2.8644444444444446</v>
      </c>
      <c r="F26">
        <v>2</v>
      </c>
      <c r="G26">
        <v>51</v>
      </c>
      <c r="H26">
        <v>52</v>
      </c>
    </row>
    <row r="27" spans="1:8" x14ac:dyDescent="0.25">
      <c r="A27">
        <f t="shared" si="1"/>
        <v>26</v>
      </c>
      <c r="B27">
        <v>617.59690000000001</v>
      </c>
      <c r="E27">
        <f t="shared" si="0"/>
        <v>0</v>
      </c>
    </row>
    <row r="28" spans="1:8" x14ac:dyDescent="0.25">
      <c r="A28">
        <f t="shared" si="1"/>
        <v>27</v>
      </c>
      <c r="C28">
        <v>2000</v>
      </c>
      <c r="D28" t="s">
        <v>36</v>
      </c>
      <c r="E28">
        <f t="shared" si="0"/>
        <v>19.883055555555558</v>
      </c>
      <c r="F28">
        <v>19</v>
      </c>
      <c r="G28">
        <v>52</v>
      </c>
      <c r="H28">
        <v>59</v>
      </c>
    </row>
    <row r="29" spans="1:8" x14ac:dyDescent="0.25">
      <c r="A29">
        <f t="shared" si="1"/>
        <v>28</v>
      </c>
      <c r="B29">
        <v>756.43939999999998</v>
      </c>
      <c r="E29">
        <f t="shared" si="0"/>
        <v>0</v>
      </c>
    </row>
    <row r="30" spans="1:8" x14ac:dyDescent="0.25">
      <c r="A30">
        <f t="shared" si="1"/>
        <v>29</v>
      </c>
      <c r="C30">
        <v>3814.3852999999999</v>
      </c>
      <c r="D30" t="s">
        <v>36</v>
      </c>
      <c r="E30">
        <f t="shared" si="0"/>
        <v>14.099166666666667</v>
      </c>
      <c r="F30">
        <v>14</v>
      </c>
      <c r="G30">
        <v>5</v>
      </c>
      <c r="H30">
        <v>57</v>
      </c>
    </row>
    <row r="31" spans="1:8" x14ac:dyDescent="0.25">
      <c r="A31">
        <f t="shared" si="1"/>
        <v>30</v>
      </c>
      <c r="C31">
        <v>2257.8692999999998</v>
      </c>
      <c r="D31" t="s">
        <v>36</v>
      </c>
      <c r="E31">
        <f t="shared" si="0"/>
        <v>34.56166666666666</v>
      </c>
      <c r="F31">
        <v>34</v>
      </c>
      <c r="G31">
        <v>33</v>
      </c>
      <c r="H31">
        <v>42</v>
      </c>
    </row>
    <row r="32" spans="1:8" x14ac:dyDescent="0.25">
      <c r="A32">
        <f t="shared" si="1"/>
        <v>31</v>
      </c>
      <c r="B32">
        <v>208.71369999999999</v>
      </c>
      <c r="E32">
        <f t="shared" si="0"/>
        <v>0</v>
      </c>
    </row>
    <row r="33" spans="1:8" x14ac:dyDescent="0.25">
      <c r="A33">
        <f t="shared" si="1"/>
        <v>32</v>
      </c>
      <c r="C33">
        <v>2815</v>
      </c>
      <c r="D33" t="s">
        <v>36</v>
      </c>
      <c r="E33">
        <f t="shared" si="0"/>
        <v>37.835833333333333</v>
      </c>
      <c r="F33">
        <v>37</v>
      </c>
      <c r="G33">
        <v>50</v>
      </c>
      <c r="H33">
        <v>9</v>
      </c>
    </row>
    <row r="34" spans="1:8" x14ac:dyDescent="0.25">
      <c r="A34">
        <f t="shared" si="1"/>
        <v>33</v>
      </c>
      <c r="B34">
        <f>1423.3513+573.0822</f>
        <v>1996.4335000000001</v>
      </c>
      <c r="E34">
        <f t="shared" si="0"/>
        <v>0</v>
      </c>
    </row>
    <row r="35" spans="1:8" x14ac:dyDescent="0.25">
      <c r="A35">
        <f t="shared" si="1"/>
        <v>34</v>
      </c>
      <c r="C35">
        <v>1520</v>
      </c>
      <c r="D35" t="s">
        <v>37</v>
      </c>
      <c r="E35">
        <f t="shared" si="0"/>
        <v>36.841111111111111</v>
      </c>
      <c r="F35">
        <v>36</v>
      </c>
      <c r="G35">
        <v>50</v>
      </c>
      <c r="H35">
        <v>28</v>
      </c>
    </row>
    <row r="36" spans="1:8" x14ac:dyDescent="0.25">
      <c r="A36">
        <f t="shared" si="1"/>
        <v>35</v>
      </c>
      <c r="B36">
        <v>200</v>
      </c>
      <c r="E36">
        <f t="shared" si="0"/>
        <v>0</v>
      </c>
    </row>
    <row r="37" spans="1:8" x14ac:dyDescent="0.25">
      <c r="A37">
        <f t="shared" si="1"/>
        <v>36</v>
      </c>
      <c r="C37">
        <v>2100</v>
      </c>
      <c r="D37" t="s">
        <v>36</v>
      </c>
      <c r="E37">
        <f t="shared" si="0"/>
        <v>11.472777777777777</v>
      </c>
      <c r="F37">
        <v>11</v>
      </c>
      <c r="G37">
        <v>28</v>
      </c>
      <c r="H37">
        <v>22</v>
      </c>
    </row>
    <row r="38" spans="1:8" x14ac:dyDescent="0.25">
      <c r="A38">
        <f t="shared" si="1"/>
        <v>37</v>
      </c>
      <c r="B38">
        <v>1694.6828</v>
      </c>
      <c r="E38">
        <f t="shared" si="0"/>
        <v>0</v>
      </c>
    </row>
    <row r="39" spans="1:8" x14ac:dyDescent="0.25">
      <c r="A39">
        <f t="shared" si="1"/>
        <v>38</v>
      </c>
      <c r="C39">
        <v>2500</v>
      </c>
      <c r="D39" t="s">
        <v>36</v>
      </c>
      <c r="E39">
        <f t="shared" si="0"/>
        <v>39.983333333333334</v>
      </c>
      <c r="F39">
        <v>39</v>
      </c>
      <c r="G39">
        <v>59</v>
      </c>
      <c r="H39">
        <v>0</v>
      </c>
    </row>
    <row r="40" spans="1:8" x14ac:dyDescent="0.25">
      <c r="A40">
        <f t="shared" si="1"/>
        <v>39</v>
      </c>
      <c r="B40">
        <v>236</v>
      </c>
      <c r="E40">
        <f t="shared" si="0"/>
        <v>0</v>
      </c>
    </row>
    <row r="41" spans="1:8" x14ac:dyDescent="0.25">
      <c r="A41">
        <f t="shared" si="1"/>
        <v>40</v>
      </c>
      <c r="C41">
        <v>3375</v>
      </c>
      <c r="D41" t="s">
        <v>37</v>
      </c>
      <c r="E41">
        <f t="shared" si="0"/>
        <v>19.522222222222222</v>
      </c>
      <c r="F41">
        <v>19</v>
      </c>
      <c r="G41">
        <v>31</v>
      </c>
      <c r="H41">
        <v>20</v>
      </c>
    </row>
    <row r="42" spans="1:8" x14ac:dyDescent="0.25">
      <c r="A42">
        <f t="shared" si="1"/>
        <v>41</v>
      </c>
      <c r="B42">
        <v>1380.6838</v>
      </c>
      <c r="E42">
        <f t="shared" si="0"/>
        <v>0</v>
      </c>
    </row>
    <row r="43" spans="1:8" x14ac:dyDescent="0.25">
      <c r="A43">
        <f t="shared" si="1"/>
        <v>42</v>
      </c>
      <c r="C43">
        <v>2293.8366000000001</v>
      </c>
      <c r="D43" t="s">
        <v>36</v>
      </c>
      <c r="E43">
        <f t="shared" si="0"/>
        <v>16.548333333333336</v>
      </c>
      <c r="F43">
        <v>16</v>
      </c>
      <c r="G43">
        <v>32</v>
      </c>
      <c r="H43">
        <v>54</v>
      </c>
    </row>
    <row r="44" spans="1:8" x14ac:dyDescent="0.25">
      <c r="A44">
        <f t="shared" si="1"/>
        <v>43</v>
      </c>
      <c r="B44">
        <v>940.60149999999999</v>
      </c>
      <c r="E44">
        <f t="shared" si="0"/>
        <v>0</v>
      </c>
    </row>
    <row r="45" spans="1:8" x14ac:dyDescent="0.25">
      <c r="A45" t="s">
        <v>38</v>
      </c>
      <c r="B45">
        <v>148292.43</v>
      </c>
      <c r="C45">
        <v>0</v>
      </c>
    </row>
    <row r="46" spans="1:8" x14ac:dyDescent="0.25">
      <c r="A46">
        <f>+A44+1</f>
        <v>44</v>
      </c>
      <c r="B46">
        <v>2235.46</v>
      </c>
      <c r="E46">
        <f t="shared" si="0"/>
        <v>0</v>
      </c>
    </row>
    <row r="47" spans="1:8" x14ac:dyDescent="0.25">
      <c r="A47">
        <f>+A46+1</f>
        <v>45</v>
      </c>
      <c r="C47">
        <v>6000</v>
      </c>
      <c r="D47" t="s">
        <v>36</v>
      </c>
      <c r="E47">
        <f t="shared" si="0"/>
        <v>7.4266666666666667</v>
      </c>
      <c r="F47">
        <v>7</v>
      </c>
      <c r="G47">
        <v>25</v>
      </c>
      <c r="H47">
        <v>36</v>
      </c>
    </row>
    <row r="48" spans="1:8" x14ac:dyDescent="0.25">
      <c r="A48">
        <f t="shared" ref="A48:A72" si="2">+A47+1</f>
        <v>46</v>
      </c>
      <c r="B48">
        <v>226.27690000000001</v>
      </c>
      <c r="E48">
        <f t="shared" si="0"/>
        <v>0</v>
      </c>
    </row>
    <row r="49" spans="1:8" x14ac:dyDescent="0.25">
      <c r="A49">
        <f t="shared" si="2"/>
        <v>47</v>
      </c>
      <c r="C49">
        <v>1800</v>
      </c>
      <c r="D49" t="s">
        <v>37</v>
      </c>
      <c r="E49">
        <f t="shared" si="0"/>
        <v>10.183611111111111</v>
      </c>
      <c r="F49">
        <v>10</v>
      </c>
      <c r="G49">
        <v>11</v>
      </c>
      <c r="H49">
        <v>1</v>
      </c>
    </row>
    <row r="50" spans="1:8" x14ac:dyDescent="0.25">
      <c r="A50">
        <f t="shared" si="2"/>
        <v>48</v>
      </c>
      <c r="B50">
        <v>313.81310000000002</v>
      </c>
      <c r="E50">
        <f t="shared" si="0"/>
        <v>0</v>
      </c>
    </row>
    <row r="51" spans="1:8" x14ac:dyDescent="0.25">
      <c r="A51">
        <f t="shared" si="2"/>
        <v>49</v>
      </c>
      <c r="C51">
        <v>1800</v>
      </c>
      <c r="D51" t="s">
        <v>37</v>
      </c>
      <c r="E51">
        <f t="shared" si="0"/>
        <v>15.448333333333334</v>
      </c>
      <c r="F51">
        <v>15</v>
      </c>
      <c r="G51">
        <v>26</v>
      </c>
      <c r="H51">
        <v>54</v>
      </c>
    </row>
    <row r="52" spans="1:8" x14ac:dyDescent="0.25">
      <c r="A52">
        <f t="shared" si="2"/>
        <v>50</v>
      </c>
      <c r="C52">
        <v>20000</v>
      </c>
      <c r="D52" t="s">
        <v>36</v>
      </c>
      <c r="E52">
        <f t="shared" si="0"/>
        <v>1.4519444444444445</v>
      </c>
      <c r="F52">
        <v>1</v>
      </c>
      <c r="G52">
        <v>27</v>
      </c>
      <c r="H52">
        <v>7</v>
      </c>
    </row>
    <row r="53" spans="1:8" x14ac:dyDescent="0.25">
      <c r="A53">
        <f t="shared" si="2"/>
        <v>51</v>
      </c>
      <c r="B53">
        <v>817.98260000000005</v>
      </c>
      <c r="E53">
        <f t="shared" si="0"/>
        <v>0</v>
      </c>
    </row>
    <row r="54" spans="1:8" x14ac:dyDescent="0.25">
      <c r="A54">
        <f t="shared" si="2"/>
        <v>52</v>
      </c>
      <c r="C54">
        <v>2883.7781</v>
      </c>
      <c r="D54" t="s">
        <v>37</v>
      </c>
      <c r="E54">
        <f t="shared" si="0"/>
        <v>13.513611111111111</v>
      </c>
      <c r="F54">
        <v>13</v>
      </c>
      <c r="G54">
        <v>30</v>
      </c>
      <c r="H54">
        <v>49</v>
      </c>
    </row>
    <row r="55" spans="1:8" x14ac:dyDescent="0.25">
      <c r="A55">
        <f t="shared" si="2"/>
        <v>53</v>
      </c>
      <c r="B55">
        <v>405.40910000000002</v>
      </c>
      <c r="E55">
        <f t="shared" si="0"/>
        <v>0</v>
      </c>
    </row>
    <row r="56" spans="1:8" x14ac:dyDescent="0.25">
      <c r="A56">
        <f t="shared" si="2"/>
        <v>54</v>
      </c>
      <c r="C56">
        <v>3375</v>
      </c>
      <c r="D56" t="s">
        <v>36</v>
      </c>
      <c r="E56">
        <f t="shared" si="0"/>
        <v>34.411944444444444</v>
      </c>
      <c r="F56">
        <v>34</v>
      </c>
      <c r="G56">
        <v>24</v>
      </c>
      <c r="H56">
        <v>43</v>
      </c>
    </row>
    <row r="57" spans="1:8" x14ac:dyDescent="0.25">
      <c r="A57">
        <f t="shared" si="2"/>
        <v>55</v>
      </c>
      <c r="B57">
        <v>1429.7284</v>
      </c>
      <c r="E57">
        <f t="shared" si="0"/>
        <v>0</v>
      </c>
    </row>
    <row r="58" spans="1:8" x14ac:dyDescent="0.25">
      <c r="A58">
        <f t="shared" si="2"/>
        <v>56</v>
      </c>
      <c r="C58">
        <v>3687.7954</v>
      </c>
      <c r="D58" t="s">
        <v>37</v>
      </c>
      <c r="E58">
        <f t="shared" si="0"/>
        <v>17.918611111111112</v>
      </c>
      <c r="F58">
        <v>17</v>
      </c>
      <c r="G58">
        <v>55</v>
      </c>
      <c r="H58">
        <v>7</v>
      </c>
    </row>
    <row r="59" spans="1:8" x14ac:dyDescent="0.25">
      <c r="A59">
        <f t="shared" si="2"/>
        <v>57</v>
      </c>
      <c r="B59">
        <v>733.44349999999997</v>
      </c>
      <c r="E59">
        <f t="shared" si="0"/>
        <v>0</v>
      </c>
    </row>
    <row r="60" spans="1:8" x14ac:dyDescent="0.25">
      <c r="A60">
        <f t="shared" si="2"/>
        <v>58</v>
      </c>
      <c r="C60">
        <v>3400</v>
      </c>
      <c r="D60" t="s">
        <v>37</v>
      </c>
      <c r="E60">
        <f t="shared" si="0"/>
        <v>33.227222222222224</v>
      </c>
      <c r="F60">
        <v>33</v>
      </c>
      <c r="G60">
        <v>13</v>
      </c>
      <c r="H60">
        <v>38</v>
      </c>
    </row>
    <row r="61" spans="1:8" x14ac:dyDescent="0.25">
      <c r="A61">
        <f t="shared" si="2"/>
        <v>59</v>
      </c>
      <c r="B61">
        <v>581.10490000000004</v>
      </c>
      <c r="E61">
        <f t="shared" si="0"/>
        <v>0</v>
      </c>
    </row>
    <row r="62" spans="1:8" x14ac:dyDescent="0.25">
      <c r="A62">
        <f t="shared" si="2"/>
        <v>60</v>
      </c>
      <c r="C62">
        <v>4656.4321</v>
      </c>
      <c r="D62" t="s">
        <v>36</v>
      </c>
      <c r="E62">
        <f t="shared" si="0"/>
        <v>4.5827777777777774</v>
      </c>
      <c r="F62">
        <v>4</v>
      </c>
      <c r="G62">
        <v>34</v>
      </c>
      <c r="H62">
        <v>58</v>
      </c>
    </row>
    <row r="63" spans="1:8" x14ac:dyDescent="0.25">
      <c r="A63">
        <f t="shared" si="2"/>
        <v>61</v>
      </c>
      <c r="B63">
        <v>285.86360000000002</v>
      </c>
      <c r="E63">
        <f t="shared" si="0"/>
        <v>0</v>
      </c>
    </row>
    <row r="64" spans="1:8" x14ac:dyDescent="0.25">
      <c r="A64">
        <f t="shared" si="2"/>
        <v>62</v>
      </c>
      <c r="C64">
        <v>2855.9299000000001</v>
      </c>
      <c r="D64" t="s">
        <v>37</v>
      </c>
      <c r="E64">
        <f t="shared" si="0"/>
        <v>11.67</v>
      </c>
      <c r="F64">
        <v>11</v>
      </c>
      <c r="G64">
        <v>40</v>
      </c>
      <c r="H64">
        <v>12</v>
      </c>
    </row>
    <row r="65" spans="1:8" x14ac:dyDescent="0.25">
      <c r="A65">
        <f t="shared" si="2"/>
        <v>63</v>
      </c>
      <c r="B65">
        <v>314</v>
      </c>
      <c r="E65">
        <f t="shared" si="0"/>
        <v>0</v>
      </c>
    </row>
    <row r="66" spans="1:8" x14ac:dyDescent="0.25">
      <c r="A66">
        <f t="shared" si="2"/>
        <v>64</v>
      </c>
      <c r="C66">
        <v>4000</v>
      </c>
      <c r="D66" t="s">
        <v>36</v>
      </c>
      <c r="E66">
        <f t="shared" si="0"/>
        <v>18.720555555555553</v>
      </c>
      <c r="F66">
        <v>18</v>
      </c>
      <c r="G66">
        <v>43</v>
      </c>
      <c r="H66">
        <v>14</v>
      </c>
    </row>
    <row r="67" spans="1:8" x14ac:dyDescent="0.25">
      <c r="A67">
        <f t="shared" si="2"/>
        <v>65</v>
      </c>
      <c r="C67">
        <v>7200</v>
      </c>
      <c r="D67" t="s">
        <v>36</v>
      </c>
      <c r="E67">
        <f t="shared" ref="E67:E72" si="3">+F67+(G67/60)+(H67/3600)</f>
        <v>8.5583333333333336</v>
      </c>
      <c r="F67">
        <v>8</v>
      </c>
      <c r="G67">
        <v>33</v>
      </c>
      <c r="H67">
        <v>30</v>
      </c>
    </row>
    <row r="68" spans="1:8" x14ac:dyDescent="0.25">
      <c r="A68">
        <f t="shared" si="2"/>
        <v>66</v>
      </c>
      <c r="B68">
        <v>260.46109999999999</v>
      </c>
      <c r="E68">
        <f t="shared" si="3"/>
        <v>0</v>
      </c>
    </row>
    <row r="69" spans="1:8" x14ac:dyDescent="0.25">
      <c r="A69">
        <f t="shared" si="2"/>
        <v>67</v>
      </c>
      <c r="C69">
        <v>4149.5203000000001</v>
      </c>
      <c r="D69" t="s">
        <v>36</v>
      </c>
      <c r="E69">
        <f t="shared" si="3"/>
        <v>11.506388888888889</v>
      </c>
      <c r="F69">
        <v>11</v>
      </c>
      <c r="G69">
        <v>30</v>
      </c>
      <c r="H69">
        <v>23</v>
      </c>
    </row>
    <row r="70" spans="1:8" x14ac:dyDescent="0.25">
      <c r="A70">
        <f t="shared" si="2"/>
        <v>68</v>
      </c>
      <c r="B70">
        <v>294.07920000000001</v>
      </c>
      <c r="E70">
        <f t="shared" si="3"/>
        <v>0</v>
      </c>
    </row>
    <row r="71" spans="1:8" x14ac:dyDescent="0.25">
      <c r="A71">
        <f t="shared" si="2"/>
        <v>69</v>
      </c>
      <c r="C71">
        <v>950</v>
      </c>
      <c r="E71">
        <f t="shared" si="3"/>
        <v>24.269444444444442</v>
      </c>
      <c r="F71">
        <v>24</v>
      </c>
      <c r="G71">
        <v>16</v>
      </c>
      <c r="H71">
        <v>10</v>
      </c>
    </row>
    <row r="72" spans="1:8" x14ac:dyDescent="0.25">
      <c r="A72">
        <f t="shared" si="2"/>
        <v>70</v>
      </c>
      <c r="B72">
        <v>221</v>
      </c>
      <c r="E7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EC01-15EA-416B-B1A4-B4D88C09E17D}">
  <dimension ref="A7:J73"/>
  <sheetViews>
    <sheetView topLeftCell="A39" workbookViewId="0">
      <selection activeCell="D73" sqref="D73"/>
    </sheetView>
  </sheetViews>
  <sheetFormatPr defaultRowHeight="15" x14ac:dyDescent="0.25"/>
  <cols>
    <col min="2" max="2" width="18.28515625" customWidth="1"/>
  </cols>
  <sheetData>
    <row r="7" spans="1:7" x14ac:dyDescent="0.25">
      <c r="B7" s="1" t="s">
        <v>39</v>
      </c>
      <c r="C7" s="1"/>
    </row>
    <row r="8" spans="1:7" x14ac:dyDescent="0.25">
      <c r="B8" t="s">
        <v>40</v>
      </c>
      <c r="C8" t="s">
        <v>41</v>
      </c>
      <c r="D8" t="s">
        <v>42</v>
      </c>
      <c r="E8" t="s">
        <v>43</v>
      </c>
      <c r="F8" t="s">
        <v>35</v>
      </c>
      <c r="G8" t="s">
        <v>44</v>
      </c>
    </row>
    <row r="9" spans="1:7" x14ac:dyDescent="0.25">
      <c r="A9" s="1" t="s">
        <v>7</v>
      </c>
      <c r="B9" s="1"/>
      <c r="C9" s="1"/>
      <c r="G9">
        <f>+H9+I9/60+J9/3600</f>
        <v>0</v>
      </c>
    </row>
    <row r="10" spans="1:7" x14ac:dyDescent="0.25">
      <c r="A10" t="s">
        <v>45</v>
      </c>
      <c r="B10">
        <v>113214.2257</v>
      </c>
      <c r="C10">
        <v>126433.69</v>
      </c>
      <c r="D10">
        <v>724.38019999999995</v>
      </c>
    </row>
    <row r="11" spans="1:7" x14ac:dyDescent="0.25">
      <c r="A11" s="1" t="s">
        <v>9</v>
      </c>
      <c r="B11" s="1"/>
      <c r="C11" s="1"/>
      <c r="D11" s="1"/>
    </row>
    <row r="12" spans="1:7" x14ac:dyDescent="0.25">
      <c r="A12" t="s">
        <v>46</v>
      </c>
      <c r="B12">
        <v>113214.2257</v>
      </c>
      <c r="C12">
        <v>40000</v>
      </c>
      <c r="D12">
        <v>430</v>
      </c>
    </row>
    <row r="13" spans="1:7" x14ac:dyDescent="0.25">
      <c r="A13" s="1" t="s">
        <v>8</v>
      </c>
      <c r="B13" s="1"/>
      <c r="C13" s="1"/>
    </row>
    <row r="14" spans="1:7" x14ac:dyDescent="0.25">
      <c r="A14" t="s">
        <v>45</v>
      </c>
      <c r="B14">
        <v>113653.65919999999</v>
      </c>
      <c r="C14">
        <v>42000</v>
      </c>
      <c r="D14">
        <v>214.3442</v>
      </c>
    </row>
    <row r="15" spans="1:7" x14ac:dyDescent="0.25">
      <c r="A15" t="s">
        <v>46</v>
      </c>
      <c r="B15">
        <v>113653.65919999999</v>
      </c>
      <c r="C15">
        <v>42000</v>
      </c>
      <c r="D15">
        <v>413.32369999999997</v>
      </c>
    </row>
    <row r="16" spans="1:7" x14ac:dyDescent="0.25">
      <c r="A16" s="1" t="s">
        <v>10</v>
      </c>
      <c r="B16" s="1"/>
      <c r="C16" s="1"/>
      <c r="D16" s="1"/>
    </row>
    <row r="17" spans="1:10" x14ac:dyDescent="0.25">
      <c r="A17" t="s">
        <v>45</v>
      </c>
      <c r="B17">
        <v>114094.9939</v>
      </c>
      <c r="C17">
        <v>44000</v>
      </c>
      <c r="D17">
        <v>196.75020000000001</v>
      </c>
    </row>
    <row r="18" spans="1:10" x14ac:dyDescent="0.25">
      <c r="A18" t="s">
        <v>46</v>
      </c>
      <c r="B18">
        <v>114094.9939</v>
      </c>
      <c r="C18">
        <v>44000</v>
      </c>
      <c r="D18">
        <v>402.51170000000002</v>
      </c>
    </row>
    <row r="19" spans="1:10" x14ac:dyDescent="0.25">
      <c r="A19" s="1" t="s">
        <v>11</v>
      </c>
      <c r="B19" s="1"/>
      <c r="C19" s="1"/>
      <c r="D19" s="1"/>
    </row>
    <row r="20" spans="1:10" x14ac:dyDescent="0.25">
      <c r="A20" t="s">
        <v>45</v>
      </c>
      <c r="B20">
        <v>114530.1257</v>
      </c>
      <c r="C20">
        <v>46000</v>
      </c>
      <c r="D20">
        <v>207.89160000000001</v>
      </c>
    </row>
    <row r="21" spans="1:10" x14ac:dyDescent="0.25">
      <c r="A21" s="1" t="s">
        <v>13</v>
      </c>
      <c r="B21" s="1"/>
      <c r="C21" s="1"/>
      <c r="D21" s="1"/>
    </row>
    <row r="22" spans="1:10" x14ac:dyDescent="0.25">
      <c r="A22" t="s">
        <v>45</v>
      </c>
      <c r="B22">
        <v>115974.2347</v>
      </c>
      <c r="C22">
        <v>48014.2</v>
      </c>
      <c r="D22">
        <f>455.3657+545.2175</f>
        <v>1000.5832</v>
      </c>
    </row>
    <row r="23" spans="1:10" x14ac:dyDescent="0.25">
      <c r="A23" s="1" t="s">
        <v>12</v>
      </c>
      <c r="B23" s="1"/>
      <c r="C23" s="1"/>
      <c r="D23" s="1"/>
    </row>
    <row r="24" spans="1:10" x14ac:dyDescent="0.25">
      <c r="A24" t="s">
        <v>46</v>
      </c>
      <c r="B24">
        <v>115950.61659999999</v>
      </c>
      <c r="C24">
        <v>47014.35</v>
      </c>
      <c r="D24">
        <v>464.53289999999998</v>
      </c>
    </row>
    <row r="25" spans="1:10" x14ac:dyDescent="0.25">
      <c r="A25" s="1" t="s">
        <v>14</v>
      </c>
      <c r="B25" s="1"/>
      <c r="C25" s="1"/>
      <c r="D25" s="1"/>
    </row>
    <row r="26" spans="1:10" x14ac:dyDescent="0.25">
      <c r="A26" t="s">
        <v>46</v>
      </c>
      <c r="B26">
        <v>116708.8256</v>
      </c>
      <c r="C26">
        <v>51000</v>
      </c>
      <c r="D26">
        <v>567.16319999999996</v>
      </c>
    </row>
    <row r="27" spans="1:10" x14ac:dyDescent="0.25">
      <c r="A27" s="1" t="s">
        <v>15</v>
      </c>
      <c r="B27" s="1"/>
      <c r="C27" s="1"/>
      <c r="D27" s="1"/>
    </row>
    <row r="28" spans="1:10" x14ac:dyDescent="0.25">
      <c r="A28" t="s">
        <v>46</v>
      </c>
      <c r="B28">
        <v>118014.3248</v>
      </c>
      <c r="C28">
        <v>52000</v>
      </c>
      <c r="D28">
        <v>527.56769999999995</v>
      </c>
    </row>
    <row r="29" spans="1:10" x14ac:dyDescent="0.25">
      <c r="A29" s="1" t="s">
        <v>47</v>
      </c>
      <c r="B29" s="1"/>
      <c r="C29" s="1"/>
      <c r="D29" s="1"/>
    </row>
    <row r="30" spans="1:10" x14ac:dyDescent="0.25">
      <c r="A30" t="s">
        <v>45</v>
      </c>
      <c r="B30">
        <v>118842.533</v>
      </c>
      <c r="C30">
        <v>53000</v>
      </c>
      <c r="D30">
        <v>27.110499999999998</v>
      </c>
    </row>
    <row r="31" spans="1:10" x14ac:dyDescent="0.25">
      <c r="E31">
        <v>150</v>
      </c>
      <c r="F31" t="s">
        <v>36</v>
      </c>
      <c r="G31">
        <f>+H31+I31/60+J31/3600</f>
        <v>38.197222222222216</v>
      </c>
      <c r="H31">
        <v>38</v>
      </c>
      <c r="I31">
        <v>11</v>
      </c>
      <c r="J31">
        <v>50</v>
      </c>
    </row>
    <row r="32" spans="1:10" x14ac:dyDescent="0.25">
      <c r="D32">
        <v>718.0317</v>
      </c>
    </row>
    <row r="33" spans="1:10" x14ac:dyDescent="0.25">
      <c r="A33" s="1" t="s">
        <v>17</v>
      </c>
      <c r="B33" s="1"/>
      <c r="C33" s="1"/>
      <c r="D33" s="1"/>
    </row>
    <row r="34" spans="1:10" x14ac:dyDescent="0.25">
      <c r="A34" t="s">
        <v>45</v>
      </c>
      <c r="B34">
        <v>118884.59179999999</v>
      </c>
      <c r="C34">
        <v>54000</v>
      </c>
      <c r="D34">
        <v>402.1318</v>
      </c>
    </row>
    <row r="35" spans="1:10" x14ac:dyDescent="0.25">
      <c r="A35" s="1" t="s">
        <v>48</v>
      </c>
      <c r="B35" s="1"/>
      <c r="C35" s="1"/>
      <c r="D35" s="1"/>
    </row>
    <row r="36" spans="1:10" x14ac:dyDescent="0.25">
      <c r="A36" t="s">
        <v>45</v>
      </c>
      <c r="B36">
        <v>120946.5972</v>
      </c>
      <c r="C36">
        <v>55000</v>
      </c>
      <c r="D36">
        <v>171.9187</v>
      </c>
    </row>
    <row r="37" spans="1:10" x14ac:dyDescent="0.25">
      <c r="A37" s="1" t="s">
        <v>22</v>
      </c>
      <c r="B37" s="1"/>
      <c r="C37" s="1"/>
      <c r="D37" s="1"/>
    </row>
    <row r="38" spans="1:10" x14ac:dyDescent="0.25">
      <c r="A38" t="s">
        <v>46</v>
      </c>
      <c r="B38">
        <v>126049.04610000001</v>
      </c>
      <c r="C38">
        <v>60003.34</v>
      </c>
      <c r="D38">
        <v>74.032899999999998</v>
      </c>
    </row>
    <row r="39" spans="1:10" x14ac:dyDescent="0.25">
      <c r="E39">
        <v>800</v>
      </c>
      <c r="F39" t="s">
        <v>36</v>
      </c>
      <c r="G39">
        <f>+H39+I39/60+J39/3600</f>
        <v>36.510555555555555</v>
      </c>
      <c r="H39">
        <v>36</v>
      </c>
      <c r="I39">
        <v>30</v>
      </c>
      <c r="J39">
        <v>38</v>
      </c>
    </row>
    <row r="40" spans="1:10" x14ac:dyDescent="0.25">
      <c r="D40">
        <v>893.32389999999998</v>
      </c>
    </row>
    <row r="41" spans="1:10" x14ac:dyDescent="0.25">
      <c r="A41" s="1" t="s">
        <v>49</v>
      </c>
      <c r="B41" s="1"/>
      <c r="C41" s="1"/>
      <c r="D41" s="1"/>
    </row>
    <row r="42" spans="1:10" x14ac:dyDescent="0.25">
      <c r="A42" t="s">
        <v>46</v>
      </c>
      <c r="B42">
        <v>0</v>
      </c>
      <c r="C42">
        <v>62000</v>
      </c>
      <c r="D42">
        <v>1312.4903999999999</v>
      </c>
    </row>
    <row r="43" spans="1:10" x14ac:dyDescent="0.25">
      <c r="A43" s="1" t="s">
        <v>50</v>
      </c>
      <c r="B43" s="1"/>
      <c r="C43" s="1"/>
      <c r="D43" s="1"/>
    </row>
    <row r="44" spans="1:10" x14ac:dyDescent="0.25">
      <c r="A44" t="s">
        <v>46</v>
      </c>
      <c r="B44">
        <v>2541.3506000000002</v>
      </c>
      <c r="C44">
        <v>63000</v>
      </c>
      <c r="D44">
        <v>208.4648</v>
      </c>
    </row>
    <row r="45" spans="1:10" x14ac:dyDescent="0.25">
      <c r="A45" t="s">
        <v>45</v>
      </c>
      <c r="D45">
        <v>300</v>
      </c>
    </row>
    <row r="46" spans="1:10" x14ac:dyDescent="0.25">
      <c r="A46" s="1" t="s">
        <v>25</v>
      </c>
      <c r="B46" s="1"/>
      <c r="C46" s="1"/>
      <c r="D46" s="1"/>
    </row>
    <row r="47" spans="1:10" x14ac:dyDescent="0.25">
      <c r="A47" t="s">
        <v>46</v>
      </c>
      <c r="B47">
        <v>2969.2584000000002</v>
      </c>
      <c r="C47">
        <v>64000</v>
      </c>
      <c r="D47">
        <v>300</v>
      </c>
    </row>
    <row r="48" spans="1:10" x14ac:dyDescent="0.25">
      <c r="A48" s="1" t="s">
        <v>26</v>
      </c>
      <c r="B48" s="1"/>
      <c r="C48" s="1"/>
      <c r="D48" s="1"/>
    </row>
    <row r="49" spans="1:10" x14ac:dyDescent="0.25">
      <c r="A49" t="s">
        <v>45</v>
      </c>
      <c r="B49">
        <v>3436.7195000000002</v>
      </c>
      <c r="C49">
        <v>65000</v>
      </c>
      <c r="D49">
        <v>200</v>
      </c>
    </row>
    <row r="50" spans="1:10" x14ac:dyDescent="0.25">
      <c r="A50" s="1" t="s">
        <v>27</v>
      </c>
      <c r="B50" s="1"/>
      <c r="C50" s="1"/>
      <c r="D50" s="1"/>
    </row>
    <row r="51" spans="1:10" x14ac:dyDescent="0.25">
      <c r="A51" t="s">
        <v>46</v>
      </c>
      <c r="B51">
        <v>3700</v>
      </c>
      <c r="C51">
        <v>66000</v>
      </c>
      <c r="D51">
        <v>200</v>
      </c>
    </row>
    <row r="52" spans="1:10" x14ac:dyDescent="0.25">
      <c r="A52" s="1" t="s">
        <v>28</v>
      </c>
      <c r="B52" s="1"/>
      <c r="C52" s="1"/>
      <c r="D52" s="1"/>
    </row>
    <row r="53" spans="1:10" x14ac:dyDescent="0.25">
      <c r="A53" t="s">
        <v>45</v>
      </c>
      <c r="B53">
        <v>4091.0693000000001</v>
      </c>
      <c r="C53">
        <v>67000</v>
      </c>
      <c r="D53">
        <v>441.98809999999997</v>
      </c>
    </row>
    <row r="54" spans="1:10" x14ac:dyDescent="0.25">
      <c r="A54" s="1" t="s">
        <v>29</v>
      </c>
      <c r="B54" s="1"/>
      <c r="C54" s="1"/>
      <c r="D54" s="1"/>
    </row>
    <row r="55" spans="1:10" x14ac:dyDescent="0.25">
      <c r="A55" t="s">
        <v>45</v>
      </c>
      <c r="B55">
        <v>6141.5788000000002</v>
      </c>
      <c r="C55">
        <v>68000</v>
      </c>
      <c r="D55">
        <v>62.880699999999997</v>
      </c>
    </row>
    <row r="56" spans="1:10" x14ac:dyDescent="0.25">
      <c r="E56">
        <v>1500</v>
      </c>
      <c r="F56" t="s">
        <v>36</v>
      </c>
      <c r="G56">
        <f>+H56+I56/60+J56/3600</f>
        <v>3.2605555555555554</v>
      </c>
      <c r="H56">
        <v>3</v>
      </c>
      <c r="I56">
        <v>15</v>
      </c>
      <c r="J56">
        <v>38</v>
      </c>
    </row>
    <row r="57" spans="1:10" x14ac:dyDescent="0.25">
      <c r="D57">
        <v>99.393799999999999</v>
      </c>
    </row>
    <row r="58" spans="1:10" x14ac:dyDescent="0.25">
      <c r="A58" s="1" t="s">
        <v>30</v>
      </c>
      <c r="B58" s="1"/>
      <c r="C58" s="1"/>
      <c r="D58" s="1"/>
    </row>
    <row r="59" spans="1:10" x14ac:dyDescent="0.25">
      <c r="A59" t="s">
        <v>46</v>
      </c>
      <c r="B59">
        <v>8117.5524999999998</v>
      </c>
      <c r="C59">
        <v>163911.98000000001</v>
      </c>
      <c r="D59">
        <v>115.6538</v>
      </c>
    </row>
    <row r="60" spans="1:10" x14ac:dyDescent="0.25">
      <c r="E60">
        <v>1600</v>
      </c>
      <c r="F60" t="s">
        <v>36</v>
      </c>
      <c r="G60">
        <f>+H60+I60/60+J60/3600</f>
        <v>5.4649999999999999</v>
      </c>
      <c r="H60">
        <v>5</v>
      </c>
      <c r="I60">
        <v>27</v>
      </c>
      <c r="J60">
        <v>54</v>
      </c>
    </row>
    <row r="61" spans="1:10" x14ac:dyDescent="0.25">
      <c r="D61">
        <v>450.34699999999998</v>
      </c>
    </row>
    <row r="62" spans="1:10" x14ac:dyDescent="0.25">
      <c r="A62" s="1" t="s">
        <v>31</v>
      </c>
      <c r="B62" s="1"/>
      <c r="C62" s="1"/>
      <c r="D62" s="1"/>
    </row>
    <row r="63" spans="1:10" x14ac:dyDescent="0.25">
      <c r="A63" t="s">
        <v>45</v>
      </c>
      <c r="B63">
        <v>8117.5524999999998</v>
      </c>
      <c r="C63">
        <v>30000</v>
      </c>
      <c r="D63">
        <v>34.108600000000003</v>
      </c>
    </row>
    <row r="64" spans="1:10" x14ac:dyDescent="0.25">
      <c r="E64">
        <v>4000</v>
      </c>
      <c r="F64" t="s">
        <v>37</v>
      </c>
      <c r="G64">
        <f>+H64+I64/60+J64/3600</f>
        <v>2.8669444444444445</v>
      </c>
      <c r="H64">
        <v>2</v>
      </c>
      <c r="I64">
        <v>52</v>
      </c>
      <c r="J64">
        <v>1</v>
      </c>
    </row>
    <row r="65" spans="1:10" x14ac:dyDescent="0.25">
      <c r="D65">
        <v>66.750399999999999</v>
      </c>
    </row>
    <row r="66" spans="1:10" x14ac:dyDescent="0.25">
      <c r="A66" s="1" t="s">
        <v>53</v>
      </c>
      <c r="B66" s="1"/>
      <c r="C66" s="1"/>
      <c r="D66" s="1"/>
    </row>
    <row r="67" spans="1:10" x14ac:dyDescent="0.25">
      <c r="A67" t="s">
        <v>46</v>
      </c>
      <c r="B67">
        <v>120144.08560000001</v>
      </c>
      <c r="C67">
        <v>40000</v>
      </c>
      <c r="D67">
        <v>85.46</v>
      </c>
    </row>
    <row r="68" spans="1:10" x14ac:dyDescent="0.25">
      <c r="E68">
        <v>50</v>
      </c>
      <c r="F68" t="s">
        <v>36</v>
      </c>
      <c r="G68">
        <f>+H68+I68/60+J68/3600</f>
        <v>128.76805555555558</v>
      </c>
      <c r="H68">
        <v>128</v>
      </c>
      <c r="I68">
        <v>46</v>
      </c>
      <c r="J68">
        <v>5</v>
      </c>
    </row>
    <row r="69" spans="1:10" x14ac:dyDescent="0.25">
      <c r="D69">
        <f>40263.82-40197.83</f>
        <v>65.989999999997963</v>
      </c>
    </row>
    <row r="70" spans="1:10" x14ac:dyDescent="0.25">
      <c r="E70">
        <v>85</v>
      </c>
      <c r="F70" t="s">
        <v>37</v>
      </c>
      <c r="G70">
        <f>+H70+I70/60+J70/3600</f>
        <v>29.77472222222222</v>
      </c>
      <c r="H70">
        <v>29</v>
      </c>
      <c r="I70">
        <v>46</v>
      </c>
      <c r="J70">
        <v>29</v>
      </c>
    </row>
    <row r="71" spans="1:10" x14ac:dyDescent="0.25">
      <c r="D71">
        <f>40338.69-40307.99</f>
        <v>30.700000000004366</v>
      </c>
    </row>
    <row r="72" spans="1:10" x14ac:dyDescent="0.25">
      <c r="E72">
        <v>35</v>
      </c>
      <c r="F72" t="s">
        <v>37</v>
      </c>
      <c r="G72">
        <f>+H72+I72/60+J72/3600</f>
        <v>68.818888888888878</v>
      </c>
      <c r="H72">
        <v>68</v>
      </c>
      <c r="I72">
        <v>49</v>
      </c>
      <c r="J72">
        <v>8</v>
      </c>
    </row>
    <row r="73" spans="1:10" x14ac:dyDescent="0.25">
      <c r="D73">
        <f>40444.55-40308.72</f>
        <v>135.83000000000175</v>
      </c>
    </row>
  </sheetData>
  <mergeCells count="24">
    <mergeCell ref="A23:D23"/>
    <mergeCell ref="B7:C7"/>
    <mergeCell ref="A9:C9"/>
    <mergeCell ref="A13:C13"/>
    <mergeCell ref="A16:D16"/>
    <mergeCell ref="A19:D19"/>
    <mergeCell ref="A21:D21"/>
    <mergeCell ref="A11:D11"/>
    <mergeCell ref="A50:D50"/>
    <mergeCell ref="A25:D25"/>
    <mergeCell ref="A27:D27"/>
    <mergeCell ref="A29:D29"/>
    <mergeCell ref="A33:D33"/>
    <mergeCell ref="A35:D35"/>
    <mergeCell ref="A37:D37"/>
    <mergeCell ref="A41:D41"/>
    <mergeCell ref="A43:D43"/>
    <mergeCell ref="A46:D46"/>
    <mergeCell ref="A48:D48"/>
    <mergeCell ref="A52:D52"/>
    <mergeCell ref="A54:D54"/>
    <mergeCell ref="A58:D58"/>
    <mergeCell ref="A62:D62"/>
    <mergeCell ref="A66:D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 2 VC</vt:lpstr>
      <vt:lpstr>Sidestreet VC</vt:lpstr>
      <vt:lpstr>IL 2 HC</vt:lpstr>
      <vt:lpstr>Sidestreet 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Graff, Joel C</dc:creator>
  <cp:lastModifiedBy>Graff, Joel C</cp:lastModifiedBy>
  <dcterms:created xsi:type="dcterms:W3CDTF">2018-11-16T19:01:43Z</dcterms:created>
  <dcterms:modified xsi:type="dcterms:W3CDTF">2018-11-20T21:26:56Z</dcterms:modified>
</cp:coreProperties>
</file>