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<sst xmlns="http://schemas.openxmlformats.org/spreadsheetml/2006/main" count="38" uniqueCount="35">
  <si>
    <t>CAVA</t>
  </si>
  <si>
    <t>PRICE</t>
  </si>
  <si>
    <t>SHARES</t>
  </si>
  <si>
    <t>MC</t>
  </si>
  <si>
    <t xml:space="preserve">CASH </t>
  </si>
  <si>
    <t>DEBT</t>
  </si>
  <si>
    <t>EV</t>
  </si>
  <si>
    <t>AQM</t>
  </si>
  <si>
    <t>CAVA Group, Inc.</t>
  </si>
  <si>
    <t>Sector</t>
  </si>
  <si>
    <t>Consumer Discretionary</t>
  </si>
  <si>
    <t>Industry</t>
  </si>
  <si>
    <t>Restaurants</t>
  </si>
  <si>
    <t>Exchange</t>
  </si>
  <si>
    <t>NYSE</t>
  </si>
  <si>
    <t>Q2 2023</t>
  </si>
  <si>
    <t>Q3 2023</t>
  </si>
  <si>
    <t>Q1 2024</t>
  </si>
  <si>
    <t>Q2 2024</t>
  </si>
  <si>
    <t>Revenue</t>
  </si>
  <si>
    <t>COGS</t>
  </si>
  <si>
    <t>Gross Profit</t>
  </si>
  <si>
    <t>SG&amp;A Expense</t>
  </si>
  <si>
    <t>R&amp;D Expense</t>
  </si>
  <si>
    <t>-</t>
  </si>
  <si>
    <t>Operating Expenses</t>
  </si>
  <si>
    <t>Operating Income</t>
  </si>
  <si>
    <t>Other Income</t>
  </si>
  <si>
    <t>Pretax Income</t>
  </si>
  <si>
    <t>Income Taxes</t>
  </si>
  <si>
    <t>Net Income</t>
  </si>
  <si>
    <t xml:space="preserve"> Depreciation Expense </t>
  </si>
  <si>
    <t>REVENUE Q/Q%</t>
  </si>
  <si>
    <t>GROSS MARGIN</t>
  </si>
  <si>
    <t>OPERATING EARNINGS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</si>
</sst>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_-;\-* #,##0_-;_-* &quot;-&quot;??_-;_-@_-"/>
    <numFmt numFmtId="179" formatCode="&quot;$&quot;#,##0.00_);[Red]\(&quot;$&quot;#,##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3">
      <alignment vertical="center"/>
    </xf>
    <xf numFmtId="178" fontId="0" fillId="0" borderId="0" xfId="1" applyNumberFormat="1">
      <alignment vertical="center"/>
    </xf>
    <xf numFmtId="179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J25"/>
  <sheetViews>
    <sheetView tabSelected="1" workbookViewId="0">
      <selection activeCell="K19" sqref="K19"/>
    </sheetView>
  </sheetViews>
  <sheetFormatPr defaultColWidth="8.72727272727273" defaultRowHeight="14.5"/>
  <cols>
    <col min="10" max="10" width="9.81818181818182" customWidth="1"/>
  </cols>
  <sheetData>
    <row r="3" spans="5:5">
      <c r="E3" t="s">
        <v>0</v>
      </c>
    </row>
    <row r="4" spans="9:10">
      <c r="I4" t="s">
        <v>1</v>
      </c>
      <c r="J4" s="3">
        <v>140.85</v>
      </c>
    </row>
    <row r="5" spans="9:10">
      <c r="I5" t="s">
        <v>2</v>
      </c>
      <c r="J5" s="4">
        <v>114</v>
      </c>
    </row>
    <row r="6" spans="9:10">
      <c r="I6" t="s">
        <v>3</v>
      </c>
      <c r="J6" s="4">
        <f>J5*J4</f>
        <v>16056.9</v>
      </c>
    </row>
    <row r="7" spans="9:10">
      <c r="I7" t="s">
        <v>4</v>
      </c>
      <c r="J7">
        <f>369.8+343.7</f>
        <v>713.5</v>
      </c>
    </row>
    <row r="8" spans="9:10">
      <c r="I8" t="s">
        <v>5</v>
      </c>
      <c r="J8">
        <v>463</v>
      </c>
    </row>
    <row r="9" spans="9:10">
      <c r="I9" t="s">
        <v>6</v>
      </c>
      <c r="J9" s="4">
        <f>J6+J8-J7</f>
        <v>15806.4</v>
      </c>
    </row>
    <row r="11" spans="9:10">
      <c r="I11" t="s">
        <v>7</v>
      </c>
      <c r="J11" s="4">
        <f>J9/61</f>
        <v>259.12131147541</v>
      </c>
    </row>
    <row r="19" spans="7:7">
      <c r="G19" t="s">
        <v>8</v>
      </c>
    </row>
    <row r="20" spans="7:7">
      <c r="G20" t="s">
        <v>9</v>
      </c>
    </row>
    <row r="21" spans="7:7">
      <c r="G21" t="s">
        <v>10</v>
      </c>
    </row>
    <row r="22" spans="7:7">
      <c r="G22" t="s">
        <v>11</v>
      </c>
    </row>
    <row r="23" spans="7:7">
      <c r="G23" t="s">
        <v>12</v>
      </c>
    </row>
    <row r="24" spans="7:7">
      <c r="G24" t="s">
        <v>13</v>
      </c>
    </row>
    <row r="25" spans="7:7">
      <c r="G25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7" sqref="E17"/>
    </sheetView>
  </sheetViews>
  <sheetFormatPr defaultColWidth="8.72727272727273" defaultRowHeight="14.5" outlineLevelCol="4"/>
  <cols>
    <col min="1" max="1" width="20.0909090909091" customWidth="1"/>
    <col min="3" max="3" width="8.27272727272727" customWidth="1"/>
  </cols>
  <sheetData>
    <row r="1" spans="2:5">
      <c r="B1" t="s">
        <v>15</v>
      </c>
      <c r="C1" t="s">
        <v>16</v>
      </c>
      <c r="D1" t="s">
        <v>17</v>
      </c>
      <c r="E1" t="s">
        <v>18</v>
      </c>
    </row>
    <row r="2" spans="1:5">
      <c r="A2" t="s">
        <v>19</v>
      </c>
      <c r="B2">
        <v>172.9</v>
      </c>
      <c r="C2">
        <v>175.6</v>
      </c>
      <c r="D2">
        <v>259</v>
      </c>
      <c r="E2">
        <v>233.5</v>
      </c>
    </row>
    <row r="3" spans="1:5">
      <c r="A3" t="s">
        <v>20</v>
      </c>
      <c r="B3">
        <v>106.8</v>
      </c>
      <c r="C3">
        <v>51.8</v>
      </c>
      <c r="D3">
        <v>140.5</v>
      </c>
      <c r="E3">
        <v>127.2</v>
      </c>
    </row>
    <row r="4" spans="1:5">
      <c r="A4" t="s">
        <v>21</v>
      </c>
      <c r="B4">
        <v>66.1</v>
      </c>
      <c r="C4">
        <v>123.7</v>
      </c>
      <c r="D4">
        <v>118.5</v>
      </c>
      <c r="E4">
        <v>106.3</v>
      </c>
    </row>
    <row r="5" spans="1:5">
      <c r="A5" t="s">
        <v>22</v>
      </c>
      <c r="B5">
        <v>23.3</v>
      </c>
      <c r="C5">
        <v>24.5</v>
      </c>
      <c r="D5">
        <v>33.8</v>
      </c>
      <c r="E5">
        <v>28.3</v>
      </c>
    </row>
    <row r="6" spans="1:5">
      <c r="A6" t="s">
        <v>23</v>
      </c>
      <c r="B6" t="s">
        <v>24</v>
      </c>
      <c r="C6" t="s">
        <v>24</v>
      </c>
      <c r="D6" t="s">
        <v>24</v>
      </c>
      <c r="E6" t="s">
        <v>24</v>
      </c>
    </row>
    <row r="7" spans="1:5">
      <c r="A7" t="s">
        <v>25</v>
      </c>
      <c r="B7">
        <v>60.3</v>
      </c>
      <c r="C7">
        <v>120.9</v>
      </c>
      <c r="D7">
        <v>109.3</v>
      </c>
      <c r="E7">
        <v>90.1</v>
      </c>
    </row>
    <row r="8" spans="1:5">
      <c r="A8" t="s">
        <v>26</v>
      </c>
      <c r="B8">
        <v>5.8</v>
      </c>
      <c r="C8">
        <v>2.8</v>
      </c>
      <c r="D8">
        <v>9.3</v>
      </c>
      <c r="E8">
        <v>16.1</v>
      </c>
    </row>
    <row r="9" spans="1:5">
      <c r="A9" t="s">
        <v>27</v>
      </c>
      <c r="B9">
        <v>0.8</v>
      </c>
      <c r="C9">
        <v>4.1</v>
      </c>
      <c r="D9">
        <v>5</v>
      </c>
      <c r="E9">
        <v>3.9</v>
      </c>
    </row>
    <row r="10" spans="1:5">
      <c r="A10" t="s">
        <v>28</v>
      </c>
      <c r="B10">
        <v>6.6</v>
      </c>
      <c r="C10">
        <v>6.9</v>
      </c>
      <c r="D10">
        <v>14.2</v>
      </c>
      <c r="E10">
        <v>20</v>
      </c>
    </row>
    <row r="11" spans="1:5">
      <c r="A11" t="s">
        <v>29</v>
      </c>
      <c r="B11">
        <v>0</v>
      </c>
      <c r="C11">
        <v>0</v>
      </c>
      <c r="D11">
        <v>0.3</v>
      </c>
      <c r="E11">
        <v>0.3</v>
      </c>
    </row>
    <row r="12" spans="1:5">
      <c r="A12" t="s">
        <v>30</v>
      </c>
      <c r="B12">
        <v>6.5</v>
      </c>
      <c r="C12">
        <v>6.8</v>
      </c>
      <c r="D12">
        <v>14</v>
      </c>
      <c r="E12">
        <v>19.7</v>
      </c>
    </row>
    <row r="13" spans="1:5">
      <c r="A13" t="s">
        <v>31</v>
      </c>
      <c r="B13">
        <v>10.7</v>
      </c>
      <c r="C13"/>
      <c r="D13">
        <v>12.3</v>
      </c>
      <c r="E13">
        <v>17.3</v>
      </c>
    </row>
    <row r="15" spans="1:5">
      <c r="A15" t="s">
        <v>32</v>
      </c>
      <c r="C15" s="1">
        <f>C2/B2-1</f>
        <v>0.0156159629843839</v>
      </c>
      <c r="D15" s="1">
        <f>D2/C2-1</f>
        <v>0.4749430523918</v>
      </c>
      <c r="E15" s="1">
        <f>E2/D2-1</f>
        <v>-0.0984555984555985</v>
      </c>
    </row>
    <row r="16" spans="1:5">
      <c r="A16" t="s">
        <v>33</v>
      </c>
      <c r="B16" s="1">
        <f>B4/B2</f>
        <v>0.382301908617698</v>
      </c>
      <c r="C16" s="1">
        <f>C4/C2</f>
        <v>0.704441913439636</v>
      </c>
      <c r="D16" s="1">
        <f>D4/D2</f>
        <v>0.457528957528958</v>
      </c>
      <c r="E16" s="1">
        <f>E4/E2</f>
        <v>0.45524625267666</v>
      </c>
    </row>
    <row r="17" spans="1:5">
      <c r="A17" t="s">
        <v>34</v>
      </c>
      <c r="B17" s="2">
        <f>+B2-B5-B13-B3</f>
        <v>32.1</v>
      </c>
      <c r="C17" s="2">
        <f>+C2-C5-C13-C3</f>
        <v>99.3</v>
      </c>
      <c r="D17" s="2">
        <f>+D2-D5-D13-D3</f>
        <v>72.4</v>
      </c>
      <c r="E17" s="2">
        <f>+E2-E5-E13-E3</f>
        <v>60.7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MyaT</dc:creator>
  <cp:lastModifiedBy>MyaT</cp:lastModifiedBy>
  <dcterms:created xsi:type="dcterms:W3CDTF">2024-12-01T23:08:30Z</dcterms:created>
  <dcterms:modified xsi:type="dcterms:W3CDTF">2024-12-01T23:25:13Z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E161E69DD8F94C36867CB229C679B224_11</vt:lpwstr>
  </property>
  <property fmtid="{D5CDD505-2E9C-101B-9397-08002B2CF9AE}" pid="3" name="KSOProductBuildVer">
    <vt:lpwstr>1033-12.2.0.18911</vt:lpwstr>
  </property>
</Properties>
</file>