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5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<sst xmlns="http://schemas.openxmlformats.org/spreadsheetml/2006/main" count="32" uniqueCount="32">
  <si>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ZETA</t>
  </si>
  <si>
    <t>PRICE</t>
  </si>
  <si>
    <t>Q32024</t>
  </si>
  <si>
    <t xml:space="preserve">SHARES </t>
  </si>
  <si>
    <t>MC</t>
  </si>
  <si>
    <t>CASH</t>
  </si>
  <si>
    <t>DEBT</t>
  </si>
  <si>
    <t>EV</t>
  </si>
  <si>
    <t>OE</t>
  </si>
  <si>
    <t>AQM</t>
  </si>
  <si>
    <t>Q1 2023</t>
  </si>
  <si>
    <t>Q2 2023</t>
  </si>
  <si>
    <t>Q3 2023</t>
  </si>
  <si>
    <t>Q4 2023</t>
  </si>
  <si>
    <t>Q1 2024</t>
  </si>
  <si>
    <t>Q2 2024</t>
  </si>
  <si>
    <t>Q3 2024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</si>
  <si>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</si>
  <si>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</si>
  <si>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</si>
  <si>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</si>
  <si>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</si>
  <si>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</si>
  <si>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</si>
  <si>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</si>
  <si>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</si>
  <si>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</si>
  <si>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</si>
  <si>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 xml:space="preserve"> Depreciation Expense </t>
  </si>
  <si>
    <t>REVENUE Q/Q%</t>
  </si>
  <si>
    <t>GROSS MARGIN</t>
  </si>
  <si>
    <t>OPERATING EARNINGS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</si>
</sst>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0.0_ "/>
    <numFmt numFmtId="179" formatCode="_-* #,##0_-;\-* #,##0_-;_-* &quot;-&quot;??_-;_-@_-"/>
    <numFmt numFmtId="180" formatCode="0_ "/>
  </numFmts>
  <fonts count="22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178" fontId="1" fillId="0" borderId="0" xfId="0" applyNumberFormat="1" applyFont="1" applyFill="1" applyAlignment="1"/>
    <xf numFmtId="0" fontId="0" fillId="0" borderId="0" xfId="0" applyFill="1" applyAlignment="1">
      <alignment vertical="center"/>
    </xf>
    <xf numFmtId="9" fontId="0" fillId="0" borderId="0" xfId="3">
      <alignment vertical="center"/>
    </xf>
    <xf numFmtId="179" fontId="0" fillId="0" borderId="0" xfId="1" applyNumberFormat="1">
      <alignment vertical="center"/>
    </xf>
    <xf numFmtId="0" fontId="0" fillId="0" borderId="0" xfId="0" applyAlignment="1">
      <alignment vertical="center" wrapText="1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K8"/>
  <sheetViews>
    <sheetView tabSelected="1" workbookViewId="0">
      <selection activeCell="K2" sqref="K2"/>
    </sheetView>
  </sheetViews>
  <sheetFormatPr defaultColWidth="8.72727272727273" defaultRowHeight="14.5" outlineLevelRow="7"/>
  <cols>
    <col min="10" max="10" width="9.18181818181818" customWidth="1"/>
  </cols>
  <sheetData>
    <row r="1" spans="6:11">
      <c r="F1" t="s">
        <v>0</v>
      </c>
      <c r="I1" t="s">
        <v>1</v>
      </c>
      <c r="J1">
        <v>24.28</v>
      </c>
      <c r="K1" t="s">
        <v>2</v>
      </c>
    </row>
    <row r="2" spans="9:10">
      <c r="I2" t="s">
        <v>3</v>
      </c>
      <c r="J2">
        <v>248</v>
      </c>
    </row>
    <row r="3" spans="9:10">
      <c r="I3" t="s">
        <v>4</v>
      </c>
      <c r="J3">
        <f>J2*J1</f>
        <v>6021.44</v>
      </c>
    </row>
    <row r="4" spans="9:10">
      <c r="I4" t="s">
        <v>5</v>
      </c>
      <c r="J4">
        <v>418</v>
      </c>
    </row>
    <row r="5" spans="9:10">
      <c r="I5" t="s">
        <v>6</v>
      </c>
      <c r="J5" s="7">
        <f>196.1+0</f>
        <v>196.1</v>
      </c>
    </row>
    <row r="6" spans="9:10">
      <c r="I6" t="s">
        <v>7</v>
      </c>
      <c r="J6">
        <f>J3+J5-J4</f>
        <v>5799.54</v>
      </c>
    </row>
    <row r="7" spans="9:10">
      <c r="I7" t="s">
        <v>8</v>
      </c>
      <c r="J7">
        <v>45</v>
      </c>
    </row>
    <row r="8" spans="9:10">
      <c r="I8" t="s">
        <v>9</v>
      </c>
      <c r="J8" s="8">
        <f>J6/J7</f>
        <v>128.878666666667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8" sqref="H18"/>
    </sheetView>
  </sheetViews>
  <sheetFormatPr defaultColWidth="8.72727272727273" defaultRowHeight="14.5" outlineLevelCol="7"/>
  <cols>
    <col min="1" max="1" width="17.9090909090909" customWidth="1"/>
    <col min="3" max="3" width="12.8181818181818"/>
  </cols>
  <sheetData>
    <row r="1" spans="2:8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t="s">
        <v>16</v>
      </c>
    </row>
    <row r="2" spans="1:8">
      <c r="A2" t="s">
        <v>17</v>
      </c>
      <c r="B2" s="2">
        <v>157.6</v>
      </c>
      <c r="C2" s="2">
        <v>171.8</v>
      </c>
      <c r="D2" s="2">
        <v>189</v>
      </c>
      <c r="E2" s="2">
        <v>210.3</v>
      </c>
      <c r="F2" s="2">
        <v>194.9</v>
      </c>
      <c r="G2" s="2">
        <v>227.8</v>
      </c>
      <c r="H2">
        <v>268</v>
      </c>
    </row>
    <row r="3" spans="1:8">
      <c r="A3" t="s">
        <v>18</v>
      </c>
      <c r="B3" s="1">
        <v>54.4</v>
      </c>
      <c r="C3" s="1">
        <v>62</v>
      </c>
      <c r="D3" s="1">
        <v>73.5</v>
      </c>
      <c r="E3" s="1">
        <v>84.6</v>
      </c>
      <c r="F3" s="1">
        <v>76.9</v>
      </c>
      <c r="G3" s="1">
        <v>91.1</v>
      </c>
      <c r="H3">
        <v>105</v>
      </c>
    </row>
    <row r="4" spans="1:8">
      <c r="A4" t="s">
        <v>19</v>
      </c>
      <c r="B4" s="1">
        <v>103.3</v>
      </c>
      <c r="C4" s="1">
        <v>109.8</v>
      </c>
      <c r="D4" s="1">
        <v>115.5</v>
      </c>
      <c r="E4" s="1">
        <v>125.7</v>
      </c>
      <c r="F4" s="1">
        <v>118.1</v>
      </c>
      <c r="G4" s="1">
        <v>136.8</v>
      </c>
      <c r="H4">
        <v>162</v>
      </c>
    </row>
    <row r="5" spans="1:8">
      <c r="A5" t="s">
        <v>20</v>
      </c>
      <c r="B5" s="1">
        <v>52.6</v>
      </c>
      <c r="C5" s="1">
        <v>50.7</v>
      </c>
      <c r="D5" s="1">
        <v>50.7</v>
      </c>
      <c r="E5" s="1">
        <v>51.4</v>
      </c>
      <c r="F5" s="1">
        <v>48.8</v>
      </c>
      <c r="G5" s="1">
        <v>51.2</v>
      </c>
      <c r="H5">
        <v>135</v>
      </c>
    </row>
    <row r="6" spans="1:8">
      <c r="A6" t="s">
        <v>21</v>
      </c>
      <c r="B6" s="1">
        <v>18.5</v>
      </c>
      <c r="C6" s="1">
        <v>17.3</v>
      </c>
      <c r="D6" s="1">
        <v>18.1</v>
      </c>
      <c r="E6" s="1">
        <v>19.9</v>
      </c>
      <c r="F6" s="1">
        <v>20</v>
      </c>
      <c r="G6" s="1">
        <v>23.6</v>
      </c>
      <c r="H6">
        <v>22</v>
      </c>
    </row>
    <row r="7" spans="1:8">
      <c r="A7" t="s">
        <v>22</v>
      </c>
      <c r="B7" s="1">
        <v>155.7</v>
      </c>
      <c r="C7" s="1">
        <v>156</v>
      </c>
      <c r="D7" s="1">
        <v>152.7</v>
      </c>
      <c r="E7" s="1">
        <v>157.6</v>
      </c>
      <c r="F7" s="1">
        <v>153.9</v>
      </c>
      <c r="G7" s="1">
        <v>163.3</v>
      </c>
      <c r="H7">
        <v>280</v>
      </c>
    </row>
    <row r="8" spans="1:8">
      <c r="A8" t="s">
        <v>23</v>
      </c>
      <c r="B8" s="2">
        <v>-52.4</v>
      </c>
      <c r="C8" s="2">
        <v>-46.2</v>
      </c>
      <c r="D8" s="2">
        <v>-37.2</v>
      </c>
      <c r="E8" s="2">
        <v>-31.9</v>
      </c>
      <c r="F8" s="2">
        <v>-35.9</v>
      </c>
      <c r="G8" s="2">
        <v>-26.6</v>
      </c>
      <c r="H8">
        <v>-12</v>
      </c>
    </row>
    <row r="9" spans="1:8">
      <c r="A9" t="s">
        <v>24</v>
      </c>
      <c r="B9" s="1">
        <v>-4.3</v>
      </c>
      <c r="C9" s="1">
        <v>-5.6</v>
      </c>
      <c r="D9" s="1">
        <v>-5.3</v>
      </c>
      <c r="E9" s="1">
        <v>-3.5</v>
      </c>
      <c r="F9" s="1">
        <v>-3.3</v>
      </c>
      <c r="G9" s="1">
        <v>-1</v>
      </c>
      <c r="H9">
        <v>-4</v>
      </c>
    </row>
    <row r="10" spans="1:8">
      <c r="A10" t="s">
        <v>25</v>
      </c>
      <c r="B10" s="1">
        <v>-56.8</v>
      </c>
      <c r="C10" s="1">
        <v>-51.8</v>
      </c>
      <c r="D10" s="1">
        <v>-42.5</v>
      </c>
      <c r="E10" s="1">
        <v>-35.3</v>
      </c>
      <c r="F10" s="1">
        <v>-39.2</v>
      </c>
      <c r="G10" s="1">
        <v>-27.6</v>
      </c>
      <c r="H10">
        <v>-17</v>
      </c>
    </row>
    <row r="11" spans="1:8">
      <c r="A11" t="s">
        <v>26</v>
      </c>
      <c r="B11" s="1">
        <v>0.2</v>
      </c>
      <c r="C11" s="1">
        <v>0.3</v>
      </c>
      <c r="D11" s="3">
        <v>0.6</v>
      </c>
      <c r="E11" s="1">
        <v>-0.1</v>
      </c>
      <c r="F11" s="1">
        <v>0.4</v>
      </c>
      <c r="G11" s="1">
        <v>0.5</v>
      </c>
      <c r="H11">
        <v>0.2</v>
      </c>
    </row>
    <row r="12" spans="1:8">
      <c r="A12" t="s">
        <v>27</v>
      </c>
      <c r="B12" s="2">
        <v>-57</v>
      </c>
      <c r="C12" s="2">
        <v>-52.2</v>
      </c>
      <c r="D12" s="2">
        <v>-43.1</v>
      </c>
      <c r="E12" s="2">
        <v>-35.3</v>
      </c>
      <c r="F12" s="2">
        <v>-39.6</v>
      </c>
      <c r="G12" s="2">
        <v>-28.1</v>
      </c>
      <c r="H12">
        <v>-17</v>
      </c>
    </row>
    <row r="14" spans="1:8">
      <c r="A14" t="s">
        <v>28</v>
      </c>
      <c r="B14">
        <v>11.8</v>
      </c>
      <c r="C14">
        <v>12.6</v>
      </c>
      <c r="D14">
        <v>13.2</v>
      </c>
      <c r="E14">
        <v>13.5</v>
      </c>
      <c r="F14">
        <v>13.7</v>
      </c>
      <c r="G14">
        <v>13</v>
      </c>
      <c r="H14">
        <v>12.6</v>
      </c>
    </row>
    <row r="16" spans="1:8">
      <c r="A16" s="4" t="s">
        <v>29</v>
      </c>
      <c r="B16" s="4"/>
      <c r="C16" s="5">
        <f>C3/B3-1</f>
        <v>0.139705882352941</v>
      </c>
      <c r="D16" s="5">
        <f>D3/C3-1</f>
        <v>0.185483870967742</v>
      </c>
      <c r="E16" s="5">
        <f>E3/D3-1</f>
        <v>0.151020408163265</v>
      </c>
      <c r="F16" s="5">
        <f>F2/E2-1</f>
        <v>-0.0732287208749406</v>
      </c>
      <c r="G16" s="5">
        <f>G2/F2-1</f>
        <v>0.168804515135967</v>
      </c>
      <c r="H16" s="5">
        <f>H2/G2-1</f>
        <v>0.176470588235294</v>
      </c>
    </row>
    <row r="17" spans="1:8">
      <c r="A17" s="4" t="s">
        <v>30</v>
      </c>
      <c r="B17" s="5">
        <f t="shared" ref="B17:G17" si="0">B4/B2</f>
        <v>0.655456852791878</v>
      </c>
      <c r="C17" s="5">
        <f t="shared" si="0"/>
        <v>0.639115250291036</v>
      </c>
      <c r="D17" s="5">
        <f t="shared" si="0"/>
        <v>0.611111111111111</v>
      </c>
      <c r="E17" s="5">
        <f t="shared" si="0"/>
        <v>0.59771754636234</v>
      </c>
      <c r="F17" s="5">
        <f t="shared" si="0"/>
        <v>0.605951770138533</v>
      </c>
      <c r="G17" s="5">
        <f t="shared" si="0"/>
        <v>0.600526777875329</v>
      </c>
      <c r="H17" s="5">
        <f>H4/H2</f>
        <v>0.604477611940298</v>
      </c>
    </row>
    <row r="18" spans="1:8">
      <c r="A18" s="4" t="s">
        <v>31</v>
      </c>
      <c r="B18" s="6">
        <f>B2-B3-B5-B12</f>
        <v>107.6</v>
      </c>
      <c r="C18" s="6">
        <f t="shared" ref="C18:H18" si="1">C2-C3-C5-C12</f>
        <v>111.3</v>
      </c>
      <c r="D18" s="6">
        <f t="shared" si="1"/>
        <v>107.9</v>
      </c>
      <c r="E18" s="6">
        <f t="shared" si="1"/>
        <v>109.6</v>
      </c>
      <c r="F18" s="6">
        <f t="shared" si="1"/>
        <v>108.8</v>
      </c>
      <c r="G18" s="6">
        <f t="shared" si="1"/>
        <v>113.6</v>
      </c>
      <c r="H18" s="6">
        <f t="shared" si="1"/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MyaT</dc:creator>
  <cp:lastModifiedBy>MyaT</cp:lastModifiedBy>
  <dcterms:created xsi:type="dcterms:W3CDTF">2024-12-02T16:08:26Z</dcterms:created>
  <dcterms:modified xsi:type="dcterms:W3CDTF">2024-12-02T16:41:38Z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50BCDE07FC1D469EB483681E5B0FE8D4_11</vt:lpwstr>
  </property>
  <property fmtid="{D5CDD505-2E9C-101B-9397-08002B2CF9AE}" pid="3" name="KSOProductBuildVer">
    <vt:lpwstr>1033-12.2.0.18911</vt:lpwstr>
  </property>
</Properties>
</file>