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<sst xmlns="http://schemas.openxmlformats.org/spreadsheetml/2006/main" count="38" uniqueCount="31">
  <si>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PRICE</t>
  </si>
  <si>
    <t xml:space="preserve">SHARES </t>
  </si>
  <si>
    <t>MC</t>
  </si>
  <si>
    <t>Q3 2024</t>
  </si>
  <si>
    <t>CELH</t>
  </si>
  <si>
    <t>CASH</t>
  </si>
  <si>
    <t>DEBT</t>
  </si>
  <si>
    <t>EV</t>
  </si>
  <si>
    <t>OE</t>
  </si>
  <si>
    <t>AQM</t>
  </si>
  <si>
    <t>Q1 2023</t>
  </si>
  <si>
    <t>Q2 2023</t>
  </si>
  <si>
    <t>Q3 2023</t>
  </si>
  <si>
    <t>Q4 2023</t>
  </si>
  <si>
    <t>Q1 2024</t>
  </si>
  <si>
    <t>Q2 2024</t>
  </si>
  <si>
    <t>Revenue</t>
  </si>
  <si>
    <t>COGS</t>
  </si>
  <si>
    <t>Gross Profit</t>
  </si>
  <si>
    <t>SG&amp;A Expense</t>
  </si>
  <si>
    <t>R&amp;D Expense</t>
  </si>
  <si>
    <t/>
  </si>
  <si>
    <t>Operating Expenses</t>
  </si>
  <si>
    <t>Operating Income</t>
  </si>
  <si>
    <t>Other Income</t>
  </si>
  <si>
    <t>Pretax Income</t>
  </si>
  <si>
    <t>Income Taxes</t>
  </si>
  <si>
    <t>Net Income</t>
  </si>
  <si>
    <t xml:space="preserve"> Depreciation Expense </t>
  </si>
  <si>
    <t>Revenue Q/Q</t>
  </si>
  <si>
    <t>GROSS MARGIN Q/Q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</si>
</sst>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_-;\-* #,##0_-;_-* &quot;-&quot;??_-;_-@_-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/>
    <xf numFmtId="9" fontId="0" fillId="0" borderId="0" xfId="3">
      <alignment vertical="center"/>
    </xf>
    <xf numFmtId="178" fontId="0" fillId="0" borderId="0" xfId="1" applyNumberFormat="1">
      <alignment vertical="center"/>
    </xf>
    <xf numFmtId="0" fontId="0" fillId="0" borderId="0" xfId="2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I11"/>
  <sheetViews>
    <sheetView tabSelected="1" workbookViewId="0">
      <selection activeCell="D7" sqref="D7"/>
    </sheetView>
  </sheetViews>
  <sheetFormatPr defaultColWidth="8.72727272727273" defaultRowHeight="14.5"/>
  <cols>
    <col min="8" max="8" width="9.45454545454546" style="5"/>
  </cols>
  <sheetData>
    <row r="3" spans="7:8">
      <c r="G3" t="s">
        <v>0</v>
      </c>
      <c r="H3" s="5">
        <v>29.13</v>
      </c>
    </row>
    <row r="4" spans="7:8">
      <c r="G4" t="s">
        <v>1</v>
      </c>
      <c r="H4" s="5">
        <v>235</v>
      </c>
    </row>
    <row r="5" spans="7:9">
      <c r="G5" t="s">
        <v>2</v>
      </c>
      <c r="H5" s="5">
        <f>H4*H3</f>
        <v>6845.55</v>
      </c>
      <c r="I5" t="s">
        <v>3</v>
      </c>
    </row>
    <row r="6" spans="4:8">
      <c r="D6" t="s">
        <v>4</v>
      </c>
      <c r="G6" t="s">
        <v>5</v>
      </c>
      <c r="H6" s="5">
        <v>904</v>
      </c>
    </row>
    <row r="7" spans="7:8">
      <c r="G7" t="s">
        <v>6</v>
      </c>
      <c r="H7" s="5">
        <v>8</v>
      </c>
    </row>
    <row r="8" spans="7:8">
      <c r="G8" t="s">
        <v>7</v>
      </c>
      <c r="H8" s="5">
        <f>H5+H7-H6</f>
        <v>5949.55</v>
      </c>
    </row>
    <row r="9" spans="7:8">
      <c r="G9" t="s">
        <v>8</v>
      </c>
      <c r="H9" s="6">
        <v>-5</v>
      </c>
    </row>
    <row r="11" spans="7:8">
      <c r="G11" t="s">
        <v>9</v>
      </c>
      <c r="H11" s="5">
        <f>H8/H9</f>
        <v>-1189.91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115" zoomScaleNormal="115" workbookViewId="0">
      <selection activeCell="G19" sqref="G19"/>
    </sheetView>
  </sheetViews>
  <sheetFormatPr defaultColWidth="8.72727272727273" defaultRowHeight="14.5" outlineLevelCol="7"/>
  <cols>
    <col min="1" max="1" width="20.3636363636364" customWidth="1"/>
    <col min="2" max="2" width="7.97272727272727" customWidth="1"/>
    <col min="3" max="3" width="7.9" customWidth="1"/>
  </cols>
  <sheetData>
    <row r="1" spans="2: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t="s">
        <v>3</v>
      </c>
    </row>
    <row r="2" spans="1:8">
      <c r="A2" s="2" t="s">
        <v>16</v>
      </c>
      <c r="B2" s="3">
        <v>259.9</v>
      </c>
      <c r="C2" s="3">
        <v>325.9</v>
      </c>
      <c r="D2" s="3">
        <v>384.8</v>
      </c>
      <c r="E2" s="3">
        <v>347.4</v>
      </c>
      <c r="F2" s="3">
        <v>355.7</v>
      </c>
      <c r="G2" s="3">
        <v>402</v>
      </c>
      <c r="H2">
        <v>265</v>
      </c>
    </row>
    <row r="3" spans="1:8">
      <c r="A3" s="2" t="s">
        <v>17</v>
      </c>
      <c r="B3" s="1">
        <v>146.1</v>
      </c>
      <c r="C3" s="1">
        <v>166.9</v>
      </c>
      <c r="D3" s="1">
        <v>190.7</v>
      </c>
      <c r="E3" s="1">
        <v>181.2</v>
      </c>
      <c r="F3" s="1">
        <v>173.5</v>
      </c>
      <c r="G3" s="1">
        <v>192.9</v>
      </c>
      <c r="H3">
        <v>143</v>
      </c>
    </row>
    <row r="4" spans="1:8">
      <c r="A4" s="2" t="s">
        <v>18</v>
      </c>
      <c r="B4" s="1">
        <v>113.8</v>
      </c>
      <c r="C4" s="1">
        <v>159</v>
      </c>
      <c r="D4" s="1">
        <v>194.1</v>
      </c>
      <c r="E4" s="1">
        <v>166.2</v>
      </c>
      <c r="F4" s="1">
        <v>182.2</v>
      </c>
      <c r="G4" s="1">
        <v>209.1</v>
      </c>
      <c r="H4">
        <v>122</v>
      </c>
    </row>
    <row r="5" spans="1:8">
      <c r="A5" s="2" t="s">
        <v>19</v>
      </c>
      <c r="B5" s="1">
        <v>68.9</v>
      </c>
      <c r="C5" s="1">
        <v>94.2</v>
      </c>
      <c r="D5" s="1">
        <v>96.4</v>
      </c>
      <c r="E5" s="1">
        <v>107.3</v>
      </c>
      <c r="F5" s="1">
        <v>99</v>
      </c>
      <c r="G5" s="1">
        <v>114.8</v>
      </c>
      <c r="H5">
        <v>125</v>
      </c>
    </row>
    <row r="6" spans="1:7">
      <c r="A6" s="2" t="s">
        <v>20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</row>
    <row r="7" spans="1:7">
      <c r="A7" s="2" t="s">
        <v>22</v>
      </c>
      <c r="B7" s="1">
        <v>68.9</v>
      </c>
      <c r="C7" s="1">
        <v>94.2</v>
      </c>
      <c r="D7" s="1">
        <v>96.4</v>
      </c>
      <c r="E7" s="1">
        <v>107.3</v>
      </c>
      <c r="F7" s="1">
        <v>99</v>
      </c>
      <c r="G7" s="1">
        <v>114.8</v>
      </c>
    </row>
    <row r="8" spans="1:8">
      <c r="A8" s="2" t="s">
        <v>23</v>
      </c>
      <c r="B8" s="3">
        <v>44.9</v>
      </c>
      <c r="C8" s="3">
        <v>64.8</v>
      </c>
      <c r="D8" s="3">
        <v>97.7</v>
      </c>
      <c r="E8" s="3">
        <v>58.9</v>
      </c>
      <c r="F8" s="3">
        <v>83.2</v>
      </c>
      <c r="G8" s="3">
        <v>94.2</v>
      </c>
      <c r="H8">
        <v>-3</v>
      </c>
    </row>
    <row r="9" spans="1:8">
      <c r="A9" s="2" t="s">
        <v>24</v>
      </c>
      <c r="B9" s="1">
        <v>4.9</v>
      </c>
      <c r="C9" s="1">
        <v>4.6</v>
      </c>
      <c r="D9" s="1">
        <v>7</v>
      </c>
      <c r="E9" s="1">
        <v>8.8</v>
      </c>
      <c r="F9" s="1">
        <v>9.3</v>
      </c>
      <c r="G9" s="1">
        <v>10.4</v>
      </c>
      <c r="H9">
        <v>11</v>
      </c>
    </row>
    <row r="10" spans="1:8">
      <c r="A10" s="2" t="s">
        <v>25</v>
      </c>
      <c r="B10" s="1">
        <v>49.8</v>
      </c>
      <c r="C10" s="1">
        <v>69.5</v>
      </c>
      <c r="D10" s="1">
        <v>104.7</v>
      </c>
      <c r="E10" s="1">
        <v>67.8</v>
      </c>
      <c r="F10" s="1">
        <v>92.5</v>
      </c>
      <c r="G10" s="1">
        <v>104.6</v>
      </c>
      <c r="H10">
        <v>8</v>
      </c>
    </row>
    <row r="11" spans="1:8">
      <c r="A11" s="2" t="s">
        <v>26</v>
      </c>
      <c r="B11" s="1">
        <v>8.5</v>
      </c>
      <c r="C11" s="1">
        <v>17.9</v>
      </c>
      <c r="D11" s="1">
        <v>20.8</v>
      </c>
      <c r="E11" s="1">
        <v>17.7</v>
      </c>
      <c r="F11" s="1">
        <v>14.6</v>
      </c>
      <c r="G11" s="1">
        <v>24.8</v>
      </c>
      <c r="H11">
        <v>-1</v>
      </c>
    </row>
    <row r="12" spans="1:8">
      <c r="A12" s="2" t="s">
        <v>27</v>
      </c>
      <c r="B12" s="3">
        <v>41.2</v>
      </c>
      <c r="C12" s="3">
        <v>51.5</v>
      </c>
      <c r="D12" s="3">
        <v>83.9</v>
      </c>
      <c r="E12" s="3">
        <v>50.1</v>
      </c>
      <c r="F12" s="3">
        <v>77.8</v>
      </c>
      <c r="G12" s="3">
        <v>79.8</v>
      </c>
      <c r="H12">
        <v>6</v>
      </c>
    </row>
    <row r="13" spans="1:8">
      <c r="A13" s="2" t="s">
        <v>28</v>
      </c>
      <c r="B13">
        <v>0.4</v>
      </c>
      <c r="C13">
        <v>0.5</v>
      </c>
      <c r="D13">
        <v>0.7</v>
      </c>
      <c r="E13">
        <v>1.6</v>
      </c>
      <c r="F13">
        <v>1.2</v>
      </c>
      <c r="G13">
        <v>1.4</v>
      </c>
      <c r="H13">
        <v>2.2</v>
      </c>
    </row>
    <row r="15" spans="1:8">
      <c r="A15" t="s">
        <v>29</v>
      </c>
      <c r="C15" s="4">
        <f>C2/B2-1</f>
        <v>0.253943824547903</v>
      </c>
      <c r="D15" s="4">
        <f>D2/C2-1</f>
        <v>0.180730285363609</v>
      </c>
      <c r="E15" s="4">
        <f>E2/D2-1</f>
        <v>-0.0971933471933473</v>
      </c>
      <c r="F15" s="4">
        <f>F2/E2-1</f>
        <v>0.0238917674150836</v>
      </c>
      <c r="G15" s="4">
        <f>G2/F2-1</f>
        <v>0.130165870115266</v>
      </c>
      <c r="H15" s="4">
        <f>H2/G2-1</f>
        <v>-0.340796019900497</v>
      </c>
    </row>
    <row r="16" spans="1:8">
      <c r="A16" t="s">
        <v>30</v>
      </c>
      <c r="B16" s="4">
        <f>B4/B2</f>
        <v>0.437860715659869</v>
      </c>
      <c r="C16" s="4">
        <f>C4/C2</f>
        <v>0.487879717704817</v>
      </c>
      <c r="D16" s="4">
        <f>D4/D2</f>
        <v>0.504417879417879</v>
      </c>
      <c r="E16" s="4">
        <f>E4/E2</f>
        <v>0.478411053540587</v>
      </c>
      <c r="F16" s="4">
        <f>F4/F2</f>
        <v>0.512229406803486</v>
      </c>
      <c r="G16" s="4">
        <f>G4/G2</f>
        <v>0.520149253731343</v>
      </c>
      <c r="H16" s="4">
        <f>H4/H2</f>
        <v>0.460377358490566</v>
      </c>
    </row>
    <row r="17" spans="1:8">
      <c r="A17" t="s">
        <v>8</v>
      </c>
      <c r="B17">
        <f>B2-B3-B5-B13</f>
        <v>44.5</v>
      </c>
      <c r="C17">
        <f t="shared" ref="C17:H17" si="0">C2-C3-C5-C13</f>
        <v>64.3</v>
      </c>
      <c r="D17">
        <f t="shared" si="0"/>
        <v>97</v>
      </c>
      <c r="E17">
        <f t="shared" si="0"/>
        <v>57.3</v>
      </c>
      <c r="F17">
        <f t="shared" si="0"/>
        <v>82</v>
      </c>
      <c r="G17">
        <f t="shared" si="0"/>
        <v>92.9</v>
      </c>
      <c r="H17">
        <f t="shared" si="0"/>
        <v>-5.2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MyaT</dc:creator>
  <cp:lastModifiedBy>MyaT</cp:lastModifiedBy>
  <dcterms:created xsi:type="dcterms:W3CDTF">2024-12-02T18:23:56Z</dcterms:created>
  <dcterms:modified xsi:type="dcterms:W3CDTF">2024-12-02T18:42:05Z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A91A67424BFD481DA4D66AF5EEA95F3C_11</vt:lpwstr>
  </property>
  <property fmtid="{D5CDD505-2E9C-101B-9397-08002B2CF9AE}" pid="3" name="KSOProductBuildVer">
    <vt:lpwstr>1033-12.2.0.18911</vt:lpwstr>
  </property>
</Properties>
</file>