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bk\Documents\GitHub\mosexcel\book\"/>
    </mc:Choice>
  </mc:AlternateContent>
  <xr:revisionPtr revIDLastSave="0" documentId="8_{258CC258-4B4C-4BE3-914B-C7A01714958C}" xr6:coauthVersionLast="47" xr6:coauthVersionMax="47" xr10:uidLastSave="{00000000-0000-0000-0000-000000000000}"/>
  <bookViews>
    <workbookView xWindow="0" yWindow="0" windowWidth="19200" windowHeight="7800" activeTab="1" xr2:uid="{00000000-000D-0000-FFFF-FFFF00000000}"/>
  </bookViews>
  <sheets>
    <sheet name="各校總投入經費" sheetId="4" r:id="rId1"/>
    <sheet name="各校各學習領域投入經費" sheetId="1" r:id="rId2"/>
    <sheet name="工作表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  <c r="F14" i="1"/>
  <c r="E2" i="2"/>
  <c r="E3" i="2"/>
  <c r="E4" i="2"/>
  <c r="E5" i="2"/>
  <c r="E6" i="2"/>
  <c r="E7" i="2"/>
</calcChain>
</file>

<file path=xl/sharedStrings.xml><?xml version="1.0" encoding="utf-8"?>
<sst xmlns="http://schemas.openxmlformats.org/spreadsheetml/2006/main" count="39" uniqueCount="37">
  <si>
    <t>區域</t>
  </si>
  <si>
    <t>立民</t>
  </si>
  <si>
    <t>北部</t>
  </si>
  <si>
    <t>棟材</t>
  </si>
  <si>
    <t>南部</t>
  </si>
  <si>
    <t>莉華</t>
  </si>
  <si>
    <t>東部</t>
  </si>
  <si>
    <t>哲翰</t>
  </si>
  <si>
    <t>西部</t>
  </si>
  <si>
    <t>媚卉</t>
  </si>
  <si>
    <t>冠廷</t>
  </si>
  <si>
    <t>銷售人員</t>
    <phoneticPr fontId="1" type="noConversion"/>
  </si>
  <si>
    <t>銷售金額</t>
    <phoneticPr fontId="1" type="noConversion"/>
  </si>
  <si>
    <t>%佣金</t>
    <phoneticPr fontId="1" type="noConversion"/>
  </si>
  <si>
    <t>佣金金額</t>
    <phoneticPr fontId="1" type="noConversion"/>
  </si>
  <si>
    <t>台灣大學</t>
    <phoneticPr fontId="1" type="noConversion"/>
  </si>
  <si>
    <t>清華大學</t>
    <phoneticPr fontId="1" type="noConversion"/>
  </si>
  <si>
    <t>交通大學</t>
    <phoneticPr fontId="1" type="noConversion"/>
  </si>
  <si>
    <t>成功大學</t>
    <phoneticPr fontId="1" type="noConversion"/>
  </si>
  <si>
    <t>臺灣師範大學</t>
    <phoneticPr fontId="1" type="noConversion"/>
  </si>
  <si>
    <t>臺灣科技大學</t>
    <phoneticPr fontId="1" type="noConversion"/>
  </si>
  <si>
    <t>政治大學</t>
    <phoneticPr fontId="1" type="noConversion"/>
  </si>
  <si>
    <t>人文發展</t>
    <phoneticPr fontId="1" type="noConversion"/>
  </si>
  <si>
    <t>兒童文藝</t>
    <phoneticPr fontId="1" type="noConversion"/>
  </si>
  <si>
    <t>音樂素養</t>
    <phoneticPr fontId="1" type="noConversion"/>
  </si>
  <si>
    <t>公民意識</t>
    <phoneticPr fontId="1" type="noConversion"/>
  </si>
  <si>
    <t>藝術養成</t>
    <phoneticPr fontId="1" type="noConversion"/>
  </si>
  <si>
    <t>東華大學</t>
    <phoneticPr fontId="1" type="noConversion"/>
  </si>
  <si>
    <t>中正大學</t>
    <phoneticPr fontId="1" type="noConversion"/>
  </si>
  <si>
    <t>中山大學</t>
    <phoneticPr fontId="1" type="noConversion"/>
  </si>
  <si>
    <t>中央大學</t>
    <phoneticPr fontId="1" type="noConversion"/>
  </si>
  <si>
    <t>中興大學</t>
    <phoneticPr fontId="1" type="noConversion"/>
  </si>
  <si>
    <t>合計</t>
  </si>
  <si>
    <t>學校名稱</t>
    <phoneticPr fontId="1" type="noConversion"/>
  </si>
  <si>
    <t>註：各校針對各學習領域在2017年的投入經費表 (單位：新台幣萬元)</t>
    <phoneticPr fontId="1" type="noConversion"/>
  </si>
  <si>
    <t>各校學習領域平均投入經費：</t>
    <phoneticPr fontId="1" type="noConversion"/>
  </si>
  <si>
    <t>各校個學習領域總投入經費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</si>
</sst>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CC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17">
    <dxf>
      <numFmt numFmtId="0" formatCode="General"/>
    </dxf>
    <dxf>
      <numFmt numFmtId="13" formatCode="0%"/>
    </dxf>
    <dxf>
      <font>
        <strike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</dxfs>
  <tableStyles count="0" defaultTableStyle="TableStyleMedium2" defaultPivotStyle="PivotStyleLight16"/>
  <colors>
    <mruColors>
      <color rgb="FFBCFFEB"/>
      <color rgb="FFD82C4D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2017</a:t>
            </a:r>
            <a:r>
              <a:rPr lang="zh-TW" altLang="en-US"/>
              <a:t>年度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各校各學習領域投入經費!$A$2</c:f>
              <c:strCache>
                <c:ptCount val="1"/>
                <c:pt idx="0">
                  <c:v>台灣大學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各校各學習領域投入經費!$B$1:$F$1</c:f>
              <c:strCache>
                <c:ptCount val="5"/>
                <c:pt idx="0">
                  <c:v>藝術養成</c:v>
                </c:pt>
                <c:pt idx="1">
                  <c:v>人文發展</c:v>
                </c:pt>
                <c:pt idx="2">
                  <c:v>公民意識</c:v>
                </c:pt>
                <c:pt idx="3">
                  <c:v>兒童文藝</c:v>
                </c:pt>
                <c:pt idx="4">
                  <c:v>音樂素養</c:v>
                </c:pt>
              </c:strCache>
            </c:strRef>
          </c:cat>
          <c:val>
            <c:numRef>
              <c:f>各校各學習領域投入經費!$B$2:$F$2</c:f>
              <c:numCache>
                <c:formatCode>General</c:formatCode>
                <c:ptCount val="5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0-4150-BFF6-E730298FF047}"/>
            </c:ext>
          </c:extLst>
        </c:ser>
        <c:ser>
          <c:idx val="1"/>
          <c:order val="1"/>
          <c:tx>
            <c:strRef>
              <c:f>各校各學習領域投入經費!$A$3</c:f>
              <c:strCache>
                <c:ptCount val="1"/>
                <c:pt idx="0">
                  <c:v>清華大學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各校各學習領域投入經費!$B$1:$F$1</c:f>
              <c:strCache>
                <c:ptCount val="5"/>
                <c:pt idx="0">
                  <c:v>藝術養成</c:v>
                </c:pt>
                <c:pt idx="1">
                  <c:v>人文發展</c:v>
                </c:pt>
                <c:pt idx="2">
                  <c:v>公民意識</c:v>
                </c:pt>
                <c:pt idx="3">
                  <c:v>兒童文藝</c:v>
                </c:pt>
                <c:pt idx="4">
                  <c:v>音樂素養</c:v>
                </c:pt>
              </c:strCache>
            </c:strRef>
          </c:cat>
          <c:val>
            <c:numRef>
              <c:f>各校各學習領域投入經費!$B$3:$F$3</c:f>
              <c:numCache>
                <c:formatCode>General</c:formatCode>
                <c:ptCount val="5"/>
                <c:pt idx="0">
                  <c:v>20</c:v>
                </c:pt>
                <c:pt idx="1">
                  <c:v>0</c:v>
                </c:pt>
                <c:pt idx="2">
                  <c:v>10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0-4150-BFF6-E730298FF047}"/>
            </c:ext>
          </c:extLst>
        </c:ser>
        <c:ser>
          <c:idx val="2"/>
          <c:order val="2"/>
          <c:tx>
            <c:strRef>
              <c:f>各校各學習領域投入經費!$A$4</c:f>
              <c:strCache>
                <c:ptCount val="1"/>
                <c:pt idx="0">
                  <c:v>交通大學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各校各學習領域投入經費!$B$1:$F$1</c:f>
              <c:strCache>
                <c:ptCount val="5"/>
                <c:pt idx="0">
                  <c:v>藝術養成</c:v>
                </c:pt>
                <c:pt idx="1">
                  <c:v>人文發展</c:v>
                </c:pt>
                <c:pt idx="2">
                  <c:v>公民意識</c:v>
                </c:pt>
                <c:pt idx="3">
                  <c:v>兒童文藝</c:v>
                </c:pt>
                <c:pt idx="4">
                  <c:v>音樂素養</c:v>
                </c:pt>
              </c:strCache>
            </c:strRef>
          </c:cat>
          <c:val>
            <c:numRef>
              <c:f>各校各學習領域投入經費!$B$4:$F$4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70-4150-BFF6-E730298FF047}"/>
            </c:ext>
          </c:extLst>
        </c:ser>
        <c:ser>
          <c:idx val="3"/>
          <c:order val="3"/>
          <c:tx>
            <c:strRef>
              <c:f>各校各學習領域投入經費!$A$5</c:f>
              <c:strCache>
                <c:ptCount val="1"/>
                <c:pt idx="0">
                  <c:v>成功大學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各校各學習領域投入經費!$B$1:$F$1</c:f>
              <c:strCache>
                <c:ptCount val="5"/>
                <c:pt idx="0">
                  <c:v>藝術養成</c:v>
                </c:pt>
                <c:pt idx="1">
                  <c:v>人文發展</c:v>
                </c:pt>
                <c:pt idx="2">
                  <c:v>公民意識</c:v>
                </c:pt>
                <c:pt idx="3">
                  <c:v>兒童文藝</c:v>
                </c:pt>
                <c:pt idx="4">
                  <c:v>音樂素養</c:v>
                </c:pt>
              </c:strCache>
            </c:strRef>
          </c:cat>
          <c:val>
            <c:numRef>
              <c:f>各校各學習領域投入經費!$B$5:$F$5</c:f>
              <c:numCache>
                <c:formatCode>General</c:formatCode>
                <c:ptCount val="5"/>
                <c:pt idx="0">
                  <c:v>30</c:v>
                </c:pt>
                <c:pt idx="1">
                  <c:v>20</c:v>
                </c:pt>
                <c:pt idx="2">
                  <c:v>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70-4150-BFF6-E730298FF047}"/>
            </c:ext>
          </c:extLst>
        </c:ser>
        <c:ser>
          <c:idx val="4"/>
          <c:order val="4"/>
          <c:tx>
            <c:strRef>
              <c:f>各校各學習領域投入經費!$A$6</c:f>
              <c:strCache>
                <c:ptCount val="1"/>
                <c:pt idx="0">
                  <c:v>臺灣師範大學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各校各學習領域投入經費!$B$1:$F$1</c:f>
              <c:strCache>
                <c:ptCount val="5"/>
                <c:pt idx="0">
                  <c:v>藝術養成</c:v>
                </c:pt>
                <c:pt idx="1">
                  <c:v>人文發展</c:v>
                </c:pt>
                <c:pt idx="2">
                  <c:v>公民意識</c:v>
                </c:pt>
                <c:pt idx="3">
                  <c:v>兒童文藝</c:v>
                </c:pt>
                <c:pt idx="4">
                  <c:v>音樂素養</c:v>
                </c:pt>
              </c:strCache>
            </c:strRef>
          </c:cat>
          <c:val>
            <c:numRef>
              <c:f>各校各學習領域投入經費!$B$6:$F$6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70-4150-BFF6-E730298FF047}"/>
            </c:ext>
          </c:extLst>
        </c:ser>
        <c:ser>
          <c:idx val="5"/>
          <c:order val="5"/>
          <c:tx>
            <c:strRef>
              <c:f>各校各學習領域投入經費!$A$7</c:f>
              <c:strCache>
                <c:ptCount val="1"/>
                <c:pt idx="0">
                  <c:v>臺灣科技大學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各校各學習領域投入經費!$B$1:$F$1</c:f>
              <c:strCache>
                <c:ptCount val="5"/>
                <c:pt idx="0">
                  <c:v>藝術養成</c:v>
                </c:pt>
                <c:pt idx="1">
                  <c:v>人文發展</c:v>
                </c:pt>
                <c:pt idx="2">
                  <c:v>公民意識</c:v>
                </c:pt>
                <c:pt idx="3">
                  <c:v>兒童文藝</c:v>
                </c:pt>
                <c:pt idx="4">
                  <c:v>音樂素養</c:v>
                </c:pt>
              </c:strCache>
            </c:strRef>
          </c:cat>
          <c:val>
            <c:numRef>
              <c:f>各校各學習領域投入經費!$B$7:$F$7</c:f>
              <c:numCache>
                <c:formatCode>General</c:formatCode>
                <c:ptCount val="5"/>
                <c:pt idx="0">
                  <c:v>30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70-4150-BFF6-E730298FF047}"/>
            </c:ext>
          </c:extLst>
        </c:ser>
        <c:ser>
          <c:idx val="6"/>
          <c:order val="6"/>
          <c:tx>
            <c:strRef>
              <c:f>各校各學習領域投入經費!$A$8</c:f>
              <c:strCache>
                <c:ptCount val="1"/>
                <c:pt idx="0">
                  <c:v>政治大學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各校各學習領域投入經費!$B$1:$F$1</c:f>
              <c:strCache>
                <c:ptCount val="5"/>
                <c:pt idx="0">
                  <c:v>藝術養成</c:v>
                </c:pt>
                <c:pt idx="1">
                  <c:v>人文發展</c:v>
                </c:pt>
                <c:pt idx="2">
                  <c:v>公民意識</c:v>
                </c:pt>
                <c:pt idx="3">
                  <c:v>兒童文藝</c:v>
                </c:pt>
                <c:pt idx="4">
                  <c:v>音樂素養</c:v>
                </c:pt>
              </c:strCache>
            </c:strRef>
          </c:cat>
          <c:val>
            <c:numRef>
              <c:f>各校各學習領域投入經費!$B$8:$F$8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70-4150-BFF6-E730298FF047}"/>
            </c:ext>
          </c:extLst>
        </c:ser>
        <c:ser>
          <c:idx val="7"/>
          <c:order val="7"/>
          <c:tx>
            <c:strRef>
              <c:f>各校各學習領域投入經費!$A$9</c:f>
              <c:strCache>
                <c:ptCount val="1"/>
                <c:pt idx="0">
                  <c:v>東華大學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各校各學習領域投入經費!$B$1:$F$1</c:f>
              <c:strCache>
                <c:ptCount val="5"/>
                <c:pt idx="0">
                  <c:v>藝術養成</c:v>
                </c:pt>
                <c:pt idx="1">
                  <c:v>人文發展</c:v>
                </c:pt>
                <c:pt idx="2">
                  <c:v>公民意識</c:v>
                </c:pt>
                <c:pt idx="3">
                  <c:v>兒童文藝</c:v>
                </c:pt>
                <c:pt idx="4">
                  <c:v>音樂素養</c:v>
                </c:pt>
              </c:strCache>
            </c:strRef>
          </c:cat>
          <c:val>
            <c:numRef>
              <c:f>各校各學習領域投入經費!$B$9:$F$9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70-4150-BFF6-E730298FF047}"/>
            </c:ext>
          </c:extLst>
        </c:ser>
        <c:ser>
          <c:idx val="8"/>
          <c:order val="8"/>
          <c:tx>
            <c:strRef>
              <c:f>各校各學習領域投入經費!$A$10</c:f>
              <c:strCache>
                <c:ptCount val="1"/>
                <c:pt idx="0">
                  <c:v>中正大學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各校各學習領域投入經費!$B$1:$F$1</c:f>
              <c:strCache>
                <c:ptCount val="5"/>
                <c:pt idx="0">
                  <c:v>藝術養成</c:v>
                </c:pt>
                <c:pt idx="1">
                  <c:v>人文發展</c:v>
                </c:pt>
                <c:pt idx="2">
                  <c:v>公民意識</c:v>
                </c:pt>
                <c:pt idx="3">
                  <c:v>兒童文藝</c:v>
                </c:pt>
                <c:pt idx="4">
                  <c:v>音樂素養</c:v>
                </c:pt>
              </c:strCache>
            </c:strRef>
          </c:cat>
          <c:val>
            <c:numRef>
              <c:f>各校各學習領域投入經費!$B$10:$F$10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70-4150-BFF6-E730298FF047}"/>
            </c:ext>
          </c:extLst>
        </c:ser>
        <c:ser>
          <c:idx val="9"/>
          <c:order val="9"/>
          <c:tx>
            <c:strRef>
              <c:f>各校各學習領域投入經費!$A$11</c:f>
              <c:strCache>
                <c:ptCount val="1"/>
                <c:pt idx="0">
                  <c:v>中山大學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各校各學習領域投入經費!$B$1:$F$1</c:f>
              <c:strCache>
                <c:ptCount val="5"/>
                <c:pt idx="0">
                  <c:v>藝術養成</c:v>
                </c:pt>
                <c:pt idx="1">
                  <c:v>人文發展</c:v>
                </c:pt>
                <c:pt idx="2">
                  <c:v>公民意識</c:v>
                </c:pt>
                <c:pt idx="3">
                  <c:v>兒童文藝</c:v>
                </c:pt>
                <c:pt idx="4">
                  <c:v>音樂素養</c:v>
                </c:pt>
              </c:strCache>
            </c:strRef>
          </c:cat>
          <c:val>
            <c:numRef>
              <c:f>各校各學習領域投入經費!$B$11:$F$11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70-4150-BFF6-E730298FF047}"/>
            </c:ext>
          </c:extLst>
        </c:ser>
        <c:ser>
          <c:idx val="10"/>
          <c:order val="10"/>
          <c:tx>
            <c:strRef>
              <c:f>各校各學習領域投入經費!$A$12</c:f>
              <c:strCache>
                <c:ptCount val="1"/>
                <c:pt idx="0">
                  <c:v>中央大學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各校各學習領域投入經費!$B$1:$F$1</c:f>
              <c:strCache>
                <c:ptCount val="5"/>
                <c:pt idx="0">
                  <c:v>藝術養成</c:v>
                </c:pt>
                <c:pt idx="1">
                  <c:v>人文發展</c:v>
                </c:pt>
                <c:pt idx="2">
                  <c:v>公民意識</c:v>
                </c:pt>
                <c:pt idx="3">
                  <c:v>兒童文藝</c:v>
                </c:pt>
                <c:pt idx="4">
                  <c:v>音樂素養</c:v>
                </c:pt>
              </c:strCache>
            </c:strRef>
          </c:cat>
          <c:val>
            <c:numRef>
              <c:f>各校各學習領域投入經費!$B$12:$F$12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70-4150-BFF6-E730298FF047}"/>
            </c:ext>
          </c:extLst>
        </c:ser>
        <c:ser>
          <c:idx val="11"/>
          <c:order val="11"/>
          <c:tx>
            <c:strRef>
              <c:f>各校各學習領域投入經費!$A$13</c:f>
              <c:strCache>
                <c:ptCount val="1"/>
                <c:pt idx="0">
                  <c:v>中興大學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各校各學習領域投入經費!$B$1:$F$1</c:f>
              <c:strCache>
                <c:ptCount val="5"/>
                <c:pt idx="0">
                  <c:v>藝術養成</c:v>
                </c:pt>
                <c:pt idx="1">
                  <c:v>人文發展</c:v>
                </c:pt>
                <c:pt idx="2">
                  <c:v>公民意識</c:v>
                </c:pt>
                <c:pt idx="3">
                  <c:v>兒童文藝</c:v>
                </c:pt>
                <c:pt idx="4">
                  <c:v>音樂素養</c:v>
                </c:pt>
              </c:strCache>
            </c:strRef>
          </c:cat>
          <c:val>
            <c:numRef>
              <c:f>各校各學習領域投入經費!$B$13:$F$13</c:f>
              <c:numCache>
                <c:formatCode>General</c:formatCode>
                <c:ptCount val="5"/>
                <c:pt idx="0">
                  <c:v>30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70-4150-BFF6-E730298FF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4723135"/>
        <c:axId val="513122447"/>
      </c:barChart>
      <c:catAx>
        <c:axId val="8247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122447"/>
        <c:crosses val="autoZero"/>
        <c:auto val="1"/>
        <c:lblAlgn val="ctr"/>
        <c:lblOffset val="100"/>
        <c:noMultiLvlLbl val="0"/>
      </c:catAx>
      <c:valAx>
        <c:axId val="51312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472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</xdr:row>
      <xdr:rowOff>100012</xdr:rowOff>
    </xdr:from>
    <xdr:to>
      <xdr:col>9</xdr:col>
      <xdr:colOff>647699</xdr:colOff>
      <xdr:row>15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4A8ED13-0EDA-46C4-91A8-31CEDC90B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投入經費" displayName="投入經費" ref="A1:F14" totalsRowCount="1" headerRowDxfId="16" dataDxfId="15" totalsRowDxfId="14">
  <autoFilter ref="A1:F13" xr:uid="{00000000-0009-0000-0100-000002000000}"/>
  <tableColumns count="6">
    <tableColumn id="1" xr3:uid="{00000000-0010-0000-0000-000001000000}" name="學校名稱" totalsRowLabel="合計" dataDxfId="13" totalsRowDxfId="12"/>
    <tableColumn id="2" xr3:uid="{00000000-0010-0000-0000-000002000000}" name="藝術養成" totalsRowFunction="sum" dataDxfId="11" totalsRowDxfId="10"/>
    <tableColumn id="3" xr3:uid="{00000000-0010-0000-0000-000003000000}" name="人文發展" totalsRowFunction="sum" dataDxfId="9" totalsRowDxfId="8"/>
    <tableColumn id="4" xr3:uid="{00000000-0010-0000-0000-000004000000}" name="公民意識" totalsRowFunction="sum" dataDxfId="7" totalsRowDxfId="6"/>
    <tableColumn id="5" xr3:uid="{00000000-0010-0000-0000-000005000000}" name="兒童文藝" totalsRowFunction="sum" dataDxfId="5" totalsRowDxfId="4"/>
    <tableColumn id="6" xr3:uid="{00000000-0010-0000-0000-000006000000}" name="音樂素養" totalsRowFunction="sum" dataDxfId="3" totalsRow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ptSales" displayName="DeptSales" ref="A1:E7" totalsRowShown="0">
  <autoFilter ref="A1:E7" xr:uid="{00000000-0009-0000-0100-000001000000}"/>
  <tableColumns count="5">
    <tableColumn id="1" xr3:uid="{00000000-0010-0000-0100-000001000000}" name="銷售人員"/>
    <tableColumn id="2" xr3:uid="{00000000-0010-0000-0100-000002000000}" name="區域"/>
    <tableColumn id="3" xr3:uid="{00000000-0010-0000-0100-000003000000}" name="銷售金額"/>
    <tableColumn id="4" xr3:uid="{00000000-0010-0000-0100-000004000000}" name="%佣金" dataDxfId="1"/>
    <tableColumn id="5" xr3:uid="{00000000-0010-0000-0100-000005000000}" name="佣金金額" dataDxfId="0">
      <calculatedColumnFormula>DeptSales[[#This Row],[銷售金額]]*DeptSales[[#This Row],[%佣金]]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"/>
  <sheetViews>
    <sheetView workbookViewId="0">
      <selection activeCell="M8" sqref="M8"/>
    </sheetView>
  </sheetViews>
  <sheetFormatPr defaultRowHeight="17" x14ac:dyDescent="0.4"/>
  <cols>
    <col min="1" max="1" width="4.08984375" customWidth="1"/>
  </cols>
  <sheetData>
    <row r="1" spans="2:10" x14ac:dyDescent="0.4">
      <c r="B1" s="7" t="s">
        <v>36</v>
      </c>
      <c r="C1" s="7"/>
      <c r="D1" s="7"/>
      <c r="E1" s="7"/>
      <c r="F1" s="7"/>
      <c r="G1" s="7"/>
      <c r="H1" s="7"/>
      <c r="I1" s="7"/>
      <c r="J1" s="7"/>
    </row>
  </sheetData>
  <mergeCells count="1">
    <mergeCell ref="B1:J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tabSelected="1" zoomScaleNormal="100" workbookViewId="0">
      <selection activeCell="C9" sqref="C9"/>
    </sheetView>
  </sheetViews>
  <sheetFormatPr defaultRowHeight="17" x14ac:dyDescent="0.4"/>
  <cols>
    <col min="1" max="1" width="17.36328125" customWidth="1"/>
    <col min="2" max="6" width="13.1796875" customWidth="1"/>
  </cols>
  <sheetData>
    <row r="1" spans="1:11" x14ac:dyDescent="0.4">
      <c r="A1" s="2" t="s">
        <v>33</v>
      </c>
      <c r="B1" s="4" t="s">
        <v>26</v>
      </c>
      <c r="C1" s="4" t="s">
        <v>22</v>
      </c>
      <c r="D1" s="4" t="s">
        <v>25</v>
      </c>
      <c r="E1" s="4" t="s">
        <v>23</v>
      </c>
      <c r="F1" s="4" t="s">
        <v>24</v>
      </c>
      <c r="G1" s="2"/>
      <c r="H1" s="2"/>
      <c r="I1" s="2"/>
      <c r="J1" s="2"/>
      <c r="K1" s="2"/>
    </row>
    <row r="2" spans="1:11" x14ac:dyDescent="0.4">
      <c r="A2" s="2" t="s">
        <v>15</v>
      </c>
      <c r="B2" s="2">
        <v>40</v>
      </c>
      <c r="C2" s="2">
        <v>20</v>
      </c>
      <c r="D2" s="2">
        <v>10</v>
      </c>
      <c r="E2" s="2">
        <v>20</v>
      </c>
      <c r="F2" s="2">
        <v>30</v>
      </c>
      <c r="G2" s="2"/>
      <c r="H2" s="2"/>
      <c r="I2" s="2"/>
      <c r="J2" s="2"/>
      <c r="K2" s="2"/>
    </row>
    <row r="3" spans="1:11" x14ac:dyDescent="0.4">
      <c r="A3" s="2" t="s">
        <v>16</v>
      </c>
      <c r="B3" s="2">
        <v>20</v>
      </c>
      <c r="C3" s="2">
        <v>0</v>
      </c>
      <c r="D3" s="2">
        <v>10</v>
      </c>
      <c r="E3" s="2">
        <v>30</v>
      </c>
      <c r="F3" s="2">
        <v>20</v>
      </c>
      <c r="G3" s="2"/>
      <c r="H3" s="2"/>
      <c r="I3" s="2"/>
      <c r="J3" s="2"/>
      <c r="K3" s="2"/>
    </row>
    <row r="4" spans="1:11" x14ac:dyDescent="0.4">
      <c r="A4" s="2" t="s">
        <v>17</v>
      </c>
      <c r="B4" s="2">
        <v>20</v>
      </c>
      <c r="C4" s="2">
        <v>20</v>
      </c>
      <c r="D4" s="2">
        <v>20</v>
      </c>
      <c r="E4" s="2">
        <v>0</v>
      </c>
      <c r="F4" s="2">
        <v>20</v>
      </c>
      <c r="G4" s="2"/>
      <c r="H4" s="2"/>
      <c r="I4" s="2"/>
      <c r="J4" s="2"/>
      <c r="K4" s="2"/>
    </row>
    <row r="5" spans="1:11" x14ac:dyDescent="0.4">
      <c r="A5" s="2" t="s">
        <v>18</v>
      </c>
      <c r="B5" s="2">
        <v>30</v>
      </c>
      <c r="C5" s="2">
        <v>20</v>
      </c>
      <c r="D5" s="2">
        <v>0</v>
      </c>
      <c r="E5" s="2">
        <v>30</v>
      </c>
      <c r="F5" s="2">
        <v>20</v>
      </c>
      <c r="G5" s="2"/>
      <c r="H5" s="2"/>
      <c r="I5" s="2"/>
      <c r="J5" s="2"/>
      <c r="K5" s="2"/>
    </row>
    <row r="6" spans="1:11" x14ac:dyDescent="0.4">
      <c r="A6" s="2" t="s">
        <v>19</v>
      </c>
      <c r="B6" s="2">
        <v>0</v>
      </c>
      <c r="C6" s="2">
        <v>10</v>
      </c>
      <c r="D6" s="2">
        <v>20</v>
      </c>
      <c r="E6" s="2">
        <v>20</v>
      </c>
      <c r="F6" s="2">
        <v>10</v>
      </c>
      <c r="G6" s="2"/>
      <c r="H6" s="2"/>
      <c r="I6" s="2"/>
      <c r="J6" s="2"/>
      <c r="K6" s="2"/>
    </row>
    <row r="7" spans="1:11" x14ac:dyDescent="0.4">
      <c r="A7" s="2" t="s">
        <v>20</v>
      </c>
      <c r="B7" s="2">
        <v>30</v>
      </c>
      <c r="C7" s="2">
        <v>0</v>
      </c>
      <c r="D7" s="2">
        <v>10</v>
      </c>
      <c r="E7" s="2">
        <v>0</v>
      </c>
      <c r="F7" s="2">
        <v>30</v>
      </c>
      <c r="G7" s="2"/>
      <c r="H7" s="2"/>
      <c r="I7" s="2"/>
      <c r="J7" s="2"/>
      <c r="K7" s="2"/>
    </row>
    <row r="8" spans="1:11" x14ac:dyDescent="0.4">
      <c r="A8" s="2" t="s">
        <v>21</v>
      </c>
      <c r="B8" s="2">
        <v>20</v>
      </c>
      <c r="C8" s="2">
        <v>30</v>
      </c>
      <c r="D8" s="2">
        <v>20</v>
      </c>
      <c r="E8" s="2">
        <v>20</v>
      </c>
      <c r="F8" s="2">
        <v>20</v>
      </c>
      <c r="G8" s="2"/>
      <c r="H8" s="2"/>
      <c r="I8" s="2"/>
      <c r="J8" s="2"/>
      <c r="K8" s="2"/>
    </row>
    <row r="9" spans="1:11" x14ac:dyDescent="0.4">
      <c r="A9" s="2" t="s">
        <v>27</v>
      </c>
      <c r="B9" s="2">
        <v>20</v>
      </c>
      <c r="C9" s="2">
        <v>20</v>
      </c>
      <c r="D9" s="2">
        <v>0</v>
      </c>
      <c r="E9" s="2">
        <v>20</v>
      </c>
      <c r="F9" s="2">
        <v>20</v>
      </c>
      <c r="G9" s="2"/>
      <c r="H9" s="2"/>
      <c r="I9" s="2"/>
      <c r="J9" s="2"/>
      <c r="K9" s="2"/>
    </row>
    <row r="10" spans="1:11" x14ac:dyDescent="0.4">
      <c r="A10" s="2" t="s">
        <v>28</v>
      </c>
      <c r="B10" s="2">
        <v>20</v>
      </c>
      <c r="C10" s="2">
        <v>10</v>
      </c>
      <c r="D10" s="2">
        <v>20</v>
      </c>
      <c r="E10" s="2">
        <v>10</v>
      </c>
      <c r="F10" s="2">
        <v>10</v>
      </c>
      <c r="G10" s="2"/>
      <c r="H10" s="2"/>
      <c r="I10" s="2"/>
      <c r="J10" s="2"/>
      <c r="K10" s="2"/>
    </row>
    <row r="11" spans="1:11" x14ac:dyDescent="0.4">
      <c r="A11" s="2" t="s">
        <v>29</v>
      </c>
      <c r="B11" s="2">
        <v>20</v>
      </c>
      <c r="C11" s="2">
        <v>20</v>
      </c>
      <c r="D11" s="2">
        <v>20</v>
      </c>
      <c r="E11" s="2">
        <v>30</v>
      </c>
      <c r="F11" s="2">
        <v>30</v>
      </c>
      <c r="G11" s="2"/>
      <c r="H11" s="2"/>
      <c r="I11" s="2"/>
      <c r="J11" s="2"/>
      <c r="K11" s="2"/>
    </row>
    <row r="12" spans="1:11" x14ac:dyDescent="0.4">
      <c r="A12" s="2" t="s">
        <v>30</v>
      </c>
      <c r="B12" s="2">
        <v>20</v>
      </c>
      <c r="C12" s="2">
        <v>20</v>
      </c>
      <c r="D12" s="2">
        <v>10</v>
      </c>
      <c r="E12" s="2">
        <v>20</v>
      </c>
      <c r="F12" s="2">
        <v>20</v>
      </c>
      <c r="G12" s="2"/>
      <c r="H12" s="2"/>
      <c r="I12" s="2"/>
      <c r="J12" s="2"/>
      <c r="K12" s="2"/>
    </row>
    <row r="13" spans="1:11" x14ac:dyDescent="0.4">
      <c r="A13" s="2" t="s">
        <v>31</v>
      </c>
      <c r="B13" s="2">
        <v>30</v>
      </c>
      <c r="C13" s="2">
        <v>10</v>
      </c>
      <c r="D13" s="2">
        <v>20</v>
      </c>
      <c r="E13" s="2">
        <v>20</v>
      </c>
      <c r="F13" s="2">
        <v>20</v>
      </c>
      <c r="G13" s="2"/>
      <c r="H13" s="2"/>
      <c r="I13" s="2"/>
      <c r="J13" s="2"/>
      <c r="K13" s="2"/>
    </row>
    <row r="14" spans="1:11" x14ac:dyDescent="0.4">
      <c r="A14" s="2" t="s">
        <v>32</v>
      </c>
      <c r="B14" s="2">
        <f>SUBTOTAL(109,投入經費[藝術養成])</f>
        <v>270</v>
      </c>
      <c r="C14" s="2">
        <f>SUBTOTAL(109,投入經費[人文發展])</f>
        <v>180</v>
      </c>
      <c r="D14" s="2">
        <f>SUBTOTAL(109,投入經費[公民意識])</f>
        <v>160</v>
      </c>
      <c r="E14" s="2">
        <f>SUBTOTAL(109,投入經費[兒童文藝])</f>
        <v>220</v>
      </c>
      <c r="F14" s="2">
        <f>SUBTOTAL(109,投入經費[音樂素養])</f>
        <v>250</v>
      </c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5" t="s">
        <v>35</v>
      </c>
      <c r="B16" s="5"/>
      <c r="C16" s="6"/>
      <c r="D16" s="2"/>
      <c r="E16" s="2"/>
      <c r="F16" s="2"/>
      <c r="G16" s="2"/>
      <c r="H16" s="2"/>
      <c r="I16" s="2"/>
      <c r="J16" s="2"/>
      <c r="K16" s="2"/>
    </row>
    <row r="17" spans="1:11" x14ac:dyDescent="0.4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3" t="s">
        <v>34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G3" sqref="G3"/>
    </sheetView>
  </sheetViews>
  <sheetFormatPr defaultRowHeight="17" x14ac:dyDescent="0.4"/>
  <cols>
    <col min="1" max="1" width="11.1796875" customWidth="1"/>
    <col min="2" max="2" width="11.08984375" customWidth="1"/>
    <col min="3" max="3" width="11.1796875" customWidth="1"/>
    <col min="4" max="4" width="11.08984375" customWidth="1"/>
    <col min="5" max="5" width="12.1796875" customWidth="1"/>
  </cols>
  <sheetData>
    <row r="1" spans="1:5" x14ac:dyDescent="0.4">
      <c r="A1" t="s">
        <v>11</v>
      </c>
      <c r="B1" t="s">
        <v>0</v>
      </c>
      <c r="C1" t="s">
        <v>12</v>
      </c>
      <c r="D1" t="s">
        <v>13</v>
      </c>
      <c r="E1" t="s">
        <v>14</v>
      </c>
    </row>
    <row r="2" spans="1:5" x14ac:dyDescent="0.4">
      <c r="A2" t="s">
        <v>1</v>
      </c>
      <c r="B2" t="s">
        <v>2</v>
      </c>
      <c r="C2">
        <v>260</v>
      </c>
      <c r="D2" s="1">
        <v>0.1</v>
      </c>
      <c r="E2">
        <f>DeptSales[[#This Row],[銷售金額]]*DeptSales[[#This Row],[%佣金]]</f>
        <v>26</v>
      </c>
    </row>
    <row r="3" spans="1:5" x14ac:dyDescent="0.4">
      <c r="A3" t="s">
        <v>3</v>
      </c>
      <c r="B3" t="s">
        <v>4</v>
      </c>
      <c r="C3">
        <v>660</v>
      </c>
      <c r="D3" s="1">
        <v>0.15</v>
      </c>
      <c r="E3">
        <f>DeptSales[[#This Row],[銷售金額]]*DeptSales[[#This Row],[%佣金]]</f>
        <v>99</v>
      </c>
    </row>
    <row r="4" spans="1:5" x14ac:dyDescent="0.4">
      <c r="A4" t="s">
        <v>5</v>
      </c>
      <c r="B4" t="s">
        <v>6</v>
      </c>
      <c r="C4">
        <v>940</v>
      </c>
      <c r="D4" s="1">
        <v>0.15</v>
      </c>
      <c r="E4">
        <f>DeptSales[[#This Row],[銷售金額]]*DeptSales[[#This Row],[%佣金]]</f>
        <v>141</v>
      </c>
    </row>
    <row r="5" spans="1:5" x14ac:dyDescent="0.4">
      <c r="A5" t="s">
        <v>7</v>
      </c>
      <c r="B5" t="s">
        <v>8</v>
      </c>
      <c r="C5">
        <v>410</v>
      </c>
      <c r="D5" s="1">
        <v>0.12</v>
      </c>
      <c r="E5">
        <f>DeptSales[[#This Row],[銷售金額]]*DeptSales[[#This Row],[%佣金]]</f>
        <v>49.199999999999996</v>
      </c>
    </row>
    <row r="6" spans="1:5" x14ac:dyDescent="0.4">
      <c r="A6" t="s">
        <v>9</v>
      </c>
      <c r="B6" t="s">
        <v>2</v>
      </c>
      <c r="C6">
        <v>800</v>
      </c>
      <c r="D6" s="1">
        <v>0.15</v>
      </c>
      <c r="E6">
        <f>DeptSales[[#This Row],[銷售金額]]*DeptSales[[#This Row],[%佣金]]</f>
        <v>120</v>
      </c>
    </row>
    <row r="7" spans="1:5" x14ac:dyDescent="0.4">
      <c r="A7" t="s">
        <v>10</v>
      </c>
      <c r="B7" t="s">
        <v>4</v>
      </c>
      <c r="C7">
        <v>900</v>
      </c>
      <c r="D7" s="1">
        <v>0.15</v>
      </c>
      <c r="E7">
        <f>DeptSales[[#This Row],[銷售金額]]*DeptSales[[#This Row],[%佣金]]</f>
        <v>135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各校總投入經費</vt:lpstr>
      <vt:lpstr>各校各學習領域投入經費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王仲麒</dc:creator>
  <cp:lastModifiedBy>說明</cp:lastModifiedBy>
  <dcterms:created xsi:type="dcterms:W3CDTF">2016-12-17T08:48:47Z</dcterms:created>
  <dcterms:modified xsi:type="dcterms:W3CDTF">2021-08-13T15:29:54Z</dcterms:modified>
</cp:coreProperties>
</file>