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4B8B836D-8081-49D1-A3D7-564DBD08D149}" xr6:coauthVersionLast="45" xr6:coauthVersionMax="45" xr10:uidLastSave="{00000000-0000-0000-0000-000000000000}"/>
  <bookViews>
    <workbookView xWindow="90" yWindow="1520" windowWidth="19110" windowHeight="8140" xr2:uid="{00000000-000D-0000-FFFF-FFFF00000000}"/>
  </bookViews>
  <sheets>
    <sheet name="郵遞包裹價目表" sheetId="4" r:id="rId1"/>
    <sheet name="銀行匯率查詢" sheetId="5" r:id="rId2"/>
    <sheet name="發票清單" sheetId="7" r:id="rId3"/>
    <sheet name="問卷" sheetId="11" r:id="rId4"/>
    <sheet name="單價分析" sheetId="12" r:id="rId5"/>
    <sheet name="貸款償付" sheetId="13" r:id="rId6"/>
  </sheets>
  <externalReferences>
    <externalReference r:id="rId7"/>
    <externalReference r:id="rId8"/>
  </externalReferences>
  <definedNames>
    <definedName name="Advertising">#REF!</definedName>
    <definedName name="anscount" hidden="1">1</definedName>
    <definedName name="CURRENCY" localSheetId="1">銀行匯率查詢!$E$3:$E$21</definedName>
    <definedName name="CURRENCY">#REF!</definedName>
    <definedName name="Depreciation">#REF!</definedName>
    <definedName name="Facilities">#REF!</definedName>
    <definedName name="Other">#REF!</definedName>
    <definedName name="Pay_roll">#REF!</definedName>
    <definedName name="RATE" localSheetId="1">銀行匯率查詢!$F$3:$G$21</definedName>
    <definedName name="RATE">#REF!</definedName>
    <definedName name="Supplies">#REF!</definedName>
    <definedName name="工地編號">[1]尋找左側欄位資料!$M$3:$M$26</definedName>
    <definedName name="包裹類別">郵遞包裹價目表!$A$3:$A$7</definedName>
    <definedName name="台中">郵遞包裹價目表!$C$3:$C$7</definedName>
    <definedName name="台北">郵遞包裹價目表!$B$3:$B$7</definedName>
    <definedName name="平信">郵遞包裹價目表!$B$3:$G$3</definedName>
    <definedName name="收入">[2]分析藍本!$J$5</definedName>
    <definedName name="快遞">郵遞包裹價目表!$B$5:$G$5</definedName>
    <definedName name="材料">[2]分析藍本!$J$6</definedName>
    <definedName name="屏東">郵遞包裹價目表!$E$3:$E$7</definedName>
    <definedName name="苗栗">郵遞包裹價目表!$G$3:$G$7</definedName>
    <definedName name="負責人">[1]尋找左側欄位資料!$P$3:$P$26</definedName>
    <definedName name="限時">郵遞包裹價目表!$B$4:$G$4</definedName>
    <definedName name="高雄">郵遞包裹價目表!$F$3:$F$7</definedName>
    <definedName name="基本資料表">[1]尋找左側欄位資料!$A$3:$F$26</definedName>
    <definedName name="掛號">郵遞包裹價目表!$B$6:$G$6</definedName>
    <definedName name="報值掛號">郵遞包裹價目表!$B$7:$G$7</definedName>
    <definedName name="郵遞目的地">郵遞包裹價目表!$B$2:$G$2</definedName>
    <definedName name="新竹">郵遞包裹價目表!$D$3:$D$7</definedName>
    <definedName name="管銷">[2]分析藍本!$J$7</definedName>
    <definedName name="價格表" localSheetId="1">#REF!</definedName>
    <definedName name="價格表">#REF!</definedName>
    <definedName name="營運">[2]分析藍本!$J$8</definedName>
    <definedName name="總淨得">[2]分析藍本!$I$13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2" l="1"/>
  <c r="D10" i="12"/>
  <c r="C10" i="12"/>
  <c r="E6" i="12"/>
  <c r="E13" i="12" s="1"/>
  <c r="D6" i="12"/>
  <c r="D13" i="12" s="1"/>
  <c r="C6" i="12"/>
  <c r="C13" i="12" s="1"/>
  <c r="C12" i="12" l="1"/>
  <c r="D12" i="12"/>
  <c r="E12" i="12"/>
  <c r="B13" i="4" l="1"/>
</calcChain>
</file>

<file path=xl/sharedStrings.xml><?xml version="1.0" encoding="utf-8"?>
<sst xmlns="http://schemas.openxmlformats.org/spreadsheetml/2006/main" count="89" uniqueCount="83">
  <si>
    <t>郵遞目的地</t>
  </si>
  <si>
    <t>包裹類別</t>
  </si>
  <si>
    <t>台北</t>
  </si>
  <si>
    <t>台中</t>
  </si>
  <si>
    <t>新竹</t>
  </si>
  <si>
    <t>屏東</t>
  </si>
  <si>
    <t>高雄</t>
  </si>
  <si>
    <t>苗栗</t>
  </si>
  <si>
    <t>平信</t>
  </si>
  <si>
    <t>限時</t>
  </si>
  <si>
    <t>快遞</t>
  </si>
  <si>
    <t>掛號</t>
  </si>
  <si>
    <t>報值掛號</t>
  </si>
  <si>
    <t>每磅價格</t>
  </si>
  <si>
    <t>收費</t>
  </si>
  <si>
    <t>選擇幣別：</t>
    <phoneticPr fontId="4" type="noConversion"/>
  </si>
  <si>
    <t>選擇買入或賣出：</t>
    <phoneticPr fontId="4" type="noConversion"/>
  </si>
  <si>
    <t>幣別</t>
  </si>
  <si>
    <t>買入</t>
  </si>
  <si>
    <t>賣出</t>
  </si>
  <si>
    <t>匯率：</t>
    <phoneticPr fontId="4" type="noConversion"/>
  </si>
  <si>
    <t xml:space="preserve"> 美金 (USD)</t>
  </si>
  <si>
    <t xml:space="preserve"> 港幣 (HKD)</t>
  </si>
  <si>
    <t xml:space="preserve"> 英鎊 (GBP)</t>
  </si>
  <si>
    <t xml:space="preserve"> 澳幣 (AUD)</t>
  </si>
  <si>
    <t xml:space="preserve"> 加拿大幣 (CAD)</t>
  </si>
  <si>
    <t xml:space="preserve"> 新加坡幣 (SGD)</t>
  </si>
  <si>
    <t xml:space="preserve"> 瑞士法郎 (CHF)</t>
  </si>
  <si>
    <t xml:space="preserve"> 日圓 (JPY)</t>
  </si>
  <si>
    <t xml:space="preserve"> 南非幣 (ZAR)</t>
  </si>
  <si>
    <t xml:space="preserve"> 瑞典幣 (SEK)</t>
  </si>
  <si>
    <t xml:space="preserve"> 紐元 (NZD)</t>
  </si>
  <si>
    <t xml:space="preserve"> 泰幣 (THB)</t>
  </si>
  <si>
    <t xml:space="preserve"> 菲國比索 (PHP)</t>
  </si>
  <si>
    <t xml:space="preserve"> 印尼幣 (IDR)</t>
  </si>
  <si>
    <t xml:space="preserve"> 歐元 (EUR)</t>
  </si>
  <si>
    <t xml:space="preserve"> 韓元 (KRW)</t>
  </si>
  <si>
    <t xml:space="preserve"> 越南盾 (VND)</t>
  </si>
  <si>
    <t xml:space="preserve"> 馬來幣 (MYR)</t>
  </si>
  <si>
    <t xml:space="preserve"> 人民幣 (CNY)</t>
  </si>
  <si>
    <t>包裹類別</t>
    <phoneticPr fontId="5" type="noConversion"/>
  </si>
  <si>
    <t>重量(磅)</t>
  </si>
  <si>
    <t>現金匯率</t>
    <phoneticPr fontId="3" type="noConversion"/>
  </si>
  <si>
    <t>每磅單價價目表</t>
    <phoneticPr fontId="3" type="noConversion"/>
  </si>
  <si>
    <t>目前日期時間：</t>
    <phoneticPr fontId="3" type="noConversion"/>
  </si>
  <si>
    <t>發票</t>
    <phoneticPr fontId="3" type="noConversion"/>
  </si>
  <si>
    <t>發票日期</t>
    <phoneticPr fontId="3" type="noConversion"/>
  </si>
  <si>
    <t>展延天數</t>
    <phoneticPr fontId="3" type="noConversion"/>
  </si>
  <si>
    <t>到期日</t>
    <phoneticPr fontId="3" type="noConversion"/>
  </si>
  <si>
    <t>是否到期</t>
    <phoneticPr fontId="3" type="noConversion"/>
  </si>
  <si>
    <t>TQ01928346</t>
    <phoneticPr fontId="3" type="noConversion"/>
  </si>
  <si>
    <t>HR55142536</t>
    <phoneticPr fontId="3" type="noConversion"/>
  </si>
  <si>
    <t>AT61728394</t>
    <phoneticPr fontId="3" type="noConversion"/>
  </si>
  <si>
    <t>FR51423552</t>
    <phoneticPr fontId="3" type="noConversion"/>
  </si>
  <si>
    <t>AR55190928</t>
    <phoneticPr fontId="3" type="noConversion"/>
  </si>
  <si>
    <t>JQ89002313</t>
    <phoneticPr fontId="3" type="noConversion"/>
  </si>
  <si>
    <t>MK71654234</t>
    <phoneticPr fontId="3" type="noConversion"/>
  </si>
  <si>
    <t>SE81101923</t>
    <phoneticPr fontId="3" type="noConversion"/>
  </si>
  <si>
    <t>RH61905664</t>
    <phoneticPr fontId="3" type="noConversion"/>
  </si>
  <si>
    <t>YK80000293</t>
    <phoneticPr fontId="3" type="noConversion"/>
  </si>
  <si>
    <t>商品</t>
    <phoneticPr fontId="3" type="noConversion"/>
  </si>
  <si>
    <t>商品20102</t>
    <phoneticPr fontId="3" type="noConversion"/>
  </si>
  <si>
    <t>商品31128</t>
    <phoneticPr fontId="3" type="noConversion"/>
  </si>
  <si>
    <t>每單位價格</t>
  </si>
  <si>
    <t>銷售單位</t>
  </si>
  <si>
    <t>平均折扣</t>
  </si>
  <si>
    <t>總收入</t>
  </si>
  <si>
    <t>每單位成本</t>
  </si>
  <si>
    <t>維修成本</t>
  </si>
  <si>
    <t>總成本</t>
  </si>
  <si>
    <t>利潤</t>
    <phoneticPr fontId="5" type="noConversion"/>
  </si>
  <si>
    <t>Margin</t>
  </si>
  <si>
    <t>Margin = (總收入-總成本) / 總收入</t>
  </si>
  <si>
    <t>每月繳交本利：</t>
    <phoneticPr fontId="3" type="noConversion"/>
  </si>
  <si>
    <t>期滿所得:</t>
    <phoneticPr fontId="3" type="noConversion"/>
  </si>
  <si>
    <t>李大同每月存款2萬元、年利率1.25%，採複利計算利息，10年後李大同會有多少存款?</t>
    <phoneticPr fontId="3" type="noConversion"/>
  </si>
  <si>
    <t>Susan向銀行貸款100萬元，期限20年，每月本息攤還6,600元，問這貸款年利率是多少？</t>
    <phoneticPr fontId="3" type="noConversion"/>
  </si>
  <si>
    <t>年利率:</t>
    <phoneticPr fontId="3" type="noConversion"/>
  </si>
  <si>
    <t>Queena買了一間房子，希望跟銀行貸款300萬元、利率2.2%，每月有能力繳本息30,000元，請問要多久可以繳清貸款？</t>
    <phoneticPr fontId="3" type="noConversion"/>
  </si>
  <si>
    <t>年:</t>
    <phoneticPr fontId="3" type="noConversion"/>
  </si>
  <si>
    <t>James想跟朋友借一筆款項，雙方同意以年利率10%計息，借期2年、一年複利一次，到期還款10萬元。請問James可以借到多少錢？</t>
    <phoneticPr fontId="3" type="noConversion"/>
  </si>
  <si>
    <t>金額:</t>
    <phoneticPr fontId="3" type="noConversion"/>
  </si>
  <si>
    <t>Jeff預計年後買一輛85萬元新車，利率2.83%、期限7年，自備款20萬本息均攤請問月繳款多少元？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</si>
</sst>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_(&quot;$&quot;* #,##0_);_(&quot;$&quot;* \(#,##0\);_(&quot;$&quot;* &quot;-&quot;_);_(@_)"/>
    <numFmt numFmtId="178" formatCode="&quot;$&quot;#,##0.00_);\(&quot;$&quot;#,##0.00\)"/>
    <numFmt numFmtId="179" formatCode="0_ "/>
    <numFmt numFmtId="180" formatCode="&quot;$&quot;#,##0_);\(&quot;$&quot;#,##0\)"/>
    <numFmt numFmtId="181" formatCode="&quot;$&quot;#,##0"/>
  </numFmts>
  <fonts count="20" x14ac:knownFonts="1">
    <font>
      <sz val="10"/>
      <name val="MS Sans Serif"/>
      <family val="2"/>
    </font>
    <font>
      <sz val="12"/>
      <color theme="1"/>
      <name val="新細明體"/>
      <family val="2"/>
      <charset val="136"/>
      <scheme val="minor"/>
    </font>
    <font>
      <sz val="12"/>
      <name val="MS Sans Serif"/>
      <family val="2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  <font>
      <sz val="12"/>
      <color indexed="18"/>
      <name val="微軟正黑體"/>
      <family val="2"/>
      <charset val="136"/>
    </font>
    <font>
      <b/>
      <sz val="11"/>
      <color rgb="FFFFFFFF"/>
      <name val="Arial"/>
      <family val="2"/>
    </font>
    <font>
      <b/>
      <sz val="11"/>
      <color rgb="FFFFFFFF"/>
      <name val="細明體"/>
      <family val="3"/>
      <charset val="136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indexed="18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name val="Times New Roman"/>
      <family val="1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5"/>
      </patternFill>
    </fill>
    <fill>
      <patternFill patternType="solid">
        <fgColor indexed="22"/>
      </patternFill>
    </fill>
    <fill>
      <patternFill patternType="solid">
        <fgColor rgb="FFC77DAA"/>
        <bgColor indexed="64"/>
      </patternFill>
    </fill>
    <fill>
      <patternFill patternType="solid">
        <fgColor rgb="FFF5E1ED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6" fillId="0" borderId="0"/>
    <xf numFmtId="0" fontId="19" fillId="0" borderId="0"/>
    <xf numFmtId="177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1" fillId="0" borderId="0" xfId="1">
      <alignment vertical="center"/>
    </xf>
    <xf numFmtId="0" fontId="1" fillId="11" borderId="5" xfId="1" applyFill="1" applyBorder="1">
      <alignment vertical="center"/>
    </xf>
    <xf numFmtId="0" fontId="1" fillId="12" borderId="5" xfId="1" applyFill="1" applyBorder="1">
      <alignment vertical="center"/>
    </xf>
    <xf numFmtId="0" fontId="1" fillId="10" borderId="5" xfId="1" applyFill="1" applyBorder="1">
      <alignment vertical="center"/>
    </xf>
    <xf numFmtId="0" fontId="6" fillId="0" borderId="0" xfId="0" applyFont="1"/>
    <xf numFmtId="0" fontId="7" fillId="2" borderId="1" xfId="0" applyFont="1" applyFill="1" applyBorder="1" applyAlignment="1">
      <alignment horizontal="centerContinuous" wrapText="1"/>
    </xf>
    <xf numFmtId="0" fontId="7" fillId="2" borderId="2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  <xf numFmtId="0" fontId="7" fillId="3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center"/>
    </xf>
    <xf numFmtId="0" fontId="8" fillId="4" borderId="5" xfId="0" applyFont="1" applyFill="1" applyBorder="1" applyAlignment="1"/>
    <xf numFmtId="0" fontId="7" fillId="3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9" fillId="7" borderId="0" xfId="1" applyFont="1" applyFill="1" applyAlignment="1">
      <alignment horizontal="center" vertical="center" wrapText="1"/>
    </xf>
    <xf numFmtId="0" fontId="11" fillId="7" borderId="0" xfId="1" applyFont="1" applyFill="1" applyAlignment="1">
      <alignment horizontal="left" vertical="center" wrapText="1"/>
    </xf>
    <xf numFmtId="0" fontId="12" fillId="8" borderId="0" xfId="1" applyFont="1" applyFill="1" applyAlignment="1">
      <alignment horizontal="right" vertical="center" wrapText="1"/>
    </xf>
    <xf numFmtId="0" fontId="12" fillId="9" borderId="0" xfId="1" applyFont="1" applyFill="1" applyAlignment="1">
      <alignment horizontal="right" vertical="center" wrapText="1"/>
    </xf>
    <xf numFmtId="0" fontId="8" fillId="4" borderId="11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13" fillId="4" borderId="5" xfId="0" applyFont="1" applyFill="1" applyBorder="1" applyAlignment="1"/>
    <xf numFmtId="0" fontId="13" fillId="4" borderId="6" xfId="0" applyFont="1" applyFill="1" applyBorder="1" applyAlignment="1"/>
    <xf numFmtId="0" fontId="14" fillId="4" borderId="5" xfId="0" applyFont="1" applyFill="1" applyBorder="1" applyAlignment="1"/>
    <xf numFmtId="0" fontId="13" fillId="4" borderId="9" xfId="0" applyFont="1" applyFill="1" applyBorder="1" applyAlignment="1"/>
    <xf numFmtId="0" fontId="13" fillId="4" borderId="10" xfId="0" applyFont="1" applyFill="1" applyBorder="1" applyAlignment="1"/>
    <xf numFmtId="0" fontId="15" fillId="2" borderId="1" xfId="0" applyFont="1" applyFill="1" applyBorder="1" applyAlignment="1">
      <alignment horizontal="right"/>
    </xf>
    <xf numFmtId="0" fontId="15" fillId="3" borderId="11" xfId="0" applyFont="1" applyFill="1" applyBorder="1" applyAlignment="1">
      <alignment horizontal="right"/>
    </xf>
    <xf numFmtId="0" fontId="13" fillId="4" borderId="11" xfId="0" applyFont="1" applyFill="1" applyBorder="1" applyAlignment="1"/>
    <xf numFmtId="0" fontId="14" fillId="5" borderId="11" xfId="0" applyFont="1" applyFill="1" applyBorder="1"/>
    <xf numFmtId="0" fontId="14" fillId="6" borderId="12" xfId="0" applyFont="1" applyFill="1" applyBorder="1"/>
    <xf numFmtId="0" fontId="17" fillId="13" borderId="13" xfId="2" applyFont="1" applyFill="1" applyBorder="1"/>
    <xf numFmtId="0" fontId="6" fillId="0" borderId="0" xfId="2" applyFont="1"/>
    <xf numFmtId="0" fontId="16" fillId="0" borderId="0" xfId="2"/>
    <xf numFmtId="0" fontId="17" fillId="14" borderId="13" xfId="2" applyFont="1" applyFill="1" applyBorder="1"/>
    <xf numFmtId="0" fontId="17" fillId="14" borderId="13" xfId="2" applyFont="1" applyFill="1" applyBorder="1" applyAlignment="1">
      <alignment horizontal="left"/>
    </xf>
    <xf numFmtId="0" fontId="17" fillId="14" borderId="13" xfId="2" applyFont="1" applyFill="1" applyBorder="1" applyAlignment="1">
      <alignment horizontal="right"/>
    </xf>
    <xf numFmtId="0" fontId="17" fillId="13" borderId="13" xfId="2" applyFont="1" applyFill="1" applyBorder="1" applyAlignment="1">
      <alignment horizontal="right"/>
    </xf>
    <xf numFmtId="0" fontId="17" fillId="13" borderId="13" xfId="2" applyFont="1" applyFill="1" applyBorder="1" applyAlignment="1">
      <alignment horizontal="center"/>
    </xf>
    <xf numFmtId="0" fontId="18" fillId="0" borderId="13" xfId="2" applyFont="1" applyBorder="1"/>
    <xf numFmtId="14" fontId="18" fillId="0" borderId="13" xfId="2" applyNumberFormat="1" applyFont="1" applyBorder="1" applyAlignment="1">
      <alignment horizontal="left"/>
    </xf>
    <xf numFmtId="14" fontId="18" fillId="0" borderId="13" xfId="2" applyNumberFormat="1" applyFont="1" applyBorder="1"/>
    <xf numFmtId="176" fontId="18" fillId="0" borderId="13" xfId="2" applyNumberFormat="1" applyFont="1" applyBorder="1" applyAlignment="1">
      <alignment horizontal="center"/>
    </xf>
    <xf numFmtId="0" fontId="19" fillId="0" borderId="0" xfId="3"/>
    <xf numFmtId="0" fontId="6" fillId="0" borderId="0" xfId="3" applyFont="1"/>
    <xf numFmtId="0" fontId="6" fillId="15" borderId="16" xfId="3" applyFont="1" applyFill="1" applyBorder="1" applyAlignment="1">
      <alignment horizontal="right"/>
    </xf>
    <xf numFmtId="0" fontId="6" fillId="0" borderId="5" xfId="3" applyFont="1" applyBorder="1"/>
    <xf numFmtId="178" fontId="6" fillId="0" borderId="5" xfId="4" applyNumberFormat="1" applyFont="1" applyBorder="1"/>
    <xf numFmtId="179" fontId="6" fillId="0" borderId="5" xfId="3" applyNumberFormat="1" applyFont="1" applyBorder="1"/>
    <xf numFmtId="0" fontId="6" fillId="0" borderId="9" xfId="3" applyFont="1" applyBorder="1"/>
    <xf numFmtId="9" fontId="6" fillId="0" borderId="9" xfId="3" applyNumberFormat="1" applyFont="1" applyBorder="1"/>
    <xf numFmtId="0" fontId="6" fillId="0" borderId="17" xfId="3" applyFont="1" applyBorder="1"/>
    <xf numFmtId="178" fontId="6" fillId="0" borderId="17" xfId="4" applyNumberFormat="1" applyFont="1" applyBorder="1"/>
    <xf numFmtId="180" fontId="6" fillId="0" borderId="5" xfId="4" applyNumberFormat="1" applyFont="1" applyBorder="1"/>
    <xf numFmtId="10" fontId="6" fillId="0" borderId="5" xfId="5" applyNumberFormat="1" applyFont="1" applyBorder="1"/>
    <xf numFmtId="181" fontId="6" fillId="0" borderId="0" xfId="3" applyNumberFormat="1" applyFont="1"/>
    <xf numFmtId="10" fontId="6" fillId="0" borderId="0" xfId="3" applyNumberFormat="1" applyFont="1"/>
    <xf numFmtId="0" fontId="18" fillId="0" borderId="13" xfId="2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6" fillId="0" borderId="0" xfId="3" applyFont="1" applyAlignment="1">
      <alignment wrapText="1"/>
    </xf>
    <xf numFmtId="0" fontId="6" fillId="0" borderId="20" xfId="3" applyFont="1" applyBorder="1"/>
    <xf numFmtId="0" fontId="6" fillId="0" borderId="0" xfId="3" applyFont="1" applyAlignment="1">
      <alignment vertical="center"/>
    </xf>
    <xf numFmtId="0" fontId="6" fillId="0" borderId="19" xfId="3" applyFont="1" applyBorder="1" applyAlignment="1">
      <alignment horizontal="right" vertical="center"/>
    </xf>
    <xf numFmtId="0" fontId="6" fillId="0" borderId="20" xfId="3" applyFont="1" applyBorder="1" applyAlignment="1">
      <alignment vertical="center"/>
    </xf>
    <xf numFmtId="10" fontId="6" fillId="0" borderId="0" xfId="3" applyNumberFormat="1" applyFont="1" applyAlignment="1">
      <alignment vertical="center"/>
    </xf>
    <xf numFmtId="0" fontId="6" fillId="0" borderId="19" xfId="3" applyFont="1" applyBorder="1" applyAlignment="1">
      <alignment vertical="center"/>
    </xf>
    <xf numFmtId="0" fontId="9" fillId="7" borderId="0" xfId="1" applyFont="1" applyFill="1" applyAlignment="1">
      <alignment horizontal="center" vertical="center" wrapText="1"/>
    </xf>
    <xf numFmtId="0" fontId="10" fillId="7" borderId="0" xfId="1" applyFont="1" applyFill="1" applyAlignment="1">
      <alignment horizontal="center" vertical="center" wrapText="1"/>
    </xf>
    <xf numFmtId="0" fontId="6" fillId="15" borderId="14" xfId="3" applyFont="1" applyFill="1" applyBorder="1" applyAlignment="1">
      <alignment horizontal="center"/>
    </xf>
    <xf numFmtId="0" fontId="6" fillId="15" borderId="15" xfId="3" applyFont="1" applyFill="1" applyBorder="1" applyAlignment="1">
      <alignment horizontal="center"/>
    </xf>
    <xf numFmtId="0" fontId="6" fillId="17" borderId="18" xfId="3" applyFont="1" applyFill="1" applyBorder="1" applyAlignment="1">
      <alignment horizontal="left" vertical="center" wrapText="1"/>
    </xf>
    <xf numFmtId="0" fontId="6" fillId="17" borderId="3" xfId="3" applyFont="1" applyFill="1" applyBorder="1" applyAlignment="1">
      <alignment horizontal="left" vertical="center" wrapText="1"/>
    </xf>
    <xf numFmtId="0" fontId="6" fillId="15" borderId="18" xfId="3" applyFont="1" applyFill="1" applyBorder="1" applyAlignment="1">
      <alignment horizontal="left" vertical="center" wrapText="1"/>
    </xf>
    <xf numFmtId="0" fontId="6" fillId="15" borderId="3" xfId="3" applyFont="1" applyFill="1" applyBorder="1" applyAlignment="1">
      <alignment horizontal="left" vertical="center" wrapText="1"/>
    </xf>
    <xf numFmtId="0" fontId="6" fillId="10" borderId="18" xfId="3" applyFont="1" applyFill="1" applyBorder="1" applyAlignment="1">
      <alignment horizontal="left" vertical="center" wrapText="1"/>
    </xf>
    <xf numFmtId="0" fontId="6" fillId="10" borderId="3" xfId="3" applyFont="1" applyFill="1" applyBorder="1" applyAlignment="1">
      <alignment horizontal="left" vertical="center" wrapText="1"/>
    </xf>
    <xf numFmtId="0" fontId="6" fillId="16" borderId="18" xfId="3" applyFont="1" applyFill="1" applyBorder="1" applyAlignment="1">
      <alignment horizontal="left" vertical="center" wrapText="1"/>
    </xf>
    <xf numFmtId="0" fontId="6" fillId="16" borderId="3" xfId="3" applyFont="1" applyFill="1" applyBorder="1" applyAlignment="1">
      <alignment horizontal="left" vertical="center" wrapText="1"/>
    </xf>
    <xf numFmtId="0" fontId="6" fillId="11" borderId="18" xfId="3" applyFont="1" applyFill="1" applyBorder="1" applyAlignment="1">
      <alignment horizontal="left" vertical="center" wrapText="1"/>
    </xf>
    <xf numFmtId="0" fontId="6" fillId="11" borderId="3" xfId="3" applyFont="1" applyFill="1" applyBorder="1" applyAlignment="1">
      <alignment horizontal="left" vertical="center" wrapText="1"/>
    </xf>
    <xf numFmtId="0" fontId="6" fillId="0" borderId="20" xfId="3" applyNumberFormat="1" applyFont="1" applyBorder="1" applyAlignment="1">
      <alignment vertical="center"/>
    </xf>
  </cellXfs>
  <cellStyles count="6">
    <cellStyle name="一般" xfId="0" builtinId="0"/>
    <cellStyle name="一般 2" xfId="1" xr:uid="{00000000-0005-0000-0000-000001000000}"/>
    <cellStyle name="一般 3" xfId="2" xr:uid="{5A0350C5-5FAD-40AB-9C16-13A7875ECA0F}"/>
    <cellStyle name="一般 4" xfId="3" xr:uid="{8C8A60D6-2BD2-4639-A524-1A802E9F0241}"/>
    <cellStyle name="百分比 2" xfId="5" xr:uid="{8089CD55-37A0-4AF9-888C-52B977E0A3B3}"/>
    <cellStyle name="貨幣 [0] 2" xfId="4" xr:uid="{DAB85F0D-F304-4193-930A-F40B4E361B80}"/>
  </cellStyles>
  <dxfs count="0"/>
  <tableStyles count="0" defaultTableStyle="TableStyleMedium2" defaultPivotStyle="PivotStyleLight16"/>
  <colors>
    <mruColors>
      <color rgb="FFFFFFCC"/>
      <color rgb="FFFFCCFF"/>
      <color rgb="FFCCE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579;&#32769;&#24107;&#20998;&#20139;/&#21443;&#32771;&#35299;/14_&#26597;&#35426;&#25033;&#29992;(&#21443;&#32771;&#35299;New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列查詢"/>
      <sheetName val="尋找左側欄位資料"/>
      <sheetName val="工作表1"/>
    </sheetNames>
    <sheetDataSet>
      <sheetData sheetId="0"/>
      <sheetData sheetId="1">
        <row r="3">
          <cell r="A3" t="str">
            <v>趙姍姍</v>
          </cell>
          <cell r="B3" t="str">
            <v>Susan</v>
          </cell>
          <cell r="C3" t="str">
            <v>泰坦企業</v>
          </cell>
          <cell r="D3" t="str">
            <v>第一組</v>
          </cell>
          <cell r="E3" t="str">
            <v>王莉婷小姐</v>
          </cell>
          <cell r="F3" t="str">
            <v>susan@titan.com</v>
          </cell>
          <cell r="M3" t="str">
            <v>AREA001</v>
          </cell>
          <cell r="P3" t="str">
            <v>趙姍姍</v>
          </cell>
        </row>
        <row r="4">
          <cell r="A4" t="str">
            <v>錢美麗</v>
          </cell>
          <cell r="B4" t="str">
            <v>Mary</v>
          </cell>
          <cell r="C4" t="str">
            <v>搖擺咖啡食品公司</v>
          </cell>
          <cell r="D4" t="str">
            <v>第一組</v>
          </cell>
          <cell r="E4" t="str">
            <v>王莉婷小姐</v>
          </cell>
          <cell r="F4" t="str">
            <v>mary@bybycoffee.com</v>
          </cell>
          <cell r="M4" t="str">
            <v>AREA002</v>
          </cell>
          <cell r="P4" t="str">
            <v>錢美麗</v>
          </cell>
        </row>
        <row r="5">
          <cell r="A5" t="str">
            <v>孫家寶</v>
          </cell>
          <cell r="B5" t="str">
            <v>Paul</v>
          </cell>
          <cell r="C5" t="str">
            <v>堅強水泥公司</v>
          </cell>
          <cell r="D5" t="str">
            <v>第一組</v>
          </cell>
          <cell r="E5" t="str">
            <v>王莉婷小姐</v>
          </cell>
          <cell r="F5" t="str">
            <v>paul@nice.com</v>
          </cell>
          <cell r="M5" t="str">
            <v>AREA003</v>
          </cell>
          <cell r="P5" t="str">
            <v>孫家寶</v>
          </cell>
        </row>
        <row r="6">
          <cell r="A6" t="str">
            <v>李東尼</v>
          </cell>
          <cell r="B6" t="str">
            <v>Tony</v>
          </cell>
          <cell r="C6" t="str">
            <v>永固建設公司</v>
          </cell>
          <cell r="D6" t="str">
            <v>第二組</v>
          </cell>
          <cell r="E6" t="str">
            <v>羅珍妮小姐</v>
          </cell>
          <cell r="F6" t="str">
            <v>tony@building.com</v>
          </cell>
          <cell r="M6" t="str">
            <v>AREA004</v>
          </cell>
          <cell r="P6" t="str">
            <v>李東尼</v>
          </cell>
        </row>
        <row r="7">
          <cell r="A7" t="str">
            <v>周小艾</v>
          </cell>
          <cell r="B7" t="str">
            <v>Amy</v>
          </cell>
          <cell r="C7" t="str">
            <v>快樂商業銀行</v>
          </cell>
          <cell r="D7" t="str">
            <v>第二組</v>
          </cell>
          <cell r="E7" t="str">
            <v>羅珍妮小姐</v>
          </cell>
          <cell r="F7" t="str">
            <v>amy@hayypbank.com</v>
          </cell>
          <cell r="M7" t="str">
            <v>AREA005</v>
          </cell>
          <cell r="P7" t="str">
            <v>周小艾</v>
          </cell>
        </row>
        <row r="8">
          <cell r="A8" t="str">
            <v>吳依凡</v>
          </cell>
          <cell r="B8" t="str">
            <v>Yvonne</v>
          </cell>
          <cell r="C8" t="str">
            <v>大信房屋仲介</v>
          </cell>
          <cell r="D8" t="str">
            <v>第二組</v>
          </cell>
          <cell r="E8" t="str">
            <v>羅珍妮小姐</v>
          </cell>
          <cell r="F8" t="str">
            <v>yvonne@renthouse.com</v>
          </cell>
          <cell r="M8" t="str">
            <v>AREA006</v>
          </cell>
          <cell r="P8" t="str">
            <v>吳依凡</v>
          </cell>
        </row>
        <row r="9">
          <cell r="A9" t="str">
            <v>鄭彼特</v>
          </cell>
          <cell r="B9" t="str">
            <v>Peter</v>
          </cell>
          <cell r="C9" t="str">
            <v>好看出版公司</v>
          </cell>
          <cell r="D9" t="str">
            <v>第二組</v>
          </cell>
          <cell r="E9" t="str">
            <v>羅珍妮小姐</v>
          </cell>
          <cell r="F9" t="str">
            <v>peter@goodlooking.com</v>
          </cell>
          <cell r="M9" t="str">
            <v>AREA007</v>
          </cell>
          <cell r="P9" t="str">
            <v>鄭彼特</v>
          </cell>
        </row>
        <row r="10">
          <cell r="A10" t="str">
            <v>王富材</v>
          </cell>
          <cell r="B10" t="str">
            <v>Rich</v>
          </cell>
          <cell r="C10" t="str">
            <v>達達旅行社</v>
          </cell>
          <cell r="D10" t="str">
            <v>第三組</v>
          </cell>
          <cell r="E10" t="str">
            <v>林永山先生</v>
          </cell>
          <cell r="F10" t="str">
            <v>rich@traveldream.com</v>
          </cell>
          <cell r="M10" t="str">
            <v>AREA008</v>
          </cell>
          <cell r="P10" t="str">
            <v>王富材</v>
          </cell>
        </row>
        <row r="11">
          <cell r="A11" t="str">
            <v>馮潘妮</v>
          </cell>
          <cell r="B11" t="str">
            <v>Penny</v>
          </cell>
          <cell r="C11" t="str">
            <v>西北企業</v>
          </cell>
          <cell r="D11" t="str">
            <v>第三組</v>
          </cell>
          <cell r="E11" t="str">
            <v>林永山先生</v>
          </cell>
          <cell r="F11" t="str">
            <v>penny@westnorth.com</v>
          </cell>
          <cell r="M11" t="str">
            <v>AREA009</v>
          </cell>
          <cell r="P11" t="str">
            <v>馮潘妮</v>
          </cell>
        </row>
        <row r="12">
          <cell r="A12" t="str">
            <v>陳瑞克</v>
          </cell>
          <cell r="B12" t="str">
            <v>Eric</v>
          </cell>
          <cell r="C12" t="str">
            <v>達陣航空公司</v>
          </cell>
          <cell r="D12" t="str">
            <v>第三組</v>
          </cell>
          <cell r="E12" t="str">
            <v>林永山先生</v>
          </cell>
          <cell r="F12" t="str">
            <v>eric@touchdownairline.com</v>
          </cell>
          <cell r="M12" t="str">
            <v>AREA010</v>
          </cell>
          <cell r="P12" t="str">
            <v>陳瑞克</v>
          </cell>
        </row>
        <row r="13">
          <cell r="A13" t="str">
            <v>褚志明</v>
          </cell>
          <cell r="B13" t="str">
            <v>Ming</v>
          </cell>
          <cell r="C13" t="str">
            <v>永保平安保險公司</v>
          </cell>
          <cell r="D13" t="str">
            <v>第一組</v>
          </cell>
          <cell r="E13" t="str">
            <v>王莉婷小姐</v>
          </cell>
          <cell r="F13" t="str">
            <v>ming@peaceinsurance.com</v>
          </cell>
          <cell r="M13" t="str">
            <v>AREA011</v>
          </cell>
          <cell r="P13" t="str">
            <v>褚志明</v>
          </cell>
        </row>
        <row r="14">
          <cell r="A14" t="str">
            <v>衛育平</v>
          </cell>
          <cell r="B14" t="str">
            <v>Jaco</v>
          </cell>
          <cell r="C14" t="str">
            <v>多源訊息公司</v>
          </cell>
          <cell r="D14" t="str">
            <v>第一組</v>
          </cell>
          <cell r="E14" t="str">
            <v>王莉婷小姐</v>
          </cell>
          <cell r="F14" t="str">
            <v>jcao@multimessage.com</v>
          </cell>
          <cell r="M14" t="str">
            <v>AREA012</v>
          </cell>
          <cell r="P14" t="str">
            <v>衛育平</v>
          </cell>
        </row>
        <row r="15">
          <cell r="A15" t="str">
            <v>蔣馬特</v>
          </cell>
          <cell r="B15" t="str">
            <v>Matt</v>
          </cell>
          <cell r="C15" t="str">
            <v>搖擺咖啡食品公司</v>
          </cell>
          <cell r="D15" t="str">
            <v>第二組</v>
          </cell>
          <cell r="E15" t="str">
            <v>羅珍妮小姐</v>
          </cell>
          <cell r="F15" t="str">
            <v>matt@bybycoffee.com</v>
          </cell>
          <cell r="M15" t="str">
            <v>AREA013</v>
          </cell>
          <cell r="P15" t="str">
            <v>蔣馬特</v>
          </cell>
        </row>
        <row r="16">
          <cell r="A16" t="str">
            <v>沈約翰</v>
          </cell>
          <cell r="B16" t="str">
            <v>John</v>
          </cell>
          <cell r="C16" t="str">
            <v>第六波集團</v>
          </cell>
          <cell r="D16" t="str">
            <v>第三組</v>
          </cell>
          <cell r="E16" t="str">
            <v>林永山先生</v>
          </cell>
          <cell r="F16" t="str">
            <v>john@sixwavegroup.com</v>
          </cell>
          <cell r="M16" t="str">
            <v>AREA014</v>
          </cell>
          <cell r="P16" t="str">
            <v>沈約翰</v>
          </cell>
        </row>
        <row r="17">
          <cell r="A17" t="str">
            <v>韓春嬌</v>
          </cell>
          <cell r="B17" t="str">
            <v>Flower</v>
          </cell>
          <cell r="C17" t="str">
            <v>冒險投資公司</v>
          </cell>
          <cell r="D17" t="str">
            <v>第一組</v>
          </cell>
          <cell r="E17" t="str">
            <v>王莉婷小姐</v>
          </cell>
          <cell r="F17" t="str">
            <v>flower@adventureworks.com</v>
          </cell>
          <cell r="M17" t="str">
            <v>AREA015</v>
          </cell>
          <cell r="P17" t="str">
            <v>韓春嬌</v>
          </cell>
        </row>
        <row r="18">
          <cell r="A18" t="str">
            <v>楊祐偵</v>
          </cell>
          <cell r="B18" t="str">
            <v>Leo</v>
          </cell>
          <cell r="C18" t="str">
            <v>北大科博館</v>
          </cell>
          <cell r="D18" t="str">
            <v>第二組</v>
          </cell>
          <cell r="E18" t="str">
            <v>羅珍妮小姐</v>
          </cell>
          <cell r="F18" t="str">
            <v>leo@nbscience.com</v>
          </cell>
          <cell r="M18" t="str">
            <v>AREA016</v>
          </cell>
          <cell r="P18" t="str">
            <v>楊祐偵</v>
          </cell>
        </row>
        <row r="19">
          <cell r="A19" t="str">
            <v>朱裘蒂</v>
          </cell>
          <cell r="B19" t="str">
            <v>Judy</v>
          </cell>
          <cell r="C19" t="str">
            <v>ABC銀行</v>
          </cell>
          <cell r="D19" t="str">
            <v>第三組</v>
          </cell>
          <cell r="E19" t="str">
            <v>林永山先生</v>
          </cell>
          <cell r="F19" t="str">
            <v>judy@abcbank.com</v>
          </cell>
          <cell r="M19" t="str">
            <v>AREA017</v>
          </cell>
          <cell r="P19" t="str">
            <v>朱裘蒂</v>
          </cell>
        </row>
        <row r="20">
          <cell r="A20" t="str">
            <v>秦吉米</v>
          </cell>
          <cell r="B20" t="str">
            <v>Jimmy</v>
          </cell>
          <cell r="C20" t="str">
            <v>我的法律顧問公司</v>
          </cell>
          <cell r="D20" t="str">
            <v>第三組</v>
          </cell>
          <cell r="E20" t="str">
            <v>林永山先生</v>
          </cell>
          <cell r="F20" t="str">
            <v>jimmy@mylaw.com</v>
          </cell>
          <cell r="M20" t="str">
            <v>AREA018</v>
          </cell>
          <cell r="P20" t="str">
            <v>秦吉米</v>
          </cell>
        </row>
        <row r="21">
          <cell r="A21" t="str">
            <v>尤肯尼</v>
          </cell>
          <cell r="B21" t="str">
            <v>Kenny</v>
          </cell>
          <cell r="C21" t="str">
            <v>Fourth Coffee</v>
          </cell>
          <cell r="D21" t="str">
            <v>第三組</v>
          </cell>
          <cell r="E21" t="str">
            <v>林永山先生</v>
          </cell>
          <cell r="F21" t="str">
            <v>arusko@fourthcoffee.com</v>
          </cell>
          <cell r="M21" t="str">
            <v>AREA019</v>
          </cell>
          <cell r="P21" t="str">
            <v>尤肯尼</v>
          </cell>
        </row>
        <row r="22">
          <cell r="A22" t="str">
            <v>許華德</v>
          </cell>
          <cell r="B22" t="str">
            <v>Sergio</v>
          </cell>
          <cell r="C22" t="str">
            <v>Fabrikam, Inc.</v>
          </cell>
          <cell r="D22" t="str">
            <v>第一組</v>
          </cell>
          <cell r="E22" t="str">
            <v>王莉婷小姐</v>
          </cell>
          <cell r="F22" t="str">
            <v>yli@fabrikam.com</v>
          </cell>
          <cell r="M22" t="str">
            <v>AREA020</v>
          </cell>
          <cell r="P22" t="str">
            <v>許華德</v>
          </cell>
        </row>
        <row r="23">
          <cell r="A23" t="str">
            <v>何艾倫</v>
          </cell>
          <cell r="B23" t="str">
            <v>Allen</v>
          </cell>
          <cell r="C23" t="str">
            <v>北大科博館</v>
          </cell>
          <cell r="D23" t="str">
            <v>第一組</v>
          </cell>
          <cell r="E23" t="str">
            <v>王莉婷小姐</v>
          </cell>
          <cell r="F23" t="str">
            <v>allen@nbscience.com</v>
          </cell>
          <cell r="M23" t="str">
            <v>AREA021</v>
          </cell>
          <cell r="P23" t="str">
            <v>何艾倫</v>
          </cell>
        </row>
        <row r="24">
          <cell r="A24" t="str">
            <v>呂海倫</v>
          </cell>
          <cell r="B24" t="str">
            <v>Helen</v>
          </cell>
          <cell r="C24" t="str">
            <v>好看出版公司</v>
          </cell>
          <cell r="D24" t="str">
            <v>第三組</v>
          </cell>
          <cell r="E24" t="str">
            <v>林永山先生</v>
          </cell>
          <cell r="F24" t="str">
            <v>helen@goodlooking.com</v>
          </cell>
          <cell r="M24" t="str">
            <v>AREA022</v>
          </cell>
          <cell r="P24" t="str">
            <v>呂海倫</v>
          </cell>
        </row>
        <row r="25">
          <cell r="A25" t="str">
            <v>施小華</v>
          </cell>
          <cell r="B25" t="str">
            <v>Florence</v>
          </cell>
          <cell r="C25" t="str">
            <v>變數創意有限公司</v>
          </cell>
          <cell r="D25" t="str">
            <v>第二組</v>
          </cell>
          <cell r="E25" t="str">
            <v>羅珍妮小姐</v>
          </cell>
          <cell r="F25" t="str">
            <v>florence@xyz.com</v>
          </cell>
          <cell r="M25" t="str">
            <v>AREA023</v>
          </cell>
          <cell r="P25" t="str">
            <v>施小華</v>
          </cell>
        </row>
        <row r="26">
          <cell r="A26" t="str">
            <v>張麥克</v>
          </cell>
          <cell r="B26" t="str">
            <v>Mike</v>
          </cell>
          <cell r="C26" t="str">
            <v>QQ運動中心</v>
          </cell>
          <cell r="D26" t="str">
            <v>第二組</v>
          </cell>
          <cell r="E26" t="str">
            <v>羅珍妮小姐</v>
          </cell>
          <cell r="F26" t="str">
            <v>mike@qsportcenter.com</v>
          </cell>
          <cell r="M26" t="str">
            <v>AREA024</v>
          </cell>
          <cell r="P26" t="str">
            <v>張麥克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藍本"/>
      <sheetName val="陣列運算"/>
    </sheetNames>
    <sheetDataSet>
      <sheetData sheetId="0">
        <row r="5">
          <cell r="J5">
            <v>0.2</v>
          </cell>
        </row>
        <row r="6">
          <cell r="J6">
            <v>0.18</v>
          </cell>
        </row>
        <row r="7">
          <cell r="J7">
            <v>0.18</v>
          </cell>
        </row>
        <row r="8">
          <cell r="J8">
            <v>0.19</v>
          </cell>
        </row>
        <row r="13">
          <cell r="I13">
            <v>14417.543211500004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H13"/>
  <sheetViews>
    <sheetView tabSelected="1" zoomScaleNormal="100" zoomScaleSheetLayoutView="110" workbookViewId="0">
      <selection activeCell="B1" sqref="B1"/>
    </sheetView>
  </sheetViews>
  <sheetFormatPr defaultColWidth="9.1796875" defaultRowHeight="15.5" x14ac:dyDescent="0.35"/>
  <cols>
    <col min="1" max="1" width="19" style="6" bestFit="1" customWidth="1"/>
    <col min="2" max="7" width="11" style="6" customWidth="1"/>
    <col min="8" max="8" width="9.1796875" style="6"/>
    <col min="9" max="16384" width="9.1796875" style="1"/>
  </cols>
  <sheetData>
    <row r="1" spans="1:7" ht="18" customHeight="1" thickBot="1" x14ac:dyDescent="0.4">
      <c r="A1" s="14" t="s">
        <v>43</v>
      </c>
      <c r="B1" s="7" t="s">
        <v>0</v>
      </c>
      <c r="C1" s="8"/>
      <c r="D1" s="8"/>
      <c r="E1" s="8"/>
      <c r="F1" s="8"/>
      <c r="G1" s="9"/>
    </row>
    <row r="2" spans="1:7" ht="18" customHeight="1" x14ac:dyDescent="0.3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</row>
    <row r="3" spans="1:7" ht="18" customHeight="1" x14ac:dyDescent="0.4">
      <c r="A3" s="13" t="s">
        <v>8</v>
      </c>
      <c r="B3" s="24">
        <v>18.36</v>
      </c>
      <c r="C3" s="24">
        <v>20.149999999999999</v>
      </c>
      <c r="D3" s="24">
        <v>19.899999999999999</v>
      </c>
      <c r="E3" s="24">
        <v>35.54</v>
      </c>
      <c r="F3" s="24">
        <v>35.54</v>
      </c>
      <c r="G3" s="25">
        <v>20.02</v>
      </c>
    </row>
    <row r="4" spans="1:7" ht="18" customHeight="1" x14ac:dyDescent="0.4">
      <c r="A4" s="13" t="s">
        <v>9</v>
      </c>
      <c r="B4" s="24">
        <v>20.32</v>
      </c>
      <c r="C4" s="24">
        <v>22.87</v>
      </c>
      <c r="D4" s="26">
        <v>21.45</v>
      </c>
      <c r="E4" s="24">
        <v>24.35</v>
      </c>
      <c r="F4" s="24">
        <v>24.35</v>
      </c>
      <c r="G4" s="25">
        <v>22.16</v>
      </c>
    </row>
    <row r="5" spans="1:7" ht="18" customHeight="1" x14ac:dyDescent="0.4">
      <c r="A5" s="13" t="s">
        <v>10</v>
      </c>
      <c r="B5" s="24">
        <v>22.45</v>
      </c>
      <c r="C5" s="24">
        <v>25.45</v>
      </c>
      <c r="D5" s="24">
        <v>24</v>
      </c>
      <c r="E5" s="24">
        <v>30.97</v>
      </c>
      <c r="F5" s="24">
        <v>31.01</v>
      </c>
      <c r="G5" s="25">
        <v>24.72</v>
      </c>
    </row>
    <row r="6" spans="1:7" ht="18" customHeight="1" x14ac:dyDescent="0.4">
      <c r="A6" s="13" t="s">
        <v>11</v>
      </c>
      <c r="B6" s="24">
        <v>28.76</v>
      </c>
      <c r="C6" s="24">
        <v>30.34</v>
      </c>
      <c r="D6" s="24">
        <v>29.4</v>
      </c>
      <c r="E6" s="24">
        <v>38.92</v>
      </c>
      <c r="F6" s="24">
        <v>39.119999999999997</v>
      </c>
      <c r="G6" s="25">
        <v>29.87</v>
      </c>
    </row>
    <row r="7" spans="1:7" ht="18" customHeight="1" thickBot="1" x14ac:dyDescent="0.45">
      <c r="A7" s="15" t="s">
        <v>12</v>
      </c>
      <c r="B7" s="27">
        <v>30.23</v>
      </c>
      <c r="C7" s="27">
        <v>32.119999999999997</v>
      </c>
      <c r="D7" s="27">
        <v>31.38</v>
      </c>
      <c r="E7" s="27">
        <v>40.56</v>
      </c>
      <c r="F7" s="27">
        <v>41.23</v>
      </c>
      <c r="G7" s="28">
        <v>31.75</v>
      </c>
    </row>
    <row r="8" spans="1:7" ht="18" customHeight="1" thickBot="1" x14ac:dyDescent="0.4"/>
    <row r="9" spans="1:7" ht="18" customHeight="1" thickBot="1" x14ac:dyDescent="0.45">
      <c r="A9" s="16" t="s">
        <v>0</v>
      </c>
      <c r="B9" s="29" t="s">
        <v>3</v>
      </c>
    </row>
    <row r="10" spans="1:7" ht="18" customHeight="1" x14ac:dyDescent="0.4">
      <c r="A10" s="10" t="s">
        <v>40</v>
      </c>
      <c r="B10" s="30" t="s">
        <v>8</v>
      </c>
    </row>
    <row r="11" spans="1:7" ht="18" customHeight="1" x14ac:dyDescent="0.4">
      <c r="A11" s="21" t="s">
        <v>13</v>
      </c>
      <c r="B11" s="31"/>
    </row>
    <row r="12" spans="1:7" ht="18" customHeight="1" x14ac:dyDescent="0.4">
      <c r="A12" s="22" t="s">
        <v>41</v>
      </c>
      <c r="B12" s="32">
        <v>20</v>
      </c>
    </row>
    <row r="13" spans="1:7" ht="18" customHeight="1" thickBot="1" x14ac:dyDescent="0.45">
      <c r="A13" s="23" t="s">
        <v>14</v>
      </c>
      <c r="B13" s="33">
        <f>B11*B12</f>
        <v>0</v>
      </c>
    </row>
  </sheetData>
  <phoneticPr fontId="3" type="noConversion"/>
  <dataValidations count="2">
    <dataValidation type="list" allowBlank="1" showInputMessage="1" showErrorMessage="1" sqref="B10" xr:uid="{00000000-0002-0000-0000-000000000000}">
      <formula1>$A$3:$A$7</formula1>
    </dataValidation>
    <dataValidation type="list" allowBlank="1" showInputMessage="1" showErrorMessage="1" sqref="B9" xr:uid="{00000000-0002-0000-0000-000001000000}">
      <formula1>$B$2:$G$2</formula1>
    </dataValidation>
  </dataValidations>
  <printOptions horizontalCentered="1" verticalCentered="1" headings="1" gridLines="1" gridLinesSet="0"/>
  <pageMargins left="0.74803149606299213" right="0.74803149606299213" top="0.98425196850393704" bottom="0.98425196850393704" header="0.51181102362204722" footer="0.51181102362204722"/>
  <pageSetup orientation="landscape" blackAndWhite="1" horizontalDpi="360" verticalDpi="4294967292" r:id="rId1"/>
  <headerFooter alignWithMargins="0">
    <oddHeader>製作人: 王仲麒 &amp;D&amp;R 第 &amp;P 頁</oddHeader>
    <oddFooter>SAMPLE8.XLS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1"/>
  <sheetViews>
    <sheetView zoomScaleNormal="100" workbookViewId="0">
      <selection activeCell="C4" sqref="C4"/>
    </sheetView>
  </sheetViews>
  <sheetFormatPr defaultColWidth="9.1796875" defaultRowHeight="17" x14ac:dyDescent="0.3"/>
  <cols>
    <col min="1" max="1" width="2.54296875" style="2" customWidth="1"/>
    <col min="2" max="2" width="22.1796875" style="2" customWidth="1"/>
    <col min="3" max="3" width="24" style="2" customWidth="1"/>
    <col min="4" max="4" width="9.1796875" style="2"/>
    <col min="5" max="5" width="18.81640625" style="2" customWidth="1"/>
    <col min="6" max="7" width="9.1796875" style="2" bestFit="1" customWidth="1"/>
    <col min="8" max="16384" width="9.1796875" style="2"/>
  </cols>
  <sheetData>
    <row r="1" spans="2:7" ht="16.5" customHeight="1" x14ac:dyDescent="0.3">
      <c r="B1" s="2" t="s">
        <v>15</v>
      </c>
      <c r="C1" s="3" t="s">
        <v>22</v>
      </c>
      <c r="E1" s="69" t="s">
        <v>17</v>
      </c>
      <c r="F1" s="70" t="s">
        <v>42</v>
      </c>
      <c r="G1" s="70"/>
    </row>
    <row r="2" spans="2:7" x14ac:dyDescent="0.3">
      <c r="B2" s="2" t="s">
        <v>16</v>
      </c>
      <c r="C2" s="4" t="s">
        <v>19</v>
      </c>
      <c r="E2" s="69"/>
      <c r="F2" s="17" t="s">
        <v>18</v>
      </c>
      <c r="G2" s="17" t="s">
        <v>19</v>
      </c>
    </row>
    <row r="3" spans="2:7" x14ac:dyDescent="0.3">
      <c r="E3" s="18" t="s">
        <v>21</v>
      </c>
      <c r="F3" s="19">
        <v>32.04</v>
      </c>
      <c r="G3" s="19">
        <v>32.582000000000001</v>
      </c>
    </row>
    <row r="4" spans="2:7" x14ac:dyDescent="0.3">
      <c r="B4" s="2" t="s">
        <v>20</v>
      </c>
      <c r="C4" s="5"/>
      <c r="E4" s="18" t="s">
        <v>22</v>
      </c>
      <c r="F4" s="20">
        <v>4.0259999999999998</v>
      </c>
      <c r="G4" s="20">
        <v>4.2210000000000001</v>
      </c>
    </row>
    <row r="5" spans="2:7" x14ac:dyDescent="0.3">
      <c r="E5" s="18" t="s">
        <v>23</v>
      </c>
      <c r="F5" s="19">
        <v>44.89</v>
      </c>
      <c r="G5" s="19">
        <v>46.82</v>
      </c>
    </row>
    <row r="6" spans="2:7" x14ac:dyDescent="0.3">
      <c r="E6" s="18" t="s">
        <v>24</v>
      </c>
      <c r="F6" s="20">
        <v>24.6</v>
      </c>
      <c r="G6" s="20">
        <v>25.26</v>
      </c>
    </row>
    <row r="7" spans="2:7" x14ac:dyDescent="0.3">
      <c r="E7" s="18" t="s">
        <v>25</v>
      </c>
      <c r="F7" s="19">
        <v>24.67</v>
      </c>
      <c r="G7" s="19">
        <v>25.41</v>
      </c>
    </row>
    <row r="8" spans="2:7" x14ac:dyDescent="0.3">
      <c r="E8" s="18" t="s">
        <v>26</v>
      </c>
      <c r="F8" s="20">
        <v>23.37</v>
      </c>
      <c r="G8" s="20">
        <v>24.15</v>
      </c>
    </row>
    <row r="9" spans="2:7" x14ac:dyDescent="0.3">
      <c r="E9" s="18" t="s">
        <v>27</v>
      </c>
      <c r="F9" s="19">
        <v>32.85</v>
      </c>
      <c r="G9" s="19">
        <v>33.909999999999997</v>
      </c>
    </row>
    <row r="10" spans="2:7" x14ac:dyDescent="0.3">
      <c r="E10" s="18" t="s">
        <v>28</v>
      </c>
      <c r="F10" s="20">
        <v>0.2908</v>
      </c>
      <c r="G10" s="20">
        <v>0.30180000000000001</v>
      </c>
    </row>
    <row r="11" spans="2:7" x14ac:dyDescent="0.3">
      <c r="E11" s="18" t="s">
        <v>29</v>
      </c>
      <c r="F11" s="19">
        <v>2.16</v>
      </c>
      <c r="G11" s="19">
        <v>2.2599999999999998</v>
      </c>
    </row>
    <row r="12" spans="2:7" x14ac:dyDescent="0.3">
      <c r="E12" s="18" t="s">
        <v>30</v>
      </c>
      <c r="F12" s="20">
        <v>3.6</v>
      </c>
      <c r="G12" s="20">
        <v>4.1100000000000003</v>
      </c>
    </row>
    <row r="13" spans="2:7" x14ac:dyDescent="0.3">
      <c r="E13" s="18" t="s">
        <v>31</v>
      </c>
      <c r="F13" s="19">
        <v>22.1</v>
      </c>
      <c r="G13" s="19">
        <v>22.73</v>
      </c>
    </row>
    <row r="14" spans="2:7" x14ac:dyDescent="0.3">
      <c r="E14" s="18" t="s">
        <v>32</v>
      </c>
      <c r="F14" s="20">
        <v>0.81979999999999997</v>
      </c>
      <c r="G14" s="20">
        <v>0.96279999999999999</v>
      </c>
    </row>
    <row r="15" spans="2:7" x14ac:dyDescent="0.3">
      <c r="E15" s="18" t="s">
        <v>33</v>
      </c>
      <c r="F15" s="19">
        <v>0.65280000000000005</v>
      </c>
      <c r="G15" s="19">
        <v>0.78580000000000005</v>
      </c>
    </row>
    <row r="16" spans="2:7" x14ac:dyDescent="0.3">
      <c r="E16" s="18" t="s">
        <v>34</v>
      </c>
      <c r="F16" s="20">
        <v>2.1299999999999999E-3</v>
      </c>
      <c r="G16" s="20">
        <v>2.8300000000000001E-3</v>
      </c>
    </row>
    <row r="17" spans="5:7" x14ac:dyDescent="0.3">
      <c r="E17" s="18" t="s">
        <v>35</v>
      </c>
      <c r="F17" s="19">
        <v>35.9</v>
      </c>
      <c r="G17" s="19">
        <v>37.049999999999997</v>
      </c>
    </row>
    <row r="18" spans="5:7" x14ac:dyDescent="0.3">
      <c r="E18" s="18" t="s">
        <v>36</v>
      </c>
      <c r="F18" s="20">
        <v>2.6419999999999999E-2</v>
      </c>
      <c r="G18" s="20">
        <v>3.032E-2</v>
      </c>
    </row>
    <row r="19" spans="5:7" x14ac:dyDescent="0.3">
      <c r="E19" s="18" t="s">
        <v>37</v>
      </c>
      <c r="F19" s="19">
        <v>1.08E-3</v>
      </c>
      <c r="G19" s="19">
        <v>1.58E-3</v>
      </c>
    </row>
    <row r="20" spans="5:7" x14ac:dyDescent="0.3">
      <c r="E20" s="18" t="s">
        <v>38</v>
      </c>
      <c r="F20" s="20">
        <v>7.0069999999999997</v>
      </c>
      <c r="G20" s="20">
        <v>8.8019999999999996</v>
      </c>
    </row>
    <row r="21" spans="5:7" x14ac:dyDescent="0.3">
      <c r="E21" s="18" t="s">
        <v>39</v>
      </c>
      <c r="F21" s="19">
        <v>4.8940000000000001</v>
      </c>
      <c r="G21" s="19">
        <v>5.056</v>
      </c>
    </row>
  </sheetData>
  <mergeCells count="2">
    <mergeCell ref="E1:E2"/>
    <mergeCell ref="F1:G1"/>
  </mergeCells>
  <phoneticPr fontId="3" type="noConversion"/>
  <dataValidations count="2">
    <dataValidation type="list" allowBlank="1" showInputMessage="1" showErrorMessage="1" sqref="C1" xr:uid="{00000000-0002-0000-0100-000000000000}">
      <formula1>CURRENCY</formula1>
    </dataValidation>
    <dataValidation type="list" allowBlank="1" showInputMessage="1" showErrorMessage="1" sqref="C2" xr:uid="{00000000-0002-0000-0100-000001000000}">
      <formula1>"買入,賣出"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665C-094C-4814-BBAE-8982C75DBAF7}">
  <dimension ref="A2:F14"/>
  <sheetViews>
    <sheetView topLeftCell="A7" workbookViewId="0">
      <selection activeCell="C14" sqref="C14"/>
    </sheetView>
  </sheetViews>
  <sheetFormatPr defaultRowHeight="15.5" x14ac:dyDescent="0.35"/>
  <cols>
    <col min="1" max="1" width="4.6328125" style="35" customWidth="1"/>
    <col min="2" max="2" width="17" style="35" customWidth="1"/>
    <col min="3" max="3" width="20.81640625" style="35" customWidth="1"/>
    <col min="4" max="4" width="11.7265625" style="35" customWidth="1"/>
    <col min="5" max="5" width="15.26953125" style="35" customWidth="1"/>
    <col min="6" max="6" width="16.08984375" style="35" customWidth="1"/>
    <col min="7" max="16384" width="8.7265625" style="36"/>
  </cols>
  <sheetData>
    <row r="2" spans="2:6" ht="16" x14ac:dyDescent="0.4">
      <c r="B2" s="34" t="s">
        <v>44</v>
      </c>
      <c r="C2" s="60"/>
    </row>
    <row r="4" spans="2:6" ht="16" x14ac:dyDescent="0.4">
      <c r="B4" s="37" t="s">
        <v>45</v>
      </c>
      <c r="C4" s="38" t="s">
        <v>46</v>
      </c>
      <c r="D4" s="39" t="s">
        <v>47</v>
      </c>
      <c r="E4" s="40" t="s">
        <v>48</v>
      </c>
      <c r="F4" s="41" t="s">
        <v>49</v>
      </c>
    </row>
    <row r="5" spans="2:6" x14ac:dyDescent="0.35">
      <c r="B5" s="42" t="s">
        <v>50</v>
      </c>
      <c r="C5" s="43">
        <v>43679</v>
      </c>
      <c r="D5" s="42">
        <v>20</v>
      </c>
      <c r="E5" s="44"/>
      <c r="F5" s="45"/>
    </row>
    <row r="6" spans="2:6" x14ac:dyDescent="0.35">
      <c r="B6" s="42" t="s">
        <v>51</v>
      </c>
      <c r="C6" s="43">
        <v>43680</v>
      </c>
      <c r="D6" s="42">
        <v>20</v>
      </c>
      <c r="E6" s="44"/>
      <c r="F6" s="45"/>
    </row>
    <row r="7" spans="2:6" x14ac:dyDescent="0.35">
      <c r="B7" s="42" t="s">
        <v>52</v>
      </c>
      <c r="C7" s="43">
        <v>43716</v>
      </c>
      <c r="D7" s="42">
        <v>25</v>
      </c>
      <c r="E7" s="44"/>
      <c r="F7" s="45"/>
    </row>
    <row r="8" spans="2:6" x14ac:dyDescent="0.35">
      <c r="B8" s="42" t="s">
        <v>53</v>
      </c>
      <c r="C8" s="43">
        <v>43784</v>
      </c>
      <c r="D8" s="42">
        <v>10</v>
      </c>
      <c r="E8" s="44"/>
      <c r="F8" s="45"/>
    </row>
    <row r="9" spans="2:6" x14ac:dyDescent="0.35">
      <c r="B9" s="42" t="s">
        <v>54</v>
      </c>
      <c r="C9" s="43">
        <v>43757</v>
      </c>
      <c r="D9" s="42">
        <v>30</v>
      </c>
      <c r="E9" s="44"/>
      <c r="F9" s="45"/>
    </row>
    <row r="10" spans="2:6" x14ac:dyDescent="0.35">
      <c r="B10" s="42" t="s">
        <v>55</v>
      </c>
      <c r="C10" s="43">
        <v>43765</v>
      </c>
      <c r="D10" s="42">
        <v>60</v>
      </c>
      <c r="E10" s="44"/>
      <c r="F10" s="45"/>
    </row>
    <row r="11" spans="2:6" x14ac:dyDescent="0.35">
      <c r="B11" s="42" t="s">
        <v>56</v>
      </c>
      <c r="C11" s="43">
        <v>43773</v>
      </c>
      <c r="D11" s="42">
        <v>25</v>
      </c>
      <c r="E11" s="44"/>
      <c r="F11" s="45"/>
    </row>
    <row r="12" spans="2:6" x14ac:dyDescent="0.35">
      <c r="B12" s="42" t="s">
        <v>57</v>
      </c>
      <c r="C12" s="43">
        <v>43776</v>
      </c>
      <c r="D12" s="42">
        <v>30</v>
      </c>
      <c r="E12" s="44"/>
      <c r="F12" s="45"/>
    </row>
    <row r="13" spans="2:6" x14ac:dyDescent="0.35">
      <c r="B13" s="42" t="s">
        <v>58</v>
      </c>
      <c r="C13" s="43">
        <v>44196</v>
      </c>
      <c r="D13" s="42">
        <v>15</v>
      </c>
      <c r="E13" s="44"/>
      <c r="F13" s="45"/>
    </row>
    <row r="14" spans="2:6" x14ac:dyDescent="0.35">
      <c r="B14" s="42" t="s">
        <v>59</v>
      </c>
      <c r="C14" s="43">
        <v>43841</v>
      </c>
      <c r="D14" s="42">
        <v>20</v>
      </c>
      <c r="E14" s="44"/>
      <c r="F14" s="4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638D-DC41-4580-ACC0-578961B3279F}">
  <dimension ref="A1"/>
  <sheetViews>
    <sheetView workbookViewId="0"/>
  </sheetViews>
  <sheetFormatPr defaultRowHeight="12.5" x14ac:dyDescent="0.25"/>
  <cols>
    <col min="1" max="16384" width="8.7265625" style="46"/>
  </cols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9E25-F8B0-48E3-BD81-06230B620FD9}">
  <dimension ref="B1:E15"/>
  <sheetViews>
    <sheetView workbookViewId="0">
      <selection activeCell="D3" sqref="D3"/>
    </sheetView>
  </sheetViews>
  <sheetFormatPr defaultColWidth="9.1796875" defaultRowHeight="15.5" x14ac:dyDescent="0.35"/>
  <cols>
    <col min="1" max="1" width="3.54296875" style="47" customWidth="1"/>
    <col min="2" max="2" width="14.7265625" style="47" customWidth="1"/>
    <col min="3" max="5" width="17.54296875" style="47" customWidth="1"/>
    <col min="6" max="16384" width="9.1796875" style="47"/>
  </cols>
  <sheetData>
    <row r="1" spans="2:5" x14ac:dyDescent="0.35">
      <c r="C1" s="71" t="s">
        <v>60</v>
      </c>
      <c r="D1" s="72"/>
      <c r="E1" s="72"/>
    </row>
    <row r="2" spans="2:5" x14ac:dyDescent="0.35">
      <c r="C2" s="48" t="s">
        <v>61</v>
      </c>
      <c r="D2" s="48" t="s">
        <v>62</v>
      </c>
      <c r="E2" s="48" t="s">
        <v>62</v>
      </c>
    </row>
    <row r="3" spans="2:5" x14ac:dyDescent="0.35">
      <c r="B3" s="49" t="s">
        <v>63</v>
      </c>
      <c r="C3" s="50">
        <v>50</v>
      </c>
      <c r="D3" s="50">
        <v>120</v>
      </c>
      <c r="E3" s="50">
        <v>80</v>
      </c>
    </row>
    <row r="4" spans="2:5" x14ac:dyDescent="0.35">
      <c r="B4" s="49" t="s">
        <v>64</v>
      </c>
      <c r="C4" s="51">
        <v>100000</v>
      </c>
      <c r="D4" s="51">
        <v>100000</v>
      </c>
      <c r="E4" s="51">
        <v>100000</v>
      </c>
    </row>
    <row r="5" spans="2:5" ht="16" thickBot="1" x14ac:dyDescent="0.4">
      <c r="B5" s="52" t="s">
        <v>65</v>
      </c>
      <c r="C5" s="53">
        <v>0.3</v>
      </c>
      <c r="D5" s="53">
        <v>0.35</v>
      </c>
      <c r="E5" s="53">
        <v>0.3</v>
      </c>
    </row>
    <row r="6" spans="2:5" x14ac:dyDescent="0.35">
      <c r="B6" s="54" t="s">
        <v>66</v>
      </c>
      <c r="C6" s="55">
        <f>C3*C4*(1-C5)</f>
        <v>3500000</v>
      </c>
      <c r="D6" s="55">
        <f>D3*D4*(1-D5)</f>
        <v>7800000</v>
      </c>
      <c r="E6" s="55">
        <f>E3*E4*(1-E5)</f>
        <v>5600000</v>
      </c>
    </row>
    <row r="8" spans="2:5" x14ac:dyDescent="0.35">
      <c r="B8" s="49" t="s">
        <v>67</v>
      </c>
      <c r="C8" s="50">
        <v>25.63</v>
      </c>
      <c r="D8" s="50">
        <v>63.74</v>
      </c>
      <c r="E8" s="50">
        <v>43.26</v>
      </c>
    </row>
    <row r="9" spans="2:5" x14ac:dyDescent="0.35">
      <c r="B9" s="49" t="s">
        <v>68</v>
      </c>
      <c r="C9" s="50">
        <v>750000</v>
      </c>
      <c r="D9" s="50">
        <v>750000</v>
      </c>
      <c r="E9" s="50">
        <v>750000</v>
      </c>
    </row>
    <row r="10" spans="2:5" x14ac:dyDescent="0.35">
      <c r="B10" s="49" t="s">
        <v>69</v>
      </c>
      <c r="C10" s="50">
        <f>C4*C8+C9</f>
        <v>3313000</v>
      </c>
      <c r="D10" s="50">
        <f>D4*D8+D9</f>
        <v>7124000</v>
      </c>
      <c r="E10" s="50">
        <f>E4*E8+E9</f>
        <v>5076000</v>
      </c>
    </row>
    <row r="12" spans="2:5" x14ac:dyDescent="0.35">
      <c r="B12" s="49" t="s">
        <v>70</v>
      </c>
      <c r="C12" s="56">
        <f>C6-C10</f>
        <v>187000</v>
      </c>
      <c r="D12" s="56">
        <f>D6-D10</f>
        <v>676000</v>
      </c>
      <c r="E12" s="56">
        <f>E6-E10</f>
        <v>524000</v>
      </c>
    </row>
    <row r="13" spans="2:5" x14ac:dyDescent="0.35">
      <c r="B13" s="49" t="s">
        <v>71</v>
      </c>
      <c r="C13" s="57">
        <f>(C6-C10)/C6</f>
        <v>5.3428571428571429E-2</v>
      </c>
      <c r="D13" s="57">
        <f>(D6-D10)/D6</f>
        <v>8.666666666666667E-2</v>
      </c>
      <c r="E13" s="57">
        <f>(E6-E10)/E6</f>
        <v>9.3571428571428569E-2</v>
      </c>
    </row>
    <row r="15" spans="2:5" x14ac:dyDescent="0.35">
      <c r="B15" s="47" t="s">
        <v>72</v>
      </c>
    </row>
  </sheetData>
  <mergeCells count="1">
    <mergeCell ref="C1:E1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2B11-7F43-4B86-9727-4A946A47ED23}">
  <dimension ref="B1:L13"/>
  <sheetViews>
    <sheetView workbookViewId="0">
      <selection activeCell="F2" sqref="F2"/>
    </sheetView>
  </sheetViews>
  <sheetFormatPr defaultColWidth="9.1796875" defaultRowHeight="15.5" x14ac:dyDescent="0.35"/>
  <cols>
    <col min="1" max="1" width="3.54296875" style="47" customWidth="1"/>
    <col min="2" max="2" width="17.54296875" style="47" customWidth="1"/>
    <col min="3" max="3" width="58.7265625" style="47" customWidth="1"/>
    <col min="4" max="4" width="1.7265625" style="47" customWidth="1"/>
    <col min="5" max="5" width="15.36328125" style="64" customWidth="1"/>
    <col min="6" max="6" width="58.7265625" style="64" customWidth="1"/>
    <col min="7" max="16384" width="9.1796875" style="47"/>
  </cols>
  <sheetData>
    <row r="1" spans="2:12" s="64" customFormat="1" ht="37.5" customHeight="1" x14ac:dyDescent="0.3">
      <c r="B1" s="73" t="s">
        <v>82</v>
      </c>
      <c r="C1" s="74"/>
      <c r="E1" s="79" t="s">
        <v>80</v>
      </c>
      <c r="F1" s="80"/>
      <c r="G1" s="61"/>
      <c r="H1" s="61"/>
      <c r="I1" s="61"/>
      <c r="J1" s="61"/>
      <c r="K1" s="61"/>
      <c r="L1" s="61"/>
    </row>
    <row r="2" spans="2:12" ht="21" customHeight="1" thickBot="1" x14ac:dyDescent="0.4">
      <c r="B2" s="65" t="s">
        <v>73</v>
      </c>
      <c r="C2" s="63"/>
      <c r="E2" s="65" t="s">
        <v>81</v>
      </c>
      <c r="F2" s="66"/>
    </row>
    <row r="3" spans="2:12" ht="16" thickBot="1" x14ac:dyDescent="0.4"/>
    <row r="4" spans="2:12" ht="37.5" customHeight="1" x14ac:dyDescent="0.35">
      <c r="B4" s="75" t="s">
        <v>76</v>
      </c>
      <c r="C4" s="76"/>
      <c r="E4" s="81" t="s">
        <v>75</v>
      </c>
      <c r="F4" s="82"/>
      <c r="G4"/>
      <c r="H4"/>
      <c r="I4"/>
      <c r="J4"/>
      <c r="K4"/>
      <c r="L4"/>
    </row>
    <row r="5" spans="2:12" ht="21" customHeight="1" thickBot="1" x14ac:dyDescent="0.4">
      <c r="B5" s="65" t="s">
        <v>77</v>
      </c>
      <c r="C5" s="66"/>
      <c r="E5" s="68" t="s">
        <v>74</v>
      </c>
      <c r="F5" s="66"/>
    </row>
    <row r="6" spans="2:12" ht="16" thickBot="1" x14ac:dyDescent="0.4">
      <c r="C6" s="58"/>
      <c r="F6" s="67"/>
    </row>
    <row r="7" spans="2:12" ht="37.5" customHeight="1" x14ac:dyDescent="0.35">
      <c r="B7" s="77" t="s">
        <v>78</v>
      </c>
      <c r="C7" s="78"/>
      <c r="G7"/>
      <c r="H7"/>
      <c r="I7"/>
      <c r="J7"/>
      <c r="K7"/>
      <c r="L7"/>
    </row>
    <row r="8" spans="2:12" ht="21" customHeight="1" thickBot="1" x14ac:dyDescent="0.4">
      <c r="B8" s="65" t="s">
        <v>79</v>
      </c>
      <c r="C8" s="83"/>
    </row>
    <row r="9" spans="2:12" x14ac:dyDescent="0.35">
      <c r="C9" s="59"/>
    </row>
    <row r="10" spans="2:12" ht="37.5" customHeight="1" x14ac:dyDescent="0.35"/>
    <row r="12" spans="2:12" ht="37.5" customHeight="1" x14ac:dyDescent="0.35">
      <c r="C12" s="58"/>
      <c r="G12" s="62"/>
      <c r="H12" s="62"/>
      <c r="I12" s="62"/>
      <c r="J12" s="62"/>
      <c r="K12" s="62"/>
      <c r="L12" s="62"/>
    </row>
    <row r="13" spans="2:12" ht="21" customHeight="1" x14ac:dyDescent="0.35"/>
  </sheetData>
  <mergeCells count="5">
    <mergeCell ref="B1:C1"/>
    <mergeCell ref="B4:C4"/>
    <mergeCell ref="B7:C7"/>
    <mergeCell ref="E1:F1"/>
    <mergeCell ref="E4:F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郵遞包裹價目表</vt:lpstr>
      <vt:lpstr>銀行匯率查詢</vt:lpstr>
      <vt:lpstr>發票清單</vt:lpstr>
      <vt:lpstr>問卷</vt:lpstr>
      <vt:lpstr>單價分析</vt:lpstr>
      <vt:lpstr>貸款償付</vt:lpstr>
      <vt:lpstr>銀行匯率查詢!CURRENCY</vt:lpstr>
      <vt:lpstr>銀行匯率查詢!RATE</vt:lpstr>
      <vt:lpstr>包裹類別</vt:lpstr>
      <vt:lpstr>台中</vt:lpstr>
      <vt:lpstr>台北</vt:lpstr>
      <vt:lpstr>平信</vt:lpstr>
      <vt:lpstr>快遞</vt:lpstr>
      <vt:lpstr>屏東</vt:lpstr>
      <vt:lpstr>苗栗</vt:lpstr>
      <vt:lpstr>限時</vt:lpstr>
      <vt:lpstr>高雄</vt:lpstr>
      <vt:lpstr>掛號</vt:lpstr>
      <vt:lpstr>報值掛號</vt:lpstr>
      <vt:lpstr>郵遞目的地</vt:lpstr>
      <vt:lpstr>新竹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藍</cp:lastModifiedBy>
  <dcterms:created xsi:type="dcterms:W3CDTF">2016-04-22T10:42:06Z</dcterms:created>
  <dcterms:modified xsi:type="dcterms:W3CDTF">2019-12-04T04:09:35Z</dcterms:modified>
</cp:coreProperties>
</file>