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958056C9-408E-4E3F-8D08-62B0680998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預算表" sheetId="1" r:id="rId1"/>
    <sheet name="人力分配" sheetId="2" r:id="rId2"/>
    <sheet name="採購票數" sheetId="3" r:id="rId3"/>
  </sheets>
  <definedNames>
    <definedName name="anscount" hidden="1">1</definedName>
    <definedName name="基隆市">人力分配!$B$9:$F$9</definedName>
    <definedName name="總預算">人力分配!$E$3:$F$8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D6" i="1" s="1"/>
  <c r="C16" i="1"/>
  <c r="E6" i="1" s="1"/>
  <c r="D9" i="1" l="1"/>
  <c r="E13" i="1"/>
  <c r="E5" i="1"/>
  <c r="D12" i="1"/>
  <c r="E12" i="1"/>
  <c r="E8" i="1"/>
  <c r="E4" i="1"/>
  <c r="D13" i="1"/>
  <c r="D5" i="1"/>
  <c r="H4" i="1" s="1"/>
  <c r="E9" i="1"/>
  <c r="D8" i="1"/>
  <c r="H5" i="1" s="1"/>
  <c r="D15" i="1"/>
  <c r="D11" i="1"/>
  <c r="D7" i="1"/>
  <c r="E15" i="1"/>
  <c r="E11" i="1"/>
  <c r="E7" i="1"/>
  <c r="D4" i="1"/>
  <c r="D14" i="1"/>
  <c r="D10" i="1"/>
  <c r="H6" i="1" s="1"/>
  <c r="E14" i="1"/>
  <c r="E10" i="1"/>
  <c r="D16" i="1" l="1"/>
  <c r="E16" i="1"/>
  <c r="H7" i="1"/>
</calcChain>
</file>

<file path=xl/sharedStrings.xml><?xml version="1.0" encoding="utf-8"?>
<sst xmlns="http://schemas.openxmlformats.org/spreadsheetml/2006/main" count="55" uniqueCount="55">
  <si>
    <t>艾瑞斯教育訓練中心</t>
    <phoneticPr fontId="3" type="noConversion"/>
  </si>
  <si>
    <t>2016年度預算表</t>
    <phoneticPr fontId="2" type="noConversion"/>
  </si>
  <si>
    <t>科目</t>
  </si>
  <si>
    <t>預算</t>
  </si>
  <si>
    <t>實際支出</t>
  </si>
  <si>
    <t>預算佔總預算的百分比</t>
    <phoneticPr fontId="4" type="noConversion"/>
  </si>
  <si>
    <t>實際支出佔總實際支出的百分比</t>
    <phoneticPr fontId="4" type="noConversion"/>
  </si>
  <si>
    <t>租金</t>
  </si>
  <si>
    <t>網路費</t>
    <phoneticPr fontId="2" type="noConversion"/>
  </si>
  <si>
    <t>水費</t>
  </si>
  <si>
    <t>電費</t>
  </si>
  <si>
    <t>電話費</t>
    <phoneticPr fontId="2" type="noConversion"/>
  </si>
  <si>
    <t>瓦斯費</t>
    <phoneticPr fontId="2" type="noConversion"/>
  </si>
  <si>
    <t>行動電話費</t>
    <phoneticPr fontId="2" type="noConversion"/>
  </si>
  <si>
    <t>辦公文具</t>
  </si>
  <si>
    <t>差旅費</t>
  </si>
  <si>
    <t>福利金支出</t>
  </si>
  <si>
    <t>行政活動費</t>
    <phoneticPr fontId="2" type="noConversion"/>
  </si>
  <si>
    <t>雜費</t>
    <phoneticPr fontId="2" type="noConversion"/>
  </si>
  <si>
    <t>合計</t>
  </si>
  <si>
    <t>通訊費項目</t>
    <phoneticPr fontId="2" type="noConversion"/>
  </si>
  <si>
    <t>1網路費</t>
    <phoneticPr fontId="2" type="noConversion"/>
  </si>
  <si>
    <t>2電話費</t>
    <phoneticPr fontId="2" type="noConversion"/>
  </si>
  <si>
    <t>3行動電話費</t>
    <phoneticPr fontId="2" type="noConversion"/>
  </si>
  <si>
    <t>通訊費小計：</t>
    <phoneticPr fontId="2" type="noConversion"/>
  </si>
  <si>
    <t>縣市</t>
    <phoneticPr fontId="9" type="noConversion"/>
  </si>
  <si>
    <t>營業點數目</t>
    <phoneticPr fontId="9" type="noConversion"/>
  </si>
  <si>
    <t>人力</t>
    <phoneticPr fontId="9" type="noConversion"/>
  </si>
  <si>
    <t>總預算</t>
    <phoneticPr fontId="9" type="noConversion"/>
  </si>
  <si>
    <t>總收入</t>
    <phoneticPr fontId="9" type="noConversion"/>
  </si>
  <si>
    <t>台北市</t>
    <phoneticPr fontId="9" type="noConversion"/>
  </si>
  <si>
    <t>新北市</t>
    <phoneticPr fontId="9" type="noConversion"/>
  </si>
  <si>
    <t>桃園市</t>
    <phoneticPr fontId="9" type="noConversion"/>
  </si>
  <si>
    <t>台中市</t>
    <phoneticPr fontId="9" type="noConversion"/>
  </si>
  <si>
    <t>台南市</t>
    <phoneticPr fontId="9" type="noConversion"/>
  </si>
  <si>
    <t>高雄市</t>
    <phoneticPr fontId="9" type="noConversion"/>
  </si>
  <si>
    <t>單位</t>
    <phoneticPr fontId="2" type="noConversion"/>
  </si>
  <si>
    <t>幼童</t>
    <phoneticPr fontId="2" type="noConversion"/>
  </si>
  <si>
    <t>學生</t>
    <phoneticPr fontId="2" type="noConversion"/>
  </si>
  <si>
    <t>成人</t>
    <phoneticPr fontId="2" type="noConversion"/>
  </si>
  <si>
    <t>主計處</t>
    <phoneticPr fontId="2" type="noConversion"/>
  </si>
  <si>
    <t>移民署</t>
    <phoneticPr fontId="2" type="noConversion"/>
  </si>
  <si>
    <t>警政署</t>
    <phoneticPr fontId="2" type="noConversion"/>
  </si>
  <si>
    <t>營建署</t>
    <phoneticPr fontId="2" type="noConversion"/>
  </si>
  <si>
    <t>消防署</t>
    <phoneticPr fontId="2" type="noConversion"/>
  </si>
  <si>
    <t>役政署</t>
    <phoneticPr fontId="2" type="noConversion"/>
  </si>
  <si>
    <t>衛生署</t>
    <phoneticPr fontId="2" type="noConversion"/>
  </si>
  <si>
    <t>環保署</t>
    <phoneticPr fontId="2" type="noConversion"/>
  </si>
  <si>
    <t>勞委會</t>
    <phoneticPr fontId="2" type="noConversion"/>
  </si>
  <si>
    <t>研考會</t>
    <phoneticPr fontId="2" type="noConversion"/>
  </si>
  <si>
    <t>民政司</t>
    <phoneticPr fontId="2" type="noConversion"/>
  </si>
  <si>
    <t>戶政司</t>
    <phoneticPr fontId="2" type="noConversion"/>
  </si>
  <si>
    <t>地政司</t>
    <phoneticPr fontId="2" type="noConversion"/>
  </si>
  <si>
    <t>社會司</t>
    <phoneticPr fontId="2" type="noConversion"/>
  </si>
  <si>
    <t>總務司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</si>
</sst>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&quot;$&quot;#,##0"/>
    <numFmt numFmtId="178" formatCode="0.0%"/>
  </numFmts>
  <fonts count="12"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name val="微軟正黑體"/>
      <family val="2"/>
      <charset val="136"/>
    </font>
    <font>
      <sz val="12"/>
      <name val="Arial Unicode MS"/>
      <family val="2"/>
      <charset val="136"/>
    </font>
    <font>
      <sz val="11"/>
      <color theme="1"/>
      <name val="新細明體"/>
      <family val="2"/>
      <scheme val="minor"/>
    </font>
    <font>
      <b/>
      <sz val="10"/>
      <name val="微軟正黑體"/>
      <family val="2"/>
      <charset val="136"/>
    </font>
    <font>
      <sz val="9"/>
      <name val="Arial Unicode MS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24">
    <xf numFmtId="0" fontId="0" fillId="0" borderId="0" xfId="0"/>
    <xf numFmtId="176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177" fontId="5" fillId="0" borderId="0" xfId="0" applyNumberFormat="1" applyFont="1" applyAlignment="1">
      <alignment vertical="center"/>
    </xf>
    <xf numFmtId="178" fontId="5" fillId="0" borderId="0" xfId="1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178" fontId="5" fillId="2" borderId="0" xfId="0" applyNumberFormat="1" applyFont="1" applyFill="1" applyAlignment="1">
      <alignment vertical="center"/>
    </xf>
    <xf numFmtId="9" fontId="5" fillId="0" borderId="0" xfId="1" applyFont="1" applyAlignment="1">
      <alignment vertical="center"/>
    </xf>
    <xf numFmtId="0" fontId="6" fillId="0" borderId="0" xfId="0" applyFont="1"/>
    <xf numFmtId="0" fontId="7" fillId="0" borderId="0" xfId="2" applyAlignment="1">
      <alignment vertical="center"/>
    </xf>
    <xf numFmtId="0" fontId="7" fillId="0" borderId="0" xfId="2"/>
    <xf numFmtId="0" fontId="8" fillId="3" borderId="1" xfId="2" applyFont="1" applyFill="1" applyBorder="1" applyAlignment="1">
      <alignment vertical="center"/>
    </xf>
    <xf numFmtId="0" fontId="8" fillId="3" borderId="1" xfId="2" applyFont="1" applyFill="1" applyBorder="1" applyAlignment="1">
      <alignment horizontal="right" vertical="center"/>
    </xf>
    <xf numFmtId="0" fontId="10" fillId="4" borderId="1" xfId="2" applyFont="1" applyFill="1" applyBorder="1" applyAlignment="1">
      <alignment vertical="center"/>
    </xf>
    <xf numFmtId="0" fontId="11" fillId="4" borderId="1" xfId="2" applyFont="1" applyFill="1" applyBorder="1" applyAlignment="1">
      <alignment horizontal="right" vertical="center"/>
    </xf>
    <xf numFmtId="177" fontId="11" fillId="4" borderId="1" xfId="2" applyNumberFormat="1" applyFont="1" applyFill="1" applyBorder="1" applyAlignment="1">
      <alignment horizontal="right" vertical="center"/>
    </xf>
    <xf numFmtId="0" fontId="10" fillId="0" borderId="1" xfId="2" applyFont="1" applyBorder="1" applyAlignment="1">
      <alignment vertical="center"/>
    </xf>
    <xf numFmtId="0" fontId="11" fillId="0" borderId="1" xfId="2" applyFont="1" applyBorder="1" applyAlignment="1">
      <alignment horizontal="right" vertical="center"/>
    </xf>
    <xf numFmtId="177" fontId="11" fillId="0" borderId="1" xfId="2" applyNumberFormat="1" applyFont="1" applyBorder="1" applyAlignment="1">
      <alignment horizontal="right" vertical="center"/>
    </xf>
    <xf numFmtId="0" fontId="1" fillId="0" borderId="0" xfId="2" applyFont="1"/>
  </cellXfs>
  <cellStyles count="3">
    <cellStyle name="一般" xfId="0" builtinId="0"/>
    <cellStyle name="一般 2" xfId="2" xr:uid="{C64AA9E9-4312-49E0-B5D5-299278B5593B}"/>
    <cellStyle name="百分比" xfId="1" builtinId="5"/>
  </cellStyles>
  <dxfs count="6"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5A6FC-C588-4CCC-922A-501B34BCA5F1}" name="表格1" displayName="表格1" ref="B2:E17" totalsRowShown="0" headerRowDxfId="5" dataDxfId="4">
  <autoFilter ref="B2:E17" xr:uid="{00000000-0009-0000-0100-000001000000}"/>
  <tableColumns count="4">
    <tableColumn id="1" xr3:uid="{8C5696BC-3943-4E71-A8B2-BDEED05148A5}" name="單位" dataDxfId="3"/>
    <tableColumn id="2" xr3:uid="{E8E9ABE0-10CC-420A-ABA0-81A8DBF8ACAF}" name="幼童" dataDxfId="2"/>
    <tableColumn id="3" xr3:uid="{21E13193-48D3-4D00-A7A0-3A778389F85D}" name="學生" dataDxfId="1"/>
    <tableColumn id="4" xr3:uid="{6F6079F6-D7A3-44FE-BE8C-1F3E031F7158}" name="成人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L3" sqref="L3"/>
    </sheetView>
  </sheetViews>
  <sheetFormatPr defaultColWidth="9" defaultRowHeight="17"/>
  <cols>
    <col min="1" max="1" width="12.1796875" style="4" customWidth="1"/>
    <col min="2" max="2" width="10.08984375" style="4" bestFit="1" customWidth="1"/>
    <col min="3" max="3" width="10.453125" style="4" bestFit="1" customWidth="1"/>
    <col min="4" max="4" width="14.08984375" style="4" customWidth="1"/>
    <col min="5" max="5" width="16.36328125" style="4" customWidth="1"/>
    <col min="6" max="6" width="3.81640625" style="3" customWidth="1"/>
    <col min="7" max="7" width="13.08984375" style="3" bestFit="1" customWidth="1"/>
    <col min="8" max="9" width="9" style="3"/>
    <col min="10" max="16384" width="9" style="4"/>
  </cols>
  <sheetData>
    <row r="1" spans="1:8">
      <c r="A1" s="1" t="s">
        <v>0</v>
      </c>
      <c r="B1" s="1"/>
      <c r="C1" s="1"/>
      <c r="D1" s="2"/>
      <c r="E1" s="1"/>
    </row>
    <row r="2" spans="1:8">
      <c r="A2" s="2" t="s">
        <v>1</v>
      </c>
      <c r="B2" s="2"/>
      <c r="C2" s="2"/>
      <c r="D2" s="2"/>
      <c r="E2" s="1"/>
    </row>
    <row r="3" spans="1:8" ht="31">
      <c r="A3" s="2" t="s">
        <v>2</v>
      </c>
      <c r="B3" s="5" t="s">
        <v>3</v>
      </c>
      <c r="C3" s="5" t="s">
        <v>4</v>
      </c>
      <c r="D3" s="6" t="s">
        <v>5</v>
      </c>
      <c r="E3" s="6" t="s">
        <v>6</v>
      </c>
      <c r="G3" s="3" t="s">
        <v>20</v>
      </c>
    </row>
    <row r="4" spans="1:8">
      <c r="A4" s="1" t="s">
        <v>7</v>
      </c>
      <c r="B4" s="7">
        <v>23000</v>
      </c>
      <c r="C4" s="7">
        <v>23000</v>
      </c>
      <c r="D4" s="8">
        <f t="shared" ref="D4:E15" si="0">B4/B$16</f>
        <v>0.42529585798816566</v>
      </c>
      <c r="E4" s="8">
        <f t="shared" si="0"/>
        <v>0.42974588938714497</v>
      </c>
      <c r="G4" s="2" t="s">
        <v>21</v>
      </c>
      <c r="H4" s="9">
        <f>D5</f>
        <v>1.4423076923076924E-2</v>
      </c>
    </row>
    <row r="5" spans="1:8">
      <c r="A5" s="2" t="s">
        <v>8</v>
      </c>
      <c r="B5" s="7">
        <v>780</v>
      </c>
      <c r="C5" s="7">
        <v>814</v>
      </c>
      <c r="D5" s="8">
        <f t="shared" si="0"/>
        <v>1.4423076923076924E-2</v>
      </c>
      <c r="E5" s="8">
        <f t="shared" si="0"/>
        <v>1.5209267563527654E-2</v>
      </c>
      <c r="G5" s="1" t="s">
        <v>22</v>
      </c>
      <c r="H5" s="9">
        <f>D8</f>
        <v>5.5473372781065086E-3</v>
      </c>
    </row>
    <row r="6" spans="1:8">
      <c r="A6" s="2" t="s">
        <v>9</v>
      </c>
      <c r="B6" s="7">
        <v>200</v>
      </c>
      <c r="C6" s="7">
        <v>188</v>
      </c>
      <c r="D6" s="8">
        <f t="shared" si="0"/>
        <v>3.6982248520710057E-3</v>
      </c>
      <c r="E6" s="8">
        <f t="shared" si="0"/>
        <v>3.5127055306427503E-3</v>
      </c>
      <c r="G6" s="1" t="s">
        <v>23</v>
      </c>
      <c r="H6" s="9">
        <f>D10</f>
        <v>4.6227810650887574E-2</v>
      </c>
    </row>
    <row r="7" spans="1:8">
      <c r="A7" s="1" t="s">
        <v>10</v>
      </c>
      <c r="B7" s="7">
        <v>8000</v>
      </c>
      <c r="C7" s="7">
        <v>9267</v>
      </c>
      <c r="D7" s="8">
        <f t="shared" si="0"/>
        <v>0.14792899408284024</v>
      </c>
      <c r="E7" s="8">
        <f t="shared" si="0"/>
        <v>0.17315022421524665</v>
      </c>
      <c r="G7" s="3" t="s">
        <v>24</v>
      </c>
      <c r="H7" s="10">
        <f>SUM(H4:H6)</f>
        <v>6.6198224852071011E-2</v>
      </c>
    </row>
    <row r="8" spans="1:8">
      <c r="A8" s="1" t="s">
        <v>11</v>
      </c>
      <c r="B8" s="7">
        <v>300</v>
      </c>
      <c r="C8" s="7">
        <v>376</v>
      </c>
      <c r="D8" s="8">
        <f t="shared" si="0"/>
        <v>5.5473372781065086E-3</v>
      </c>
      <c r="E8" s="8">
        <f t="shared" si="0"/>
        <v>7.0254110612855006E-3</v>
      </c>
    </row>
    <row r="9" spans="1:8">
      <c r="A9" s="1" t="s">
        <v>12</v>
      </c>
      <c r="B9" s="7">
        <v>500</v>
      </c>
      <c r="C9" s="7">
        <v>482</v>
      </c>
      <c r="D9" s="8">
        <f t="shared" si="0"/>
        <v>9.2455621301775152E-3</v>
      </c>
      <c r="E9" s="8">
        <f t="shared" si="0"/>
        <v>9.005979073243648E-3</v>
      </c>
    </row>
    <row r="10" spans="1:8">
      <c r="A10" s="1" t="s">
        <v>13</v>
      </c>
      <c r="B10" s="7">
        <v>2500</v>
      </c>
      <c r="C10" s="7">
        <v>2099</v>
      </c>
      <c r="D10" s="8">
        <f t="shared" si="0"/>
        <v>4.6227810650887574E-2</v>
      </c>
      <c r="E10" s="8">
        <f t="shared" si="0"/>
        <v>3.9218983557548583E-2</v>
      </c>
    </row>
    <row r="11" spans="1:8">
      <c r="A11" s="2" t="s">
        <v>14</v>
      </c>
      <c r="B11" s="7">
        <v>300</v>
      </c>
      <c r="C11" s="7">
        <v>354</v>
      </c>
      <c r="D11" s="8">
        <f t="shared" si="0"/>
        <v>5.5473372781065086E-3</v>
      </c>
      <c r="E11" s="8">
        <f t="shared" si="0"/>
        <v>6.6143497757847535E-3</v>
      </c>
    </row>
    <row r="12" spans="1:8">
      <c r="A12" s="2" t="s">
        <v>15</v>
      </c>
      <c r="B12" s="7">
        <v>6000</v>
      </c>
      <c r="C12" s="7">
        <v>4826</v>
      </c>
      <c r="D12" s="8">
        <f t="shared" si="0"/>
        <v>0.11094674556213018</v>
      </c>
      <c r="E12" s="8">
        <f t="shared" si="0"/>
        <v>9.0171898355754856E-2</v>
      </c>
    </row>
    <row r="13" spans="1:8">
      <c r="A13" s="1" t="s">
        <v>16</v>
      </c>
      <c r="B13" s="7">
        <v>500</v>
      </c>
      <c r="C13" s="7">
        <v>485</v>
      </c>
      <c r="D13" s="8">
        <f t="shared" si="0"/>
        <v>9.2455621301775152E-3</v>
      </c>
      <c r="E13" s="8">
        <f t="shared" si="0"/>
        <v>9.0620328849028396E-3</v>
      </c>
    </row>
    <row r="14" spans="1:8">
      <c r="A14" s="1" t="s">
        <v>17</v>
      </c>
      <c r="B14" s="7">
        <v>2000</v>
      </c>
      <c r="C14" s="7">
        <v>2752</v>
      </c>
      <c r="D14" s="8">
        <f t="shared" si="0"/>
        <v>3.6982248520710061E-2</v>
      </c>
      <c r="E14" s="8">
        <f t="shared" si="0"/>
        <v>5.1420029895366218E-2</v>
      </c>
    </row>
    <row r="15" spans="1:8">
      <c r="A15" s="1" t="s">
        <v>18</v>
      </c>
      <c r="B15" s="7">
        <v>10000</v>
      </c>
      <c r="C15" s="7">
        <v>8877</v>
      </c>
      <c r="D15" s="8">
        <f t="shared" si="0"/>
        <v>0.1849112426035503</v>
      </c>
      <c r="E15" s="8">
        <f t="shared" si="0"/>
        <v>0.16586322869955156</v>
      </c>
    </row>
    <row r="16" spans="1:8">
      <c r="A16" s="2" t="s">
        <v>19</v>
      </c>
      <c r="B16" s="7">
        <f t="shared" ref="B16:C16" si="1">SUM(B4:B15)</f>
        <v>54080</v>
      </c>
      <c r="C16" s="7">
        <f t="shared" si="1"/>
        <v>53520</v>
      </c>
      <c r="D16" s="11">
        <f t="shared" ref="D16" si="2">SUM(D4:D15)</f>
        <v>0.99999999999999989</v>
      </c>
      <c r="E16" s="11">
        <f t="shared" ref="E16" si="3">SUM(E4:E15)</f>
        <v>1</v>
      </c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AEF5-A3A2-468B-A967-2A84EDBD5BCA}">
  <dimension ref="A1:G10"/>
  <sheetViews>
    <sheetView zoomScale="130" zoomScaleNormal="130" workbookViewId="0">
      <selection activeCell="C3" sqref="C3"/>
    </sheetView>
  </sheetViews>
  <sheetFormatPr defaultRowHeight="14.5"/>
  <cols>
    <col min="1" max="1" width="3.26953125" style="14" customWidth="1"/>
    <col min="2" max="2" width="8.7265625" style="14"/>
    <col min="3" max="3" width="10.08984375" style="14" bestFit="1" customWidth="1"/>
    <col min="4" max="4" width="8.7265625" style="14"/>
    <col min="5" max="6" width="11.453125" style="14" bestFit="1" customWidth="1"/>
    <col min="7" max="16384" width="8.7265625" style="14"/>
  </cols>
  <sheetData>
    <row r="1" spans="1:7">
      <c r="A1" s="13"/>
      <c r="B1" s="13"/>
      <c r="C1" s="13"/>
      <c r="D1" s="13"/>
      <c r="E1" s="13"/>
      <c r="F1" s="13"/>
      <c r="G1" s="13"/>
    </row>
    <row r="2" spans="1:7">
      <c r="A2" s="13"/>
      <c r="B2" s="15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3"/>
    </row>
    <row r="3" spans="1:7" ht="15.5">
      <c r="A3" s="13"/>
      <c r="B3" s="17" t="s">
        <v>30</v>
      </c>
      <c r="C3" s="18">
        <v>54</v>
      </c>
      <c r="D3" s="18">
        <v>405</v>
      </c>
      <c r="E3" s="19">
        <v>972000</v>
      </c>
      <c r="F3" s="19">
        <v>1458000</v>
      </c>
      <c r="G3" s="13"/>
    </row>
    <row r="4" spans="1:7" ht="15.5">
      <c r="A4" s="13"/>
      <c r="B4" s="20" t="s">
        <v>31</v>
      </c>
      <c r="C4" s="21">
        <v>63</v>
      </c>
      <c r="D4" s="21">
        <v>567</v>
      </c>
      <c r="E4" s="22">
        <v>1247400</v>
      </c>
      <c r="F4" s="22">
        <v>2245320</v>
      </c>
      <c r="G4" s="13"/>
    </row>
    <row r="5" spans="1:7" ht="15.5">
      <c r="A5" s="13"/>
      <c r="B5" s="17" t="s">
        <v>32</v>
      </c>
      <c r="C5" s="18">
        <v>42</v>
      </c>
      <c r="D5" s="18">
        <v>252</v>
      </c>
      <c r="E5" s="19">
        <v>504000</v>
      </c>
      <c r="F5" s="19">
        <v>604800</v>
      </c>
      <c r="G5" s="13"/>
    </row>
    <row r="6" spans="1:7" ht="15.5">
      <c r="A6" s="13"/>
      <c r="B6" s="20" t="s">
        <v>33</v>
      </c>
      <c r="C6" s="21">
        <v>65</v>
      </c>
      <c r="D6" s="21">
        <v>390</v>
      </c>
      <c r="E6" s="22">
        <v>897000</v>
      </c>
      <c r="F6" s="22">
        <v>1435200</v>
      </c>
      <c r="G6" s="13"/>
    </row>
    <row r="7" spans="1:7" ht="15.5">
      <c r="A7" s="13"/>
      <c r="B7" s="17" t="s">
        <v>34</v>
      </c>
      <c r="C7" s="18">
        <v>37</v>
      </c>
      <c r="D7" s="18">
        <v>185</v>
      </c>
      <c r="E7" s="19">
        <v>296000</v>
      </c>
      <c r="F7" s="19">
        <v>355200</v>
      </c>
      <c r="G7" s="13"/>
    </row>
    <row r="8" spans="1:7" ht="15.5">
      <c r="A8" s="13"/>
      <c r="B8" s="20" t="s">
        <v>35</v>
      </c>
      <c r="C8" s="21">
        <v>46</v>
      </c>
      <c r="D8" s="21">
        <v>276</v>
      </c>
      <c r="E8" s="22">
        <v>524400</v>
      </c>
      <c r="F8" s="22">
        <v>681720</v>
      </c>
      <c r="G8" s="13"/>
    </row>
    <row r="9" spans="1:7">
      <c r="A9" s="13"/>
      <c r="B9" s="13"/>
      <c r="C9" s="13"/>
      <c r="D9" s="13"/>
      <c r="E9" s="13"/>
      <c r="F9" s="13"/>
      <c r="G9" s="13"/>
    </row>
    <row r="10" spans="1:7">
      <c r="A10" s="13"/>
      <c r="B10" s="13"/>
      <c r="C10" s="13"/>
      <c r="D10" s="13"/>
      <c r="E10" s="13"/>
      <c r="F10" s="13"/>
      <c r="G10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1B7D-A806-45DB-9FCD-BF482FAB53F5}">
  <dimension ref="B2:E17"/>
  <sheetViews>
    <sheetView workbookViewId="0">
      <selection activeCell="C5" sqref="C5"/>
    </sheetView>
  </sheetViews>
  <sheetFormatPr defaultRowHeight="14.5"/>
  <cols>
    <col min="1" max="16384" width="8.7265625" style="14"/>
  </cols>
  <sheetData>
    <row r="2" spans="2:5" ht="15">
      <c r="B2" s="23" t="s">
        <v>36</v>
      </c>
      <c r="C2" s="23" t="s">
        <v>37</v>
      </c>
      <c r="D2" s="23" t="s">
        <v>38</v>
      </c>
      <c r="E2" s="23" t="s">
        <v>39</v>
      </c>
    </row>
    <row r="3" spans="2:5" ht="15">
      <c r="B3" s="23" t="s">
        <v>40</v>
      </c>
      <c r="C3" s="23">
        <v>45</v>
      </c>
      <c r="D3" s="23">
        <v>50</v>
      </c>
      <c r="E3" s="23">
        <v>60</v>
      </c>
    </row>
    <row r="4" spans="2:5" ht="15">
      <c r="B4" s="23" t="s">
        <v>41</v>
      </c>
      <c r="C4" s="23">
        <v>30</v>
      </c>
      <c r="D4" s="23">
        <v>32</v>
      </c>
      <c r="E4" s="23">
        <v>48</v>
      </c>
    </row>
    <row r="5" spans="2:5" ht="15">
      <c r="B5" s="23" t="s">
        <v>42</v>
      </c>
      <c r="C5" s="23">
        <v>27</v>
      </c>
      <c r="D5" s="23">
        <v>35</v>
      </c>
      <c r="E5" s="23">
        <v>65</v>
      </c>
    </row>
    <row r="6" spans="2:5" ht="15">
      <c r="B6" s="23" t="s">
        <v>43</v>
      </c>
      <c r="C6" s="23">
        <v>24</v>
      </c>
      <c r="D6" s="23">
        <v>51</v>
      </c>
      <c r="E6" s="23">
        <v>26</v>
      </c>
    </row>
    <row r="7" spans="2:5" ht="15">
      <c r="B7" s="23" t="s">
        <v>44</v>
      </c>
      <c r="C7" s="23">
        <v>19</v>
      </c>
      <c r="D7" s="23">
        <v>13</v>
      </c>
      <c r="E7" s="23">
        <v>11</v>
      </c>
    </row>
    <row r="8" spans="2:5" ht="15">
      <c r="B8" s="23" t="s">
        <v>45</v>
      </c>
      <c r="C8" s="23">
        <v>18</v>
      </c>
      <c r="D8" s="23">
        <v>26</v>
      </c>
      <c r="E8" s="23">
        <v>28</v>
      </c>
    </row>
    <row r="9" spans="2:5" ht="15">
      <c r="B9" s="23" t="s">
        <v>46</v>
      </c>
      <c r="C9" s="23">
        <v>5</v>
      </c>
      <c r="D9" s="23">
        <v>45</v>
      </c>
      <c r="E9" s="23">
        <v>40</v>
      </c>
    </row>
    <row r="10" spans="2:5" ht="15">
      <c r="B10" s="23" t="s">
        <v>47</v>
      </c>
      <c r="C10" s="23">
        <v>16</v>
      </c>
      <c r="D10" s="23">
        <v>18</v>
      </c>
      <c r="E10" s="23">
        <v>78</v>
      </c>
    </row>
    <row r="11" spans="2:5" ht="15">
      <c r="B11" s="23" t="s">
        <v>48</v>
      </c>
      <c r="C11" s="23">
        <v>24</v>
      </c>
      <c r="D11" s="23">
        <v>24</v>
      </c>
      <c r="E11" s="23">
        <v>45</v>
      </c>
    </row>
    <row r="12" spans="2:5" ht="15">
      <c r="B12" s="23" t="s">
        <v>49</v>
      </c>
      <c r="C12" s="23">
        <v>28</v>
      </c>
      <c r="D12" s="23">
        <v>31</v>
      </c>
      <c r="E12" s="23">
        <v>30</v>
      </c>
    </row>
    <row r="13" spans="2:5" ht="15">
      <c r="B13" s="23" t="s">
        <v>50</v>
      </c>
      <c r="C13" s="23">
        <v>29</v>
      </c>
      <c r="D13" s="23">
        <v>55</v>
      </c>
      <c r="E13" s="23">
        <v>57</v>
      </c>
    </row>
    <row r="14" spans="2:5" ht="15">
      <c r="B14" s="23" t="s">
        <v>51</v>
      </c>
      <c r="C14" s="23">
        <v>29</v>
      </c>
      <c r="D14" s="23">
        <v>14</v>
      </c>
      <c r="E14" s="23">
        <v>48</v>
      </c>
    </row>
    <row r="15" spans="2:5" ht="15">
      <c r="B15" s="23" t="s">
        <v>52</v>
      </c>
      <c r="C15" s="23">
        <v>36</v>
      </c>
      <c r="D15" s="23">
        <v>36</v>
      </c>
      <c r="E15" s="23">
        <v>33</v>
      </c>
    </row>
    <row r="16" spans="2:5" ht="15">
      <c r="B16" s="23" t="s">
        <v>53</v>
      </c>
      <c r="C16" s="23">
        <v>8</v>
      </c>
      <c r="D16" s="23">
        <v>25</v>
      </c>
      <c r="E16" s="23">
        <v>23</v>
      </c>
    </row>
    <row r="17" spans="2:5" ht="15">
      <c r="B17" s="23" t="s">
        <v>54</v>
      </c>
      <c r="C17" s="23">
        <v>6</v>
      </c>
      <c r="D17" s="23">
        <v>12</v>
      </c>
      <c r="E17" s="23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預算表</vt:lpstr>
      <vt:lpstr>人力分配</vt:lpstr>
      <vt:lpstr>採購票數</vt:lpstr>
      <vt:lpstr>基隆市</vt:lpstr>
      <vt:lpstr>總預算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 wang</dc:creator>
  <cp:lastModifiedBy>藍</cp:lastModifiedBy>
  <dcterms:created xsi:type="dcterms:W3CDTF">2017-07-30T07:07:48Z</dcterms:created>
  <dcterms:modified xsi:type="dcterms:W3CDTF">2019-11-30T18:07:59Z</dcterms:modified>
</cp:coreProperties>
</file>