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GitHub\KuroshioR\"/>
    </mc:Choice>
  </mc:AlternateContent>
  <bookViews>
    <workbookView xWindow="0" yWindow="0" windowWidth="20490" windowHeight="9045"/>
  </bookViews>
  <sheets>
    <sheet name="Sheet1" sheetId="1" r:id="rId1"/>
  </sheets>
  <definedNames>
    <definedName name="solver_adj" localSheetId="0" hidden="1">Sheet1!$G$4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  <c r="I4" i="1"/>
  <c r="H4" i="1"/>
  <c r="H2" i="1"/>
  <c r="I2" i="1"/>
  <c r="C39" i="1"/>
  <c r="B39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I8" i="1"/>
  <c r="H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E7" i="1"/>
  <c r="J2" i="1" l="1"/>
  <c r="J4" i="1"/>
  <c r="D24" i="1"/>
  <c r="D29" i="1"/>
  <c r="D90" i="1"/>
  <c r="D86" i="1"/>
  <c r="D82" i="1"/>
  <c r="D89" i="1"/>
  <c r="D85" i="1"/>
  <c r="D45" i="1"/>
  <c r="D49" i="1"/>
  <c r="D42" i="1"/>
  <c r="D34" i="1"/>
  <c r="D77" i="1"/>
  <c r="D75" i="1"/>
  <c r="D73" i="1"/>
  <c r="D69" i="1"/>
  <c r="D67" i="1"/>
  <c r="D65" i="1"/>
  <c r="D61" i="1"/>
  <c r="D33" i="1"/>
  <c r="D80" i="1"/>
  <c r="D72" i="1"/>
  <c r="D70" i="1"/>
  <c r="D64" i="1"/>
  <c r="D62" i="1"/>
  <c r="D56" i="1"/>
  <c r="D48" i="1"/>
  <c r="D59" i="1"/>
  <c r="D51" i="1"/>
  <c r="D26" i="1"/>
  <c r="D74" i="1"/>
  <c r="D43" i="1"/>
  <c r="D41" i="1"/>
  <c r="D37" i="1"/>
  <c r="D35" i="1"/>
  <c r="D13" i="1"/>
  <c r="D57" i="1"/>
  <c r="D53" i="1"/>
  <c r="D18" i="1"/>
  <c r="D8" i="1"/>
  <c r="D16" i="1"/>
  <c r="D14" i="1"/>
  <c r="D12" i="1"/>
  <c r="D81" i="1"/>
  <c r="D50" i="1"/>
  <c r="D40" i="1"/>
  <c r="D32" i="1"/>
  <c r="D27" i="1"/>
  <c r="D25" i="1"/>
  <c r="D21" i="1"/>
  <c r="D19" i="1"/>
  <c r="D17" i="1"/>
  <c r="D15" i="1"/>
  <c r="D10" i="1"/>
  <c r="D87" i="1"/>
  <c r="D84" i="1"/>
  <c r="D79" i="1"/>
  <c r="D68" i="1"/>
  <c r="D66" i="1"/>
  <c r="D63" i="1"/>
  <c r="D54" i="1"/>
  <c r="D52" i="1"/>
  <c r="D47" i="1"/>
  <c r="D38" i="1"/>
  <c r="D36" i="1"/>
  <c r="D31" i="1"/>
  <c r="D22" i="1"/>
  <c r="D20" i="1"/>
  <c r="D11" i="1"/>
  <c r="D9" i="1"/>
  <c r="D88" i="1"/>
  <c r="D83" i="1"/>
  <c r="D78" i="1"/>
  <c r="D76" i="1"/>
  <c r="D71" i="1"/>
  <c r="D60" i="1"/>
  <c r="D58" i="1"/>
  <c r="D55" i="1"/>
  <c r="D46" i="1"/>
  <c r="D44" i="1"/>
  <c r="D39" i="1"/>
  <c r="D30" i="1"/>
  <c r="D28" i="1"/>
  <c r="D23" i="1"/>
</calcChain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<sst xmlns="http://schemas.openxmlformats.org/spreadsheetml/2006/main" count="13" uniqueCount="12">
  <si>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</si>
  <si>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</si>
  <si>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</si>
  <si>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thetas</t>
  </si>
  <si>
    <t>prob</t>
  </si>
  <si>
    <t>theta prob numerator</t>
  </si>
  <si>
    <t>theta prob denominator</t>
  </si>
  <si>
    <t>1,2,3</t>
  </si>
  <si>
    <t>2,4,6</t>
  </si>
  <si>
    <t>theta</t>
  </si>
  <si>
    <t>num</t>
  </si>
  <si>
    <t>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</si>
</sst>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G4" sqref="G4"/>
    </sheetView>
  </sheetViews>
  <sheetFormatPr defaultRowHeight="15" x14ac:dyDescent="0.25"/>
  <cols>
    <col min="1" max="1" width="6.5703125" bestFit="1" customWidth="1"/>
    <col min="2" max="2" width="20.42578125" bestFit="1" customWidth="1"/>
    <col min="3" max="3" width="22.7109375" bestFit="1" customWidth="1"/>
    <col min="4" max="4" width="12.7109375" bestFit="1" customWidth="1"/>
    <col min="5" max="5" width="2" bestFit="1" customWidth="1"/>
    <col min="6" max="6" width="5.140625" bestFit="1" customWidth="1"/>
    <col min="7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G1" t="s">
        <v>9</v>
      </c>
      <c r="H1" t="s">
        <v>10</v>
      </c>
      <c r="I1" t="s">
        <v>11</v>
      </c>
      <c r="J1" t="s">
        <v>4</v>
      </c>
    </row>
    <row r="2" spans="1:10" x14ac:dyDescent="0.25">
      <c r="A2">
        <v>1</v>
      </c>
      <c r="B2">
        <v>2</v>
      </c>
      <c r="C2">
        <v>3</v>
      </c>
      <c r="F2" t="s">
        <v>7</v>
      </c>
      <c r="G2">
        <v>1.69576891588137</v>
      </c>
      <c r="H2">
        <f>FACT(SUM($A$2:$C$2))*G2^3</f>
        <v>3511.0135623727283</v>
      </c>
      <c r="I2">
        <f>(($A$2^1)*($B$2^1)*($C$2^1)*FACT(1)*FACT(1)*FACT(1)*G2*(G2+1)*(G2+2)*(G2+3)*(G2+4)*(G2+5))</f>
        <v>18153.690417280883</v>
      </c>
      <c r="J2">
        <f>LN(H2/I2)</f>
        <v>-1.6429691088160028</v>
      </c>
    </row>
    <row r="3" spans="1:10" x14ac:dyDescent="0.25">
      <c r="A3">
        <v>2</v>
      </c>
      <c r="B3">
        <v>4</v>
      </c>
      <c r="C3">
        <v>6</v>
      </c>
    </row>
    <row r="4" spans="1:10" x14ac:dyDescent="0.25">
      <c r="F4" t="s">
        <v>8</v>
      </c>
      <c r="G4">
        <v>0.2</v>
      </c>
      <c r="H4">
        <f>FACT(SUM($A$3:$C$3))*G4^3</f>
        <v>3832012.8000000007</v>
      </c>
      <c r="I4">
        <f>($A$3^1)*($B$3^1)*($C$3^1)*FACT(1)*FACT(1)*FACT(1)*G4*(G4+1)*(G4+2)*(G4+3)*(G4+4)*(G4+5)*(G4+6)*(G4+7)*(G4+8)*(G4+9)*(G4*10)*(G4*11)</f>
        <v>26245588.444910724</v>
      </c>
      <c r="J4">
        <f>LN(H4/I4)</f>
        <v>-1.9241077152772887</v>
      </c>
    </row>
    <row r="6" spans="1:10" x14ac:dyDescent="0.25">
      <c r="A6" t="s">
        <v>3</v>
      </c>
      <c r="B6" t="s">
        <v>5</v>
      </c>
      <c r="C6" t="s">
        <v>6</v>
      </c>
      <c r="D6" t="s">
        <v>4</v>
      </c>
    </row>
    <row r="7" spans="1:10" x14ac:dyDescent="0.25">
      <c r="A7">
        <v>0.05</v>
      </c>
      <c r="B7">
        <f>FACT(SUM($A$2:$C$2))*A7^3</f>
        <v>9.0000000000000024E-2</v>
      </c>
      <c r="C7">
        <f>(($A$2^1)*($B$2^1)*($C$2^1)*FACT(1)*FACT(1)*FACT(1)*A7*((A7+1)*(A7+2)*(A7+3)*(A7+4)*(A7+5)))</f>
        <v>40.281965718750001</v>
      </c>
      <c r="D7">
        <f>LN(B7/C7)</f>
        <v>-6.103849476670721</v>
      </c>
      <c r="E7">
        <f>FACT(1)</f>
        <v>1</v>
      </c>
    </row>
    <row r="8" spans="1:10" x14ac:dyDescent="0.25">
      <c r="A8">
        <v>0.1</v>
      </c>
      <c r="B8">
        <f t="shared" ref="B8:B71" si="0">FACT(SUM($A$2:$C$2))*A8^3</f>
        <v>0.7200000000000002</v>
      </c>
      <c r="C8">
        <f t="shared" ref="C8:C71" si="1">(($A$2^1)*($B$2^1)*($C$2^1)*FACT(1)*FACT(1)*FACT(1)*A8*((A8+1)*(A8+2)*(A8+3)*(A8+4)*(A8+5)))</f>
        <v>89.841906000000023</v>
      </c>
      <c r="D8">
        <f>LN(B8/C8)</f>
        <v>-4.8265555926713901</v>
      </c>
      <c r="G8">
        <v>1.1399999999999999</v>
      </c>
      <c r="H8">
        <f>FACT(SUM($A$2:$C$2))*G8^3</f>
        <v>1066.7116799999999</v>
      </c>
      <c r="I8">
        <f>(($A$2^1)*($B$2^1)*($C$2^1)*FACT(1)*FACT(1)*FACT(1)*G8*(G8+1)*(G8+2)*(G8+3)*(G8+4)*(G8+5))</f>
        <v>6005.2536297596125</v>
      </c>
    </row>
    <row r="9" spans="1:10" x14ac:dyDescent="0.25">
      <c r="A9">
        <v>0.15</v>
      </c>
      <c r="B9">
        <f t="shared" si="0"/>
        <v>2.4300000000000002</v>
      </c>
      <c r="C9">
        <f t="shared" si="1"/>
        <v>149.81134021874999</v>
      </c>
      <c r="D9">
        <f t="shared" ref="D9:D18" si="2">LN(B9/C9)</f>
        <v>-4.1214855132602404</v>
      </c>
    </row>
    <row r="10" spans="1:10" x14ac:dyDescent="0.25">
      <c r="A10">
        <v>0.2</v>
      </c>
      <c r="B10">
        <f t="shared" si="0"/>
        <v>5.7600000000000016</v>
      </c>
      <c r="C10">
        <f t="shared" si="1"/>
        <v>221.40518400000005</v>
      </c>
      <c r="D10">
        <f t="shared" si="2"/>
        <v>-3.6490569599267646</v>
      </c>
    </row>
    <row r="11" spans="1:10" x14ac:dyDescent="0.25">
      <c r="A11">
        <v>0.25</v>
      </c>
      <c r="B11">
        <f t="shared" si="0"/>
        <v>11.25</v>
      </c>
      <c r="C11">
        <f t="shared" si="1"/>
        <v>305.92529296875</v>
      </c>
      <c r="D11">
        <f t="shared" si="2"/>
        <v>-3.3029728028697778</v>
      </c>
    </row>
    <row r="12" spans="1:10" x14ac:dyDescent="0.25">
      <c r="A12">
        <v>0.3</v>
      </c>
      <c r="B12">
        <f t="shared" si="0"/>
        <v>19.440000000000001</v>
      </c>
      <c r="C12">
        <f t="shared" si="1"/>
        <v>404.76407399999988</v>
      </c>
      <c r="D12">
        <f t="shared" si="2"/>
        <v>-3.0359715650024484</v>
      </c>
    </row>
    <row r="13" spans="1:10" x14ac:dyDescent="0.25">
      <c r="A13">
        <v>0.35</v>
      </c>
      <c r="B13">
        <f t="shared" si="0"/>
        <v>30.869999999999994</v>
      </c>
      <c r="C13">
        <f t="shared" si="1"/>
        <v>519.40816396874982</v>
      </c>
      <c r="D13">
        <f t="shared" si="2"/>
        <v>-2.8229051786671979</v>
      </c>
    </row>
    <row r="14" spans="1:10" x14ac:dyDescent="0.25">
      <c r="A14">
        <v>0.4</v>
      </c>
      <c r="B14">
        <f t="shared" si="0"/>
        <v>46.080000000000013</v>
      </c>
      <c r="C14">
        <f t="shared" si="1"/>
        <v>651.44217600000002</v>
      </c>
      <c r="D14">
        <f t="shared" si="2"/>
        <v>-2.6488096210579366</v>
      </c>
    </row>
    <row r="15" spans="1:10" x14ac:dyDescent="0.25">
      <c r="A15">
        <v>0.45</v>
      </c>
      <c r="B15">
        <f t="shared" si="0"/>
        <v>65.610000000000014</v>
      </c>
      <c r="C15">
        <f t="shared" si="1"/>
        <v>802.55251321875005</v>
      </c>
      <c r="D15">
        <f t="shared" si="2"/>
        <v>-2.5040691665391854</v>
      </c>
    </row>
    <row r="16" spans="1:10" x14ac:dyDescent="0.25">
      <c r="A16">
        <v>0.5</v>
      </c>
      <c r="B16">
        <f t="shared" si="0"/>
        <v>90</v>
      </c>
      <c r="C16">
        <f t="shared" si="1"/>
        <v>974.53125</v>
      </c>
      <c r="D16">
        <f t="shared" si="2"/>
        <v>-2.3821469158302313</v>
      </c>
    </row>
    <row r="17" spans="1:4" x14ac:dyDescent="0.25">
      <c r="A17">
        <v>0.55000000000000004</v>
      </c>
      <c r="B17">
        <f t="shared" si="0"/>
        <v>119.79000000000003</v>
      </c>
      <c r="C17">
        <f t="shared" si="1"/>
        <v>1169.2800807187498</v>
      </c>
      <c r="D17">
        <f t="shared" si="2"/>
        <v>-2.278403313039211</v>
      </c>
    </row>
    <row r="18" spans="1:4" x14ac:dyDescent="0.25">
      <c r="A18">
        <v>0.6</v>
      </c>
      <c r="B18">
        <f t="shared" si="0"/>
        <v>155.52000000000001</v>
      </c>
      <c r="C18">
        <f t="shared" si="1"/>
        <v>1388.8143359999997</v>
      </c>
      <c r="D18">
        <f t="shared" si="2"/>
        <v>-2.189431325721324</v>
      </c>
    </row>
    <row r="19" spans="1:4" x14ac:dyDescent="0.25">
      <c r="A19">
        <v>0.65</v>
      </c>
      <c r="B19">
        <f t="shared" si="0"/>
        <v>197.73000000000005</v>
      </c>
      <c r="C19">
        <f t="shared" si="1"/>
        <v>1635.2670664687503</v>
      </c>
      <c r="D19">
        <f t="shared" ref="D19:D82" si="3">LN(B19/C19)</f>
        <v>-2.1126589496654971</v>
      </c>
    </row>
    <row r="20" spans="1:4" x14ac:dyDescent="0.25">
      <c r="A20">
        <v>0.7</v>
      </c>
      <c r="B20">
        <f t="shared" si="0"/>
        <v>246.95999999999995</v>
      </c>
      <c r="C20">
        <f t="shared" si="1"/>
        <v>1910.893194</v>
      </c>
      <c r="D20">
        <f t="shared" si="3"/>
        <v>-2.0460996723745688</v>
      </c>
    </row>
    <row r="21" spans="1:4" x14ac:dyDescent="0.25">
      <c r="A21">
        <v>0.75</v>
      </c>
      <c r="B21">
        <f t="shared" si="0"/>
        <v>303.75</v>
      </c>
      <c r="C21">
        <f t="shared" si="1"/>
        <v>2218.07373046875</v>
      </c>
      <c r="D21">
        <f t="shared" si="3"/>
        <v>-1.9881894145735468</v>
      </c>
    </row>
    <row r="22" spans="1:4" x14ac:dyDescent="0.25">
      <c r="A22">
        <v>0.8</v>
      </c>
      <c r="B22">
        <f t="shared" si="0"/>
        <v>368.6400000000001</v>
      </c>
      <c r="C22">
        <f t="shared" si="1"/>
        <v>2559.320064</v>
      </c>
      <c r="D22">
        <f t="shared" si="3"/>
        <v>-1.9376763441282094</v>
      </c>
    </row>
    <row r="23" spans="1:4" x14ac:dyDescent="0.25">
      <c r="A23">
        <v>0.85</v>
      </c>
      <c r="B23">
        <f t="shared" si="0"/>
        <v>442.16999999999996</v>
      </c>
      <c r="C23">
        <f t="shared" si="1"/>
        <v>2937.2783127187499</v>
      </c>
      <c r="D23">
        <f t="shared" si="3"/>
        <v>-1.8935442640771463</v>
      </c>
    </row>
    <row r="24" spans="1:4" x14ac:dyDescent="0.25">
      <c r="A24">
        <v>0.9</v>
      </c>
      <c r="B24">
        <f t="shared" si="0"/>
        <v>524.88000000000011</v>
      </c>
      <c r="C24">
        <f t="shared" si="1"/>
        <v>3354.7337460000003</v>
      </c>
      <c r="D24">
        <f t="shared" si="3"/>
        <v>-1.8549580208622851</v>
      </c>
    </row>
    <row r="25" spans="1:4" x14ac:dyDescent="0.25">
      <c r="A25">
        <v>0.95</v>
      </c>
      <c r="B25">
        <f t="shared" si="0"/>
        <v>617.30999999999995</v>
      </c>
      <c r="C25">
        <f t="shared" si="1"/>
        <v>3814.6152732187506</v>
      </c>
      <c r="D25">
        <f t="shared" si="3"/>
        <v>-1.8212237639716071</v>
      </c>
    </row>
    <row r="26" spans="1:4" x14ac:dyDescent="0.25">
      <c r="A26">
        <v>1</v>
      </c>
      <c r="B26">
        <f t="shared" si="0"/>
        <v>720</v>
      </c>
      <c r="C26">
        <f t="shared" si="1"/>
        <v>4320</v>
      </c>
      <c r="D26">
        <f t="shared" si="3"/>
        <v>-1.791759469228055</v>
      </c>
    </row>
    <row r="27" spans="1:4" x14ac:dyDescent="0.25">
      <c r="A27">
        <v>1.05</v>
      </c>
      <c r="B27">
        <f t="shared" si="0"/>
        <v>833.49000000000012</v>
      </c>
      <c r="C27">
        <f t="shared" si="1"/>
        <v>4874.1178519687492</v>
      </c>
      <c r="D27">
        <f t="shared" si="3"/>
        <v>-1.766072709097193</v>
      </c>
    </row>
    <row r="28" spans="1:4" x14ac:dyDescent="0.25">
      <c r="A28">
        <v>1.1000000000000001</v>
      </c>
      <c r="B28">
        <f t="shared" si="0"/>
        <v>958.32000000000028</v>
      </c>
      <c r="C28">
        <f t="shared" si="1"/>
        <v>5480.3562659999998</v>
      </c>
      <c r="D28">
        <f t="shared" si="3"/>
        <v>-1.7437436384495895</v>
      </c>
    </row>
    <row r="29" spans="1:4" x14ac:dyDescent="0.25">
      <c r="A29">
        <v>1.1499999999999999</v>
      </c>
      <c r="B29">
        <f t="shared" si="0"/>
        <v>1095.0299999999997</v>
      </c>
      <c r="C29">
        <f t="shared" si="1"/>
        <v>6142.264948968751</v>
      </c>
      <c r="D29">
        <f t="shared" si="3"/>
        <v>-1.7244117981814284</v>
      </c>
    </row>
    <row r="30" spans="1:4" x14ac:dyDescent="0.25">
      <c r="A30">
        <v>1.2</v>
      </c>
      <c r="B30">
        <f t="shared" si="0"/>
        <v>1244.1600000000001</v>
      </c>
      <c r="C30">
        <f t="shared" si="1"/>
        <v>6863.5607040000014</v>
      </c>
      <c r="D30">
        <f t="shared" si="3"/>
        <v>-1.707765756727746</v>
      </c>
    </row>
    <row r="31" spans="1:4" x14ac:dyDescent="0.25">
      <c r="A31">
        <v>1.25</v>
      </c>
      <c r="B31">
        <f t="shared" si="0"/>
        <v>1406.25</v>
      </c>
      <c r="C31">
        <f t="shared" si="1"/>
        <v>7648.13232421875</v>
      </c>
      <c r="D31">
        <f t="shared" si="3"/>
        <v>-1.6935348904356773</v>
      </c>
    </row>
    <row r="32" spans="1:4" x14ac:dyDescent="0.25">
      <c r="A32">
        <v>1.3</v>
      </c>
      <c r="B32">
        <f t="shared" si="0"/>
        <v>1581.8400000000004</v>
      </c>
      <c r="C32">
        <f t="shared" si="1"/>
        <v>8500.0455539999984</v>
      </c>
      <c r="D32">
        <f t="shared" si="3"/>
        <v>-1.6814827963455901</v>
      </c>
    </row>
    <row r="33" spans="1:4" x14ac:dyDescent="0.25">
      <c r="A33">
        <v>1.35</v>
      </c>
      <c r="B33">
        <f t="shared" si="0"/>
        <v>1771.4700000000003</v>
      </c>
      <c r="C33">
        <f t="shared" si="1"/>
        <v>9423.5481177187521</v>
      </c>
      <c r="D33">
        <f t="shared" si="3"/>
        <v>-1.6714019652234287</v>
      </c>
    </row>
    <row r="34" spans="1:4" x14ac:dyDescent="0.25">
      <c r="A34">
        <v>1.4</v>
      </c>
      <c r="B34">
        <f t="shared" si="0"/>
        <v>1975.6799999999996</v>
      </c>
      <c r="C34">
        <f t="shared" si="1"/>
        <v>10423.074816</v>
      </c>
      <c r="D34">
        <f t="shared" si="3"/>
        <v>-1.6631094378116145</v>
      </c>
    </row>
    <row r="35" spans="1:4" x14ac:dyDescent="0.25">
      <c r="A35">
        <v>1.45</v>
      </c>
      <c r="B35">
        <f t="shared" si="0"/>
        <v>2195.0099999999998</v>
      </c>
      <c r="C35">
        <f t="shared" si="1"/>
        <v>11503.252689468753</v>
      </c>
      <c r="D35">
        <f t="shared" si="3"/>
        <v>-1.656443235613875</v>
      </c>
    </row>
    <row r="36" spans="1:4" x14ac:dyDescent="0.25">
      <c r="A36">
        <v>1.5</v>
      </c>
      <c r="B36">
        <f t="shared" si="0"/>
        <v>2430</v>
      </c>
      <c r="C36">
        <f t="shared" si="1"/>
        <v>12668.90625</v>
      </c>
      <c r="D36">
        <f t="shared" si="3"/>
        <v>-1.6512594072874391</v>
      </c>
    </row>
    <row r="37" spans="1:4" x14ac:dyDescent="0.25">
      <c r="A37">
        <v>1.55</v>
      </c>
      <c r="B37">
        <f t="shared" si="0"/>
        <v>2681.1900000000005</v>
      </c>
      <c r="C37">
        <f t="shared" si="1"/>
        <v>13925.062779468748</v>
      </c>
      <c r="D37">
        <f t="shared" si="3"/>
        <v>-1.6474295683816651</v>
      </c>
    </row>
    <row r="38" spans="1:4" x14ac:dyDescent="0.25">
      <c r="A38">
        <v>1.6</v>
      </c>
      <c r="B38">
        <f t="shared" si="0"/>
        <v>2949.1200000000008</v>
      </c>
      <c r="C38">
        <f t="shared" si="1"/>
        <v>15276.957696000003</v>
      </c>
      <c r="D38">
        <f t="shared" si="3"/>
        <v>-1.6448388394845161</v>
      </c>
    </row>
    <row r="39" spans="1:4" x14ac:dyDescent="0.25">
      <c r="A39" s="1">
        <v>1.65</v>
      </c>
      <c r="B39" s="1">
        <f>FACT(SUM($A$2:$C$2))*A39^3</f>
        <v>3234.33</v>
      </c>
      <c r="C39" s="1">
        <f>(($A$2^1)*($B$2^1)*($C$2^1)*FACT(1)*FACT(1)*FACT(1)*A39*((A39+1)*(A39+2)*(A39+3)*(A39+4)*(A39+5)))</f>
        <v>16730.039987718752</v>
      </c>
      <c r="D39" s="1">
        <f t="shared" si="3"/>
        <v>-1.6433841084108838</v>
      </c>
    </row>
    <row r="40" spans="1:4" x14ac:dyDescent="0.25">
      <c r="A40">
        <v>1.7</v>
      </c>
      <c r="B40">
        <f t="shared" si="0"/>
        <v>3537.3599999999997</v>
      </c>
      <c r="C40">
        <f t="shared" si="1"/>
        <v>18289.977714000008</v>
      </c>
      <c r="D40">
        <f t="shared" si="3"/>
        <v>-1.6429725577075136</v>
      </c>
    </row>
    <row r="41" spans="1:4" x14ac:dyDescent="0.25">
      <c r="A41">
        <v>1.75</v>
      </c>
      <c r="B41">
        <f t="shared" si="0"/>
        <v>3858.75</v>
      </c>
      <c r="C41">
        <f t="shared" si="1"/>
        <v>19962.66357421875</v>
      </c>
      <c r="D41">
        <f t="shared" si="3"/>
        <v>-1.6435204107481554</v>
      </c>
    </row>
    <row r="42" spans="1:4" x14ac:dyDescent="0.25">
      <c r="A42">
        <v>1.8</v>
      </c>
      <c r="B42">
        <f t="shared" si="0"/>
        <v>4199.0400000000009</v>
      </c>
      <c r="C42">
        <f t="shared" si="1"/>
        <v>21754.220543999996</v>
      </c>
      <c r="D42">
        <f t="shared" si="3"/>
        <v>-1.6449518589754939</v>
      </c>
    </row>
    <row r="43" spans="1:4" x14ac:dyDescent="0.25">
      <c r="A43">
        <v>1.85</v>
      </c>
      <c r="B43">
        <f t="shared" si="0"/>
        <v>4558.7700000000004</v>
      </c>
      <c r="C43">
        <f t="shared" si="1"/>
        <v>23671.007578968747</v>
      </c>
      <c r="D43">
        <f t="shared" si="3"/>
        <v>-1.6471981400850297</v>
      </c>
    </row>
    <row r="44" spans="1:4" x14ac:dyDescent="0.25">
      <c r="A44">
        <v>1.9</v>
      </c>
      <c r="B44">
        <f t="shared" si="0"/>
        <v>4938.4799999999996</v>
      </c>
      <c r="C44">
        <f t="shared" si="1"/>
        <v>25719.625386</v>
      </c>
      <c r="D44">
        <f t="shared" si="3"/>
        <v>-1.650196742632662</v>
      </c>
    </row>
    <row r="45" spans="1:4" x14ac:dyDescent="0.25">
      <c r="A45">
        <v>1.95</v>
      </c>
      <c r="B45">
        <f t="shared" si="0"/>
        <v>5338.71</v>
      </c>
      <c r="C45">
        <f t="shared" si="1"/>
        <v>27906.922261968753</v>
      </c>
      <c r="D45">
        <f t="shared" si="3"/>
        <v>-1.6538907170462402</v>
      </c>
    </row>
    <row r="46" spans="1:4" x14ac:dyDescent="0.25">
      <c r="A46">
        <v>2</v>
      </c>
      <c r="B46">
        <f t="shared" si="0"/>
        <v>5760</v>
      </c>
      <c r="C46">
        <f t="shared" si="1"/>
        <v>30240</v>
      </c>
      <c r="D46">
        <f t="shared" si="3"/>
        <v>-1.6582280766035324</v>
      </c>
    </row>
    <row r="47" spans="1:4" x14ac:dyDescent="0.25">
      <c r="A47">
        <v>2.0499999999999998</v>
      </c>
      <c r="B47">
        <f t="shared" si="0"/>
        <v>6202.8899999999994</v>
      </c>
      <c r="C47">
        <f t="shared" si="1"/>
        <v>32726.219863218739</v>
      </c>
      <c r="D47">
        <f t="shared" si="3"/>
        <v>-1.6631612748092839</v>
      </c>
    </row>
    <row r="48" spans="1:4" x14ac:dyDescent="0.25">
      <c r="A48">
        <v>2.1</v>
      </c>
      <c r="B48">
        <f t="shared" si="0"/>
        <v>6667.920000000001</v>
      </c>
      <c r="C48">
        <f t="shared" si="1"/>
        <v>35373.208625999992</v>
      </c>
      <c r="D48">
        <f t="shared" si="3"/>
        <v>-1.6686467479173772</v>
      </c>
    </row>
    <row r="49" spans="1:4" x14ac:dyDescent="0.25">
      <c r="A49">
        <v>2.15</v>
      </c>
      <c r="B49">
        <f t="shared" si="0"/>
        <v>7155.6299999999992</v>
      </c>
      <c r="C49">
        <f t="shared" si="1"/>
        <v>38188.864682718762</v>
      </c>
      <c r="D49">
        <f t="shared" si="3"/>
        <v>-1.6746445132189478</v>
      </c>
    </row>
    <row r="50" spans="1:4" x14ac:dyDescent="0.25">
      <c r="A50">
        <v>2.2000000000000002</v>
      </c>
      <c r="B50">
        <f t="shared" si="0"/>
        <v>7666.5600000000022</v>
      </c>
      <c r="C50">
        <f t="shared" si="1"/>
        <v>41181.364224000004</v>
      </c>
      <c r="D50">
        <f t="shared" si="3"/>
        <v>-1.681117815244854</v>
      </c>
    </row>
    <row r="51" spans="1:4" x14ac:dyDescent="0.25">
      <c r="A51">
        <v>2.25</v>
      </c>
      <c r="B51">
        <f t="shared" si="0"/>
        <v>8201.25</v>
      </c>
      <c r="C51">
        <f t="shared" si="1"/>
        <v>44359.16748046875</v>
      </c>
      <c r="D51">
        <f t="shared" si="3"/>
        <v>-1.688032813281694</v>
      </c>
    </row>
    <row r="52" spans="1:4" x14ac:dyDescent="0.25">
      <c r="A52">
        <v>2.2999999999999998</v>
      </c>
      <c r="B52">
        <f t="shared" si="0"/>
        <v>8760.239999999998</v>
      </c>
      <c r="C52">
        <f t="shared" si="1"/>
        <v>47731.025033999991</v>
      </c>
      <c r="D52">
        <f t="shared" si="3"/>
        <v>-1.6953583046296059</v>
      </c>
    </row>
    <row r="53" spans="1:4" x14ac:dyDescent="0.25">
      <c r="A53">
        <v>2.35</v>
      </c>
      <c r="B53">
        <f t="shared" si="0"/>
        <v>9344.0700000000015</v>
      </c>
      <c r="C53">
        <f t="shared" si="1"/>
        <v>51305.984196468751</v>
      </c>
      <c r="D53">
        <f t="shared" si="3"/>
        <v>-1.7030654788806472</v>
      </c>
    </row>
    <row r="54" spans="1:4" x14ac:dyDescent="0.25">
      <c r="A54">
        <v>2.4</v>
      </c>
      <c r="B54">
        <f t="shared" si="0"/>
        <v>9953.2800000000007</v>
      </c>
      <c r="C54">
        <f t="shared" si="1"/>
        <v>55093.395455999998</v>
      </c>
      <c r="D54">
        <f t="shared" si="3"/>
        <v>-1.7111276992024642</v>
      </c>
    </row>
    <row r="55" spans="1:4" x14ac:dyDescent="0.25">
      <c r="A55">
        <v>2.4500000000000002</v>
      </c>
      <c r="B55">
        <f t="shared" si="0"/>
        <v>10588.410000000003</v>
      </c>
      <c r="C55">
        <f t="shared" si="1"/>
        <v>59102.918990718754</v>
      </c>
      <c r="D55">
        <f t="shared" si="3"/>
        <v>-1.7195203072004017</v>
      </c>
    </row>
    <row r="56" spans="1:4" x14ac:dyDescent="0.25">
      <c r="A56">
        <v>2.5</v>
      </c>
      <c r="B56">
        <f t="shared" si="0"/>
        <v>11250</v>
      </c>
      <c r="C56">
        <f t="shared" si="1"/>
        <v>63344.53125</v>
      </c>
      <c r="D56">
        <f t="shared" si="3"/>
        <v>-1.7282204484235673</v>
      </c>
    </row>
    <row r="57" spans="1:4" x14ac:dyDescent="0.25">
      <c r="A57">
        <v>2.5499999999999998</v>
      </c>
      <c r="B57">
        <f t="shared" si="0"/>
        <v>11938.589999999998</v>
      </c>
      <c r="C57">
        <f t="shared" si="1"/>
        <v>67828.53160321874</v>
      </c>
      <c r="D57">
        <f t="shared" si="3"/>
        <v>-1.737206915993905</v>
      </c>
    </row>
    <row r="58" spans="1:4" x14ac:dyDescent="0.25">
      <c r="A58">
        <v>2.6</v>
      </c>
      <c r="B58">
        <f t="shared" si="0"/>
        <v>12654.720000000003</v>
      </c>
      <c r="C58">
        <f t="shared" si="1"/>
        <v>72565.549055999989</v>
      </c>
      <c r="D58">
        <f t="shared" si="3"/>
        <v>-1.7464600101859633</v>
      </c>
    </row>
    <row r="59" spans="1:4" x14ac:dyDescent="0.25">
      <c r="A59">
        <v>2.65</v>
      </c>
      <c r="B59">
        <f t="shared" si="0"/>
        <v>13398.929999999998</v>
      </c>
      <c r="C59">
        <f t="shared" si="1"/>
        <v>77566.549033968768</v>
      </c>
      <c r="D59">
        <f t="shared" si="3"/>
        <v>-1.7559614120799145</v>
      </c>
    </row>
    <row r="60" spans="1:4" x14ac:dyDescent="0.25">
      <c r="A60">
        <v>2.7</v>
      </c>
      <c r="B60">
        <f t="shared" si="0"/>
        <v>14171.760000000002</v>
      </c>
      <c r="C60">
        <f t="shared" si="1"/>
        <v>82842.840234000018</v>
      </c>
      <c r="D60">
        <f t="shared" si="3"/>
        <v>-1.765694069660642</v>
      </c>
    </row>
    <row r="61" spans="1:4" x14ac:dyDescent="0.25">
      <c r="A61">
        <v>2.75</v>
      </c>
      <c r="B61">
        <f t="shared" si="0"/>
        <v>14973.75</v>
      </c>
      <c r="C61">
        <f t="shared" si="1"/>
        <v>88406.08154296875</v>
      </c>
      <c r="D61">
        <f t="shared" si="3"/>
        <v>-1.7756420949488165</v>
      </c>
    </row>
    <row r="62" spans="1:4" x14ac:dyDescent="0.25">
      <c r="A62">
        <v>5.6</v>
      </c>
      <c r="B62">
        <f t="shared" si="0"/>
        <v>126443.51999999997</v>
      </c>
      <c r="C62">
        <f t="shared" si="1"/>
        <v>1474933.2111359995</v>
      </c>
      <c r="D62">
        <f t="shared" si="3"/>
        <v>-2.456572260911686</v>
      </c>
    </row>
    <row r="63" spans="1:4" x14ac:dyDescent="0.25">
      <c r="A63">
        <v>5.7</v>
      </c>
      <c r="B63">
        <f t="shared" si="0"/>
        <v>133338.96000000002</v>
      </c>
      <c r="C63">
        <f t="shared" si="1"/>
        <v>1593185.6957940001</v>
      </c>
      <c r="D63">
        <f t="shared" si="3"/>
        <v>-2.480596415431239</v>
      </c>
    </row>
    <row r="64" spans="1:4" x14ac:dyDescent="0.25">
      <c r="A64">
        <v>5.8</v>
      </c>
      <c r="B64">
        <f t="shared" si="0"/>
        <v>140480.63999999998</v>
      </c>
      <c r="C64">
        <f t="shared" si="1"/>
        <v>1719155.902464</v>
      </c>
      <c r="D64">
        <f t="shared" si="3"/>
        <v>-2.5045190092816751</v>
      </c>
    </row>
    <row r="65" spans="1:4" x14ac:dyDescent="0.25">
      <c r="A65">
        <v>5.9</v>
      </c>
      <c r="B65">
        <f t="shared" si="0"/>
        <v>147872.88</v>
      </c>
      <c r="C65">
        <f t="shared" si="1"/>
        <v>1853237.7719460006</v>
      </c>
      <c r="D65">
        <f t="shared" si="3"/>
        <v>-2.5283365495845325</v>
      </c>
    </row>
    <row r="66" spans="1:4" x14ac:dyDescent="0.25">
      <c r="A66">
        <v>6</v>
      </c>
      <c r="B66">
        <f t="shared" si="0"/>
        <v>155520</v>
      </c>
      <c r="C66">
        <f t="shared" si="1"/>
        <v>1995840</v>
      </c>
      <c r="D66">
        <f t="shared" si="3"/>
        <v>-2.5520459526256287</v>
      </c>
    </row>
    <row r="67" spans="1:4" x14ac:dyDescent="0.25">
      <c r="A67">
        <v>6.1</v>
      </c>
      <c r="B67">
        <f t="shared" si="0"/>
        <v>163426.31999999995</v>
      </c>
      <c r="C67">
        <f t="shared" si="1"/>
        <v>2147386.3980659996</v>
      </c>
      <c r="D67">
        <f t="shared" si="3"/>
        <v>-2.5756445062733926</v>
      </c>
    </row>
    <row r="68" spans="1:4" x14ac:dyDescent="0.25">
      <c r="A68">
        <v>6.2</v>
      </c>
      <c r="B68">
        <f t="shared" si="0"/>
        <v>171596.16000000003</v>
      </c>
      <c r="C68">
        <f t="shared" si="1"/>
        <v>2308316.2583039999</v>
      </c>
      <c r="D68">
        <f t="shared" si="3"/>
        <v>-2.599129836054348</v>
      </c>
    </row>
    <row r="69" spans="1:4" x14ac:dyDescent="0.25">
      <c r="A69">
        <v>6.3</v>
      </c>
      <c r="B69">
        <f t="shared" si="0"/>
        <v>180033.83999999997</v>
      </c>
      <c r="C69">
        <f t="shared" si="1"/>
        <v>2479084.7229540003</v>
      </c>
      <c r="D69">
        <f t="shared" si="3"/>
        <v>-2.6224998744929731</v>
      </c>
    </row>
    <row r="70" spans="1:4" x14ac:dyDescent="0.25">
      <c r="A70">
        <v>6.4</v>
      </c>
      <c r="B70">
        <f t="shared" si="0"/>
        <v>188743.68000000005</v>
      </c>
      <c r="C70">
        <f t="shared" si="1"/>
        <v>2660163.1580160004</v>
      </c>
      <c r="D70">
        <f t="shared" si="3"/>
        <v>-2.6457528333698286</v>
      </c>
    </row>
    <row r="71" spans="1:4" x14ac:dyDescent="0.25">
      <c r="A71">
        <v>6.5</v>
      </c>
      <c r="B71">
        <f t="shared" si="0"/>
        <v>197730</v>
      </c>
      <c r="C71">
        <f t="shared" si="1"/>
        <v>2852039.53125</v>
      </c>
      <c r="D71">
        <f t="shared" si="3"/>
        <v>-2.6688871785924837</v>
      </c>
    </row>
    <row r="72" spans="1:4" x14ac:dyDescent="0.25">
      <c r="A72">
        <v>6.6</v>
      </c>
      <c r="B72">
        <f t="shared" ref="B72:B90" si="4">FACT(SUM($A$2:$C$2))*A72^3</f>
        <v>206997.12</v>
      </c>
      <c r="C72">
        <f t="shared" ref="C72:C90" si="5">(($A$2^1)*($B$2^1)*($C$2^1)*FACT(1)*FACT(1)*FACT(1)*A72*((A72+1)*(A72+2)*(A72+3)*(A72+4)*(A72+5)))</f>
        <v>3055218.7944959993</v>
      </c>
      <c r="D72">
        <f t="shared" si="3"/>
        <v>-2.6919016074090725</v>
      </c>
    </row>
    <row r="73" spans="1:4" x14ac:dyDescent="0.25">
      <c r="A73">
        <v>6.7</v>
      </c>
      <c r="B73">
        <f t="shared" si="4"/>
        <v>216549.36000000002</v>
      </c>
      <c r="C73">
        <f t="shared" si="5"/>
        <v>3270223.2703139991</v>
      </c>
      <c r="D73">
        <f t="shared" si="3"/>
        <v>-2.7147950277251973</v>
      </c>
    </row>
    <row r="74" spans="1:4" x14ac:dyDescent="0.25">
      <c r="A74">
        <v>6.8</v>
      </c>
      <c r="B74">
        <f t="shared" si="4"/>
        <v>226391.03999999998</v>
      </c>
      <c r="C74">
        <f t="shared" si="5"/>
        <v>3497593.0429440006</v>
      </c>
      <c r="D74">
        <f t="shared" si="3"/>
        <v>-2.7375665393118584</v>
      </c>
    </row>
    <row r="75" spans="1:4" x14ac:dyDescent="0.25">
      <c r="A75">
        <v>6.9</v>
      </c>
      <c r="B75">
        <f t="shared" si="4"/>
        <v>236526.48000000004</v>
      </c>
      <c r="C75">
        <f t="shared" si="5"/>
        <v>3737886.3535860009</v>
      </c>
      <c r="D75">
        <f t="shared" si="3"/>
        <v>-2.7602154167157225</v>
      </c>
    </row>
    <row r="76" spans="1:4" x14ac:dyDescent="0.25">
      <c r="A76">
        <v>7</v>
      </c>
      <c r="B76">
        <f t="shared" si="4"/>
        <v>246960</v>
      </c>
      <c r="C76">
        <f t="shared" si="5"/>
        <v>3991680</v>
      </c>
      <c r="D76">
        <f t="shared" si="3"/>
        <v>-2.7827410937037991</v>
      </c>
    </row>
    <row r="77" spans="1:4" x14ac:dyDescent="0.25">
      <c r="A77">
        <v>7.1</v>
      </c>
      <c r="B77">
        <f t="shared" si="4"/>
        <v>257695.91999999995</v>
      </c>
      <c r="C77">
        <f t="shared" si="5"/>
        <v>4259569.7404259983</v>
      </c>
      <c r="D77">
        <f t="shared" si="3"/>
        <v>-2.8051431490928094</v>
      </c>
    </row>
    <row r="78" spans="1:4" x14ac:dyDescent="0.25">
      <c r="A78">
        <v>7.2</v>
      </c>
      <c r="B78">
        <f t="shared" si="4"/>
        <v>268738.56000000006</v>
      </c>
      <c r="C78">
        <f t="shared" si="5"/>
        <v>4542170.7018239982</v>
      </c>
      <c r="D78">
        <f t="shared" si="3"/>
        <v>-2.8274212938296213</v>
      </c>
    </row>
    <row r="79" spans="1:4" x14ac:dyDescent="0.25">
      <c r="A79">
        <v>7.3</v>
      </c>
      <c r="B79">
        <f t="shared" si="4"/>
        <v>280092.24</v>
      </c>
      <c r="C79">
        <f t="shared" si="5"/>
        <v>4840117.7924340004</v>
      </c>
      <c r="D79">
        <f t="shared" si="3"/>
        <v>-2.8495753592032824</v>
      </c>
    </row>
    <row r="80" spans="1:4" x14ac:dyDescent="0.25">
      <c r="A80">
        <v>7.4</v>
      </c>
      <c r="B80">
        <f t="shared" si="4"/>
        <v>291761.28000000003</v>
      </c>
      <c r="C80">
        <f t="shared" si="5"/>
        <v>5154066.1186560011</v>
      </c>
      <c r="D80">
        <f t="shared" si="3"/>
        <v>-2.8716052860817003</v>
      </c>
    </row>
    <row r="81" spans="1:4" x14ac:dyDescent="0.25">
      <c r="A81">
        <v>7.5</v>
      </c>
      <c r="B81">
        <f t="shared" si="4"/>
        <v>303750</v>
      </c>
      <c r="C81">
        <f t="shared" si="5"/>
        <v>5484691.40625</v>
      </c>
      <c r="D81">
        <f t="shared" si="3"/>
        <v>-2.893511115077128</v>
      </c>
    </row>
    <row r="82" spans="1:4" x14ac:dyDescent="0.25">
      <c r="A82">
        <v>7.6</v>
      </c>
      <c r="B82">
        <f t="shared" si="4"/>
        <v>316062.71999999997</v>
      </c>
      <c r="C82">
        <f t="shared" si="5"/>
        <v>5832690.4258559979</v>
      </c>
      <c r="D82">
        <f t="shared" si="3"/>
        <v>-2.9152929775544081</v>
      </c>
    </row>
    <row r="83" spans="1:4" x14ac:dyDescent="0.25">
      <c r="A83">
        <v>7.7</v>
      </c>
      <c r="B83">
        <f t="shared" si="4"/>
        <v>328703.76000000007</v>
      </c>
      <c r="C83">
        <f t="shared" si="5"/>
        <v>6198781.4228339978</v>
      </c>
      <c r="D83">
        <f t="shared" ref="D83:D90" si="6">LN(B83/C83)</f>
        <v>-2.9369510874046689</v>
      </c>
    </row>
    <row r="84" spans="1:4" x14ac:dyDescent="0.25">
      <c r="A84">
        <v>7.8</v>
      </c>
      <c r="B84">
        <f t="shared" si="4"/>
        <v>341677.44</v>
      </c>
      <c r="C84">
        <f t="shared" si="5"/>
        <v>6583704.5514240013</v>
      </c>
      <c r="D84">
        <f t="shared" si="6"/>
        <v>-2.9584857335149137</v>
      </c>
    </row>
    <row r="85" spans="1:4" x14ac:dyDescent="0.25">
      <c r="A85">
        <v>7.9</v>
      </c>
      <c r="B85">
        <f t="shared" si="4"/>
        <v>354988.08</v>
      </c>
      <c r="C85">
        <f t="shared" si="5"/>
        <v>6988222.3132260032</v>
      </c>
      <c r="D85">
        <f t="shared" si="6"/>
        <v>-2.9798972728708493</v>
      </c>
    </row>
    <row r="86" spans="1:4" x14ac:dyDescent="0.25">
      <c r="A86">
        <v>8</v>
      </c>
      <c r="B86">
        <f t="shared" si="4"/>
        <v>368640</v>
      </c>
      <c r="C86">
        <f t="shared" si="5"/>
        <v>7413120</v>
      </c>
      <c r="D86">
        <f t="shared" si="6"/>
        <v>-3.0011861242364546</v>
      </c>
    </row>
    <row r="87" spans="1:4" x14ac:dyDescent="0.25">
      <c r="A87">
        <v>8.1</v>
      </c>
      <c r="B87">
        <f t="shared" si="4"/>
        <v>382637.51999999996</v>
      </c>
      <c r="C87">
        <f t="shared" si="5"/>
        <v>7859206.1407859977</v>
      </c>
      <c r="D87">
        <f t="shared" si="6"/>
        <v>-3.0223527623592754</v>
      </c>
    </row>
    <row r="88" spans="1:4" x14ac:dyDescent="0.25">
      <c r="A88">
        <v>8.1999999999999993</v>
      </c>
      <c r="B88">
        <f t="shared" si="4"/>
        <v>396984.95999999996</v>
      </c>
      <c r="C88">
        <f t="shared" si="5"/>
        <v>8327312.9533439968</v>
      </c>
      <c r="D88">
        <f t="shared" si="6"/>
        <v>-3.0433977126553438</v>
      </c>
    </row>
    <row r="89" spans="1:4" x14ac:dyDescent="0.25">
      <c r="A89">
        <v>8.3000000000000007</v>
      </c>
      <c r="B89">
        <f t="shared" si="4"/>
        <v>411686.64000000013</v>
      </c>
      <c r="C89">
        <f t="shared" si="5"/>
        <v>8818296.7999140043</v>
      </c>
      <c r="D89">
        <f t="shared" si="6"/>
        <v>-3.064321546332025</v>
      </c>
    </row>
    <row r="90" spans="1:4" x14ac:dyDescent="0.25">
      <c r="A90">
        <v>8.4</v>
      </c>
      <c r="B90">
        <f t="shared" si="4"/>
        <v>426746.88000000006</v>
      </c>
      <c r="C90">
        <f t="shared" si="5"/>
        <v>9333038.647296004</v>
      </c>
      <c r="D90">
        <f t="shared" si="6"/>
        <v>-3.0851248759110104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2016-04-01T06:24:49Z</dcterms:created>
  <dcterms:modified xsi:type="dcterms:W3CDTF">2016-04-08T18:39:18Z</dcterms:modified>
</cp:coreProperties>
</file>