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onsine" sheetId="1" r:id="rId3"/>
    <sheet state="visible" name="Gree" sheetId="2" r:id="rId4"/>
    <sheet state="visible" name="Edmond" sheetId="3" r:id="rId5"/>
    <sheet state="visible" name="Liberté" sheetId="4" r:id="rId6"/>
    <sheet state="visible" name="concats" sheetId="5" r:id="rId7"/>
    <sheet state="visible" name="TOTAUX" sheetId="6" r:id="rId8"/>
    <sheet state="visible" name="Frais" sheetId="7" r:id="rId9"/>
  </sheets>
  <definedNames>
    <definedName name="Phonsine">TOTAUX!$D$3:$E$14</definedName>
    <definedName name="Liberté">TOTAUX!$H$3:$I$14</definedName>
    <definedName name="frais_total">Frais!$G$32</definedName>
    <definedName name="Resultats">TOTAUX!$A$1:$N$1</definedName>
    <definedName name="Edmond">TOTAUX!$F$3:$G$14</definedName>
    <definedName name="Gree">TOTAUX!$B$3:$C$14</definedName>
  </definedNames>
  <calcPr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<sst xmlns="http://schemas.openxmlformats.org/spreadsheetml/2006/main" count="797" uniqueCount="316">
  <si>
    <t>Nom</t>
  </si>
  <si>
    <t>Debut</t>
  </si>
  <si>
    <t>Fin</t>
  </si>
  <si>
    <t>Mois</t>
  </si>
  <si>
    <t>Nb Nuits</t>
  </si>
  <si>
    <t>Nb Adultes</t>
  </si>
  <si>
    <t>PRix/nuits</t>
  </si>
  <si>
    <t>Revenus</t>
  </si>
  <si>
    <t>Paiement</t>
  </si>
  <si>
    <t>Total Taxe séjour</t>
  </si>
  <si>
    <t>Nuitées taxe séjour</t>
  </si>
  <si>
    <t xml:space="preserve"> </t>
  </si>
  <si>
    <t>Legoff Elise</t>
  </si>
  <si>
    <t>Espèces</t>
  </si>
  <si>
    <t>Matthieu</t>
  </si>
  <si>
    <t>Airbnb</t>
  </si>
  <si>
    <t>Céline</t>
  </si>
  <si>
    <t>Lucie</t>
  </si>
  <si>
    <t>Paul</t>
  </si>
  <si>
    <t>Yan</t>
  </si>
  <si>
    <t>Mélinda</t>
  </si>
  <si>
    <t>Chèque</t>
  </si>
  <si>
    <t>Kim</t>
  </si>
  <si>
    <t>Mesuet</t>
  </si>
  <si>
    <t>Joachim</t>
  </si>
  <si>
    <t>Chrisitine</t>
  </si>
  <si>
    <t>Jordan</t>
  </si>
  <si>
    <t>Juliette</t>
  </si>
  <si>
    <t>Delphine</t>
  </si>
  <si>
    <t>Ambre</t>
  </si>
  <si>
    <t>Ann et Mark</t>
  </si>
  <si>
    <t>Draps et Ménage</t>
  </si>
  <si>
    <t>Caroline</t>
  </si>
  <si>
    <t>Draps</t>
  </si>
  <si>
    <t>Yohan</t>
  </si>
  <si>
    <t>Xavier</t>
  </si>
  <si>
    <t>Véronique</t>
  </si>
  <si>
    <t>Patrick</t>
  </si>
  <si>
    <t>Marie</t>
  </si>
  <si>
    <t>Moulin</t>
  </si>
  <si>
    <t>Wendy</t>
  </si>
  <si>
    <t>Nadia</t>
  </si>
  <si>
    <t>Draps, petits dej, ménage</t>
  </si>
  <si>
    <t>Kdo - virement décembre 470+128</t>
  </si>
  <si>
    <t>Stella</t>
  </si>
  <si>
    <t>Clémentine</t>
  </si>
  <si>
    <t>Lola</t>
  </si>
  <si>
    <t>Monika</t>
  </si>
  <si>
    <t>Monique</t>
  </si>
  <si>
    <t>Nathalie</t>
  </si>
  <si>
    <t>Martin</t>
  </si>
  <si>
    <t>Chantal</t>
  </si>
  <si>
    <t>Fleur</t>
  </si>
  <si>
    <t>David</t>
  </si>
  <si>
    <t>Pierre</t>
  </si>
  <si>
    <t>Bertrand</t>
  </si>
  <si>
    <t xml:space="preserve">Deschamps </t>
  </si>
  <si>
    <t>Ludivine</t>
  </si>
  <si>
    <t>Aurélie</t>
  </si>
  <si>
    <t>Bettouche</t>
  </si>
  <si>
    <t>Jean Luc</t>
  </si>
  <si>
    <t>HomeExchange</t>
  </si>
  <si>
    <t>nbizien</t>
  </si>
  <si>
    <t>Jennifer</t>
  </si>
  <si>
    <t>Maeva</t>
  </si>
  <si>
    <t>Tatiana</t>
  </si>
  <si>
    <t>Annabelle</t>
  </si>
  <si>
    <t>Véro</t>
  </si>
  <si>
    <t>Herbelain</t>
  </si>
  <si>
    <t>Marion</t>
  </si>
  <si>
    <t>Sébastien</t>
  </si>
  <si>
    <t>Fabienne</t>
  </si>
  <si>
    <t>Jean Marc</t>
  </si>
  <si>
    <t>Carole</t>
  </si>
  <si>
    <t>Sandrine</t>
  </si>
  <si>
    <t>Christophe</t>
  </si>
  <si>
    <t>Maelane</t>
  </si>
  <si>
    <t>Elsa</t>
  </si>
  <si>
    <t>virement</t>
  </si>
  <si>
    <t>Pauline</t>
  </si>
  <si>
    <t>Gaetan</t>
  </si>
  <si>
    <t>Luis</t>
  </si>
  <si>
    <t>Natacha</t>
  </si>
  <si>
    <t>Ravon</t>
  </si>
  <si>
    <t>cheque vacances</t>
  </si>
  <si>
    <t>Julien</t>
  </si>
  <si>
    <t>draps</t>
  </si>
  <si>
    <t>Pascale</t>
  </si>
  <si>
    <t>Benoit</t>
  </si>
  <si>
    <t>Benek</t>
  </si>
  <si>
    <t>Cedric</t>
  </si>
  <si>
    <t>Jean Claude</t>
  </si>
  <si>
    <t>Christelle</t>
  </si>
  <si>
    <t>Pascal</t>
  </si>
  <si>
    <t>Olivier</t>
  </si>
  <si>
    <t>Adultes</t>
  </si>
  <si>
    <t>Daisy</t>
  </si>
  <si>
    <t>Cécile</t>
  </si>
  <si>
    <t>Emmanuelle</t>
  </si>
  <si>
    <t>Georges</t>
  </si>
  <si>
    <t>ANCV</t>
  </si>
  <si>
    <t>Mélanie</t>
  </si>
  <si>
    <t>Oups</t>
  </si>
  <si>
    <t>Fogel</t>
  </si>
  <si>
    <t>Stéphanie</t>
  </si>
  <si>
    <t>ouvriers</t>
  </si>
  <si>
    <t>Romain</t>
  </si>
  <si>
    <t>Amandine</t>
  </si>
  <si>
    <t>Renaud</t>
  </si>
  <si>
    <t>Sylvie</t>
  </si>
  <si>
    <t>Chloé</t>
  </si>
  <si>
    <t>Nicolas</t>
  </si>
  <si>
    <t>Florine</t>
  </si>
  <si>
    <t>Evelyne</t>
  </si>
  <si>
    <t>Lauriane</t>
  </si>
  <si>
    <t>Lise</t>
  </si>
  <si>
    <t>Pléiade</t>
  </si>
  <si>
    <t>Malaurie</t>
  </si>
  <si>
    <t>Christine</t>
  </si>
  <si>
    <t>Vincent</t>
  </si>
  <si>
    <t>Sandra</t>
  </si>
  <si>
    <t>travaux 15 jours</t>
  </si>
  <si>
    <t>Catherine</t>
  </si>
  <si>
    <t>Sophie</t>
  </si>
  <si>
    <t>Mme Le Jeloux</t>
  </si>
  <si>
    <t>Viviane</t>
  </si>
  <si>
    <t>Fabrice</t>
  </si>
  <si>
    <t>Freddy</t>
  </si>
  <si>
    <t>Title</t>
  </si>
  <si>
    <t>Nuitées Taxes</t>
  </si>
  <si>
    <t>Morice</t>
  </si>
  <si>
    <t>Charlotte</t>
  </si>
  <si>
    <t>Marie Pierre</t>
  </si>
  <si>
    <t>Rachel</t>
  </si>
  <si>
    <t>Renault</t>
  </si>
  <si>
    <t>Laura</t>
  </si>
  <si>
    <t>Killian</t>
  </si>
  <si>
    <t>Emilie</t>
  </si>
  <si>
    <t>Béatrice</t>
  </si>
  <si>
    <t>Camille</t>
  </si>
  <si>
    <t>Frank</t>
  </si>
  <si>
    <t>Myrtille</t>
  </si>
  <si>
    <t>Jonathan</t>
  </si>
  <si>
    <t>Elodie</t>
  </si>
  <si>
    <t>Emma</t>
  </si>
  <si>
    <t>Anne</t>
  </si>
  <si>
    <t>Marie Christine</t>
  </si>
  <si>
    <t>Carine</t>
  </si>
  <si>
    <t>Tom</t>
  </si>
  <si>
    <t>Audrey</t>
  </si>
  <si>
    <t>Astrid</t>
  </si>
  <si>
    <t>Morgan</t>
  </si>
  <si>
    <t>Manuel</t>
  </si>
  <si>
    <t>Cuillandre</t>
  </si>
  <si>
    <t>Virginie</t>
  </si>
  <si>
    <t>Marie Claude</t>
  </si>
  <si>
    <t>Vogne</t>
  </si>
  <si>
    <t>Laurence</t>
  </si>
  <si>
    <t>Cindy</t>
  </si>
  <si>
    <t>Michel</t>
  </si>
  <si>
    <t>Benjamin</t>
  </si>
  <si>
    <t>Peries</t>
  </si>
  <si>
    <t>Julie</t>
  </si>
  <si>
    <t>Alexandra</t>
  </si>
  <si>
    <t>Thierry</t>
  </si>
  <si>
    <t>Thomas</t>
  </si>
  <si>
    <t>Mathilde</t>
  </si>
  <si>
    <t>Isadora</t>
  </si>
  <si>
    <t>Val</t>
  </si>
  <si>
    <t>Hélène</t>
  </si>
  <si>
    <t>Sabatino</t>
  </si>
  <si>
    <t>Colette</t>
  </si>
  <si>
    <t>Lorène</t>
  </si>
  <si>
    <t>Caillau</t>
  </si>
  <si>
    <t>Tim</t>
  </si>
  <si>
    <t>Nadège</t>
  </si>
  <si>
    <t>Cathy</t>
  </si>
  <si>
    <t>Yasmine</t>
  </si>
  <si>
    <t>Marc</t>
  </si>
  <si>
    <t>Lauranne</t>
  </si>
  <si>
    <t>Alan</t>
  </si>
  <si>
    <t>Lucile</t>
  </si>
  <si>
    <t>Aïda</t>
  </si>
  <si>
    <t>Jo</t>
  </si>
  <si>
    <t>Maela</t>
  </si>
  <si>
    <t>Aline</t>
  </si>
  <si>
    <t>Tifenn</t>
  </si>
  <si>
    <t>Florent</t>
  </si>
  <si>
    <t>Fleurance</t>
  </si>
  <si>
    <t>Gaelle (Anna)</t>
  </si>
  <si>
    <t>Alizée</t>
  </si>
  <si>
    <t>Andréa</t>
  </si>
  <si>
    <t>Mme Hermann</t>
  </si>
  <si>
    <t>Coralie</t>
  </si>
  <si>
    <t>Mehdy</t>
  </si>
  <si>
    <t>Florence</t>
  </si>
  <si>
    <t>Garance</t>
  </si>
  <si>
    <t>Anna</t>
  </si>
  <si>
    <t>Menage</t>
  </si>
  <si>
    <t>Tristan</t>
  </si>
  <si>
    <t>Morgane</t>
  </si>
  <si>
    <t>Hubert</t>
  </si>
  <si>
    <t>Ménage Marion</t>
  </si>
  <si>
    <t>Frédérick</t>
  </si>
  <si>
    <t>Corgnet</t>
  </si>
  <si>
    <t>Giovanni</t>
  </si>
  <si>
    <t>Marine</t>
  </si>
  <si>
    <t>Ménage</t>
  </si>
  <si>
    <t>Maria</t>
  </si>
  <si>
    <t>Guillemette</t>
  </si>
  <si>
    <t>Ju</t>
  </si>
  <si>
    <t>Maryvone</t>
  </si>
  <si>
    <t>Estelle</t>
  </si>
  <si>
    <t>Ludo</t>
  </si>
  <si>
    <t>DRAPS offerts</t>
  </si>
  <si>
    <t>Bernard</t>
  </si>
  <si>
    <t>Pazanne</t>
  </si>
  <si>
    <t>DRAPS - MENAGE - TAXE</t>
  </si>
  <si>
    <t>Nadine</t>
  </si>
  <si>
    <t>Carole Anne</t>
  </si>
  <si>
    <t>Tréhu Céline</t>
  </si>
  <si>
    <t>DRAPS SERVIETTE MENAGE</t>
  </si>
  <si>
    <t>Chauvin Marie Claire</t>
  </si>
  <si>
    <t>Marie Colombe</t>
  </si>
  <si>
    <t>Lelièvre</t>
  </si>
  <si>
    <t>MENAGE</t>
  </si>
  <si>
    <t>Arria Asso</t>
  </si>
  <si>
    <t>Joseph</t>
  </si>
  <si>
    <t>Handivao</t>
  </si>
  <si>
    <t>Emilien</t>
  </si>
  <si>
    <t>Sion</t>
  </si>
  <si>
    <t>Quille</t>
  </si>
  <si>
    <t>Pierre Antoine</t>
  </si>
  <si>
    <t>Aurélien</t>
  </si>
  <si>
    <t>Oti</t>
  </si>
  <si>
    <t>Arnaud</t>
  </si>
  <si>
    <t>Guérin</t>
  </si>
  <si>
    <t>485€ + 180€ acompte</t>
  </si>
  <si>
    <t>Francine</t>
  </si>
  <si>
    <t>Kevin</t>
  </si>
  <si>
    <t>Bertholio</t>
  </si>
  <si>
    <t>Caudal</t>
  </si>
  <si>
    <t>70€ en + pour départ 16h</t>
  </si>
  <si>
    <t>Samuel</t>
  </si>
  <si>
    <t>Aziliz</t>
  </si>
  <si>
    <t>Quentin</t>
  </si>
  <si>
    <t>Soizic</t>
  </si>
  <si>
    <t>Phonsine</t>
  </si>
  <si>
    <t>SUM de Revenus</t>
  </si>
  <si>
    <t>SUM de Nb Nuits</t>
  </si>
  <si>
    <t>01 (janvier)</t>
  </si>
  <si>
    <t>02 (février)</t>
  </si>
  <si>
    <t>03 (mars)</t>
  </si>
  <si>
    <t>04 (avril)</t>
  </si>
  <si>
    <t>05 (mai)</t>
  </si>
  <si>
    <t>06 (juin)</t>
  </si>
  <si>
    <t>07 (juillet)</t>
  </si>
  <si>
    <t>08 (août)</t>
  </si>
  <si>
    <t>09 (septembre)</t>
  </si>
  <si>
    <t>10 (octobre)</t>
  </si>
  <si>
    <t>11 (novembre)</t>
  </si>
  <si>
    <t>12 (décembre)</t>
  </si>
  <si>
    <t>Total général</t>
  </si>
  <si>
    <t>Gree</t>
  </si>
  <si>
    <t>Edmond</t>
  </si>
  <si>
    <t>Liberté</t>
  </si>
  <si>
    <t>Affichage des filtres : Airbnb,Espèces,Chèque,Abritel</t>
  </si>
  <si>
    <t>Grée</t>
  </si>
  <si>
    <t>Nuits</t>
  </si>
  <si>
    <t>Total</t>
  </si>
  <si>
    <t>Taxes</t>
  </si>
  <si>
    <t>Net</t>
  </si>
  <si>
    <t>Restant</t>
  </si>
  <si>
    <t>Total Seb</t>
  </si>
  <si>
    <t>Déclaré à l'URSSAF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</si>
  <si>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</si>
  <si>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</si>
  <si>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</si>
  <si>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</si>
  <si>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</si>
  <si>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</si>
  <si>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</si>
  <si>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</si>
  <si>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</si>
  <si>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</si>
  <si>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</si>
  <si>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</si>
  <si>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Moyenne</t>
  </si>
  <si>
    <t>Gîtes</t>
  </si>
  <si>
    <t>Bernadette</t>
  </si>
  <si>
    <t>Totaux</t>
  </si>
  <si>
    <t>Electricité</t>
  </si>
  <si>
    <t>- Taxe Foncièer Tlohan et grée ensemble</t>
  </si>
  <si>
    <t>Eau</t>
  </si>
  <si>
    <t>Prêts</t>
  </si>
  <si>
    <t>Internet</t>
  </si>
  <si>
    <t>Impôts Fonciers</t>
  </si>
  <si>
    <t>Taxe Habitation</t>
  </si>
  <si>
    <t>Poubelles</t>
  </si>
  <si>
    <t>Chauffage</t>
  </si>
  <si>
    <t>Total Mensuel</t>
  </si>
  <si>
    <t>Total annuel</t>
  </si>
  <si>
    <t>Personnel</t>
  </si>
  <si>
    <t xml:space="preserve">Incompressible </t>
  </si>
  <si>
    <t>Total :</t>
  </si>
  <si>
    <t>Mutuelles</t>
  </si>
  <si>
    <t>GSM</t>
  </si>
  <si>
    <t>Assurances</t>
  </si>
  <si>
    <t>Voiture</t>
  </si>
  <si>
    <t>Compressible</t>
  </si>
  <si>
    <t>Alimentation &amp; restau</t>
  </si>
  <si>
    <t>Shopping</t>
  </si>
  <si>
    <t>Total Annuel</t>
  </si>
  <si>
    <t>DONT :</t>
  </si>
  <si>
    <t>Total incompressible</t>
  </si>
  <si>
    <t>Total Compressible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</si>
</sst>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#,##0\ [$€-1]"/>
    <numFmt numFmtId="166" formatCode="_(* #,##0.00_)\ [$€-1]_);\(#,##0.00\)\ [$€-1]_);_(* &quot;-&quot;??_)\ [$€-1]_);_(@"/>
    <numFmt numFmtId="167" formatCode="0 &quot;nuits&quot;"/>
    <numFmt numFmtId="168" formatCode="0 &quot;adultes&quot;"/>
    <numFmt numFmtId="169" formatCode="0 &quot;nuitées&quot;"/>
    <numFmt numFmtId="170" formatCode="#,##0&quot;€&quot;"/>
    <numFmt numFmtId="171" formatCode="#,##0.00\ [$€-1]"/>
  </numFmts>
  <fonts count="30">
    <font>
      <sz val="10.0"/>
      <color rgb="FF000000"/>
      <name val="Arial"/>
    </font>
    <font>
      <name val="Arial"/>
    </font>
    <font>
      <sz val="11.0"/>
      <color rgb="FF000000"/>
      <name val="Inconsolata"/>
    </font>
    <font/>
    <font>
      <b/>
      <sz val="18.0"/>
      <color rgb="FFFFFFFF"/>
      <name val="Arial"/>
    </font>
    <font>
      <b/>
      <sz val="16.0"/>
      <color rgb="FFFFFFFF"/>
      <name val="Arial"/>
    </font>
    <font>
      <color rgb="FF000000"/>
    </font>
    <font>
      <b/>
      <sz val="12.0"/>
      <color rgb="FFB7B7B7"/>
      <name val="Arial"/>
    </font>
    <font>
      <b/>
      <sz val="11.0"/>
      <color rgb="FFFFFFFF"/>
      <name val="Arial"/>
    </font>
    <font>
      <color rgb="FF3D85C6"/>
      <name val="Arial"/>
    </font>
    <font>
      <color rgb="FF674EA7"/>
      <name val="Arial"/>
    </font>
    <font>
      <color rgb="FFA61C00"/>
      <name val="Arial"/>
    </font>
    <font>
      <color rgb="FFBF9000"/>
      <name val="Arial"/>
    </font>
    <font>
      <color rgb="FF1C4587"/>
      <name val="Arial"/>
    </font>
    <font>
      <b/>
      <sz val="12.0"/>
      <color rgb="FFFFFFFF"/>
      <name val="Arial"/>
    </font>
    <font>
      <b/>
      <color rgb="FFFFFFFF"/>
      <name val="Arial"/>
    </font>
    <font>
      <b/>
      <sz val="13.0"/>
      <color rgb="FFFFFFFF"/>
      <name val="Arial"/>
    </font>
    <font>
      <sz val="12.0"/>
      <color rgb="FF38761D"/>
      <name val="Arial"/>
    </font>
    <font>
      <b/>
      <sz val="12.0"/>
      <color rgb="FF1C4587"/>
      <name val="Arial"/>
    </font>
    <font>
      <b/>
      <sz val="12.0"/>
      <color rgb="FFFFFFFF"/>
    </font>
    <font>
      <b/>
      <sz val="12.0"/>
      <color rgb="FF000000"/>
    </font>
    <font>
      <b/>
      <sz val="16.0"/>
      <name val="Arial"/>
    </font>
    <font>
      <b/>
      <sz val="14.0"/>
      <color rgb="FFFFFFFF"/>
      <name val="Arial"/>
    </font>
    <font>
      <b/>
      <sz val="12.0"/>
      <name val="Arial"/>
    </font>
    <font>
      <b/>
      <name val="Arial"/>
    </font>
    <font>
      <b/>
      <sz val="17.0"/>
      <color rgb="FFFFFFFF"/>
      <name val="Arial"/>
    </font>
    <font>
      <i/>
      <name val="Arial"/>
    </font>
    <font>
      <b/>
      <sz val="20.0"/>
      <color rgb="FFFFE599"/>
      <name val="Arial"/>
    </font>
    <font>
      <sz val="12.0"/>
      <color rgb="FF134F5C"/>
      <name val="Arial"/>
    </font>
    <font>
      <sz val="12.0"/>
      <color rgb="FFFFFFFF"/>
      <name val="Arial"/>
    </font>
  </fonts>
  <fills count="3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1C4587"/>
        <bgColor rgb="FF1C4587"/>
      </patternFill>
    </fill>
    <fill>
      <patternFill patternType="solid">
        <fgColor rgb="FF351C75"/>
        <bgColor rgb="FF351C75"/>
      </patternFill>
    </fill>
    <fill>
      <patternFill patternType="solid">
        <fgColor rgb="FF85200C"/>
        <bgColor rgb="FF85200C"/>
      </patternFill>
    </fill>
    <fill>
      <patternFill patternType="solid">
        <fgColor rgb="FF783F04"/>
        <bgColor rgb="FF783F04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674EA7"/>
        <bgColor rgb="FF674EA7"/>
      </patternFill>
    </fill>
    <fill>
      <patternFill patternType="solid">
        <fgColor rgb="FFB7E1CD"/>
        <bgColor rgb="FFB7E1CD"/>
      </patternFill>
    </fill>
    <fill>
      <patternFill patternType="solid">
        <fgColor rgb="FFF7981D"/>
        <bgColor rgb="FFF7981D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  <fill>
      <patternFill patternType="solid">
        <fgColor rgb="FF999999"/>
        <bgColor rgb="FF9999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3" numFmtId="165" xfId="0" applyFont="1" applyNumberFormat="1"/>
    <xf borderId="0" fillId="0" fontId="3" numFmtId="0" xfId="0" applyFont="1"/>
    <xf borderId="0" fillId="0" fontId="1" numFmtId="166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2" fontId="2" numFmtId="0" xfId="0" applyAlignment="1" applyFont="1">
      <alignment vertical="bottom"/>
    </xf>
    <xf borderId="0" fillId="0" fontId="1" numFmtId="167" xfId="0" applyAlignment="1" applyFont="1" applyNumberFormat="1">
      <alignment horizontal="right" vertical="bottom"/>
    </xf>
    <xf borderId="0" fillId="0" fontId="1" numFmtId="168" xfId="0" applyAlignment="1" applyFont="1" applyNumberFormat="1">
      <alignment horizontal="right" readingOrder="0" vertical="bottom"/>
    </xf>
    <xf borderId="0" fillId="0" fontId="3" numFmtId="166" xfId="0" applyFont="1" applyNumberFormat="1"/>
    <xf borderId="0" fillId="0" fontId="1" numFmtId="169" xfId="0" applyAlignment="1" applyFont="1" applyNumberFormat="1">
      <alignment vertical="bottom"/>
    </xf>
    <xf borderId="0" fillId="0" fontId="3" numFmtId="164" xfId="0" applyFont="1" applyNumberFormat="1"/>
    <xf borderId="0" fillId="0" fontId="1" numFmtId="167" xfId="0" applyAlignment="1" applyFont="1" applyNumberFormat="1">
      <alignment horizontal="right" readingOrder="0" vertical="bottom"/>
    </xf>
    <xf borderId="0" fillId="0" fontId="3" numFmtId="167" xfId="0" applyFont="1" applyNumberFormat="1"/>
    <xf borderId="0" fillId="0" fontId="3" numFmtId="168" xfId="0" applyFont="1" applyNumberFormat="1"/>
    <xf borderId="0" fillId="0" fontId="3" numFmtId="169" xfId="0" applyFont="1" applyNumberFormat="1"/>
    <xf borderId="0" fillId="0" fontId="1" numFmtId="0" xfId="0" applyAlignment="1" applyFont="1">
      <alignment horizontal="right" vertical="bottom"/>
    </xf>
    <xf borderId="0" fillId="0" fontId="1" numFmtId="170" xfId="0" applyAlignment="1" applyFont="1" applyNumberFormat="1">
      <alignment readingOrder="0" vertical="bottom"/>
    </xf>
    <xf borderId="0" fillId="0" fontId="1" numFmtId="168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2" fontId="1" numFmtId="165" xfId="0" applyAlignment="1" applyFont="1" applyNumberFormat="1">
      <alignment horizontal="right" readingOrder="0" vertical="bottom"/>
    </xf>
    <xf borderId="0" fillId="3" fontId="4" numFmtId="0" xfId="0" applyAlignment="1" applyFill="1" applyFont="1">
      <alignment horizontal="center" readingOrder="0" vertical="bottom"/>
    </xf>
    <xf borderId="0" fillId="0" fontId="1" numFmtId="0" xfId="0" applyAlignment="1" applyFont="1">
      <alignment vertical="bottom"/>
    </xf>
    <xf borderId="0" fillId="4" fontId="5" numFmtId="0" xfId="0" applyAlignment="1" applyFill="1" applyFont="1">
      <alignment horizontal="center" vertical="bottom"/>
    </xf>
    <xf borderId="0" fillId="2" fontId="6" numFmtId="165" xfId="0" applyAlignment="1" applyFont="1" applyNumberFormat="1">
      <alignment readingOrder="0"/>
    </xf>
    <xf borderId="0" fillId="3" fontId="1" numFmtId="0" xfId="0" applyAlignment="1" applyFont="1">
      <alignment vertical="bottom"/>
    </xf>
    <xf borderId="0" fillId="5" fontId="5" numFmtId="0" xfId="0" applyAlignment="1" applyFill="1" applyFont="1">
      <alignment horizontal="center" vertical="bottom"/>
    </xf>
    <xf borderId="0" fillId="6" fontId="5" numFmtId="0" xfId="0" applyAlignment="1" applyFill="1" applyFont="1">
      <alignment horizontal="center" vertical="bottom"/>
    </xf>
    <xf borderId="0" fillId="7" fontId="5" numFmtId="0" xfId="0" applyAlignment="1" applyFill="1" applyFont="1">
      <alignment horizontal="center" vertical="bottom"/>
    </xf>
    <xf borderId="0" fillId="8" fontId="5" numFmtId="0" xfId="0" applyAlignment="1" applyFill="1" applyFont="1">
      <alignment horizontal="center" vertical="bottom"/>
    </xf>
    <xf borderId="0" fillId="9" fontId="5" numFmtId="0" xfId="0" applyAlignment="1" applyFill="1" applyFont="1">
      <alignment horizontal="center" vertical="bottom"/>
    </xf>
    <xf borderId="0" fillId="10" fontId="5" numFmtId="0" xfId="0" applyAlignment="1" applyFill="1" applyFont="1">
      <alignment horizontal="center" vertical="bottom"/>
    </xf>
    <xf borderId="0" fillId="11" fontId="5" numFmtId="0" xfId="0" applyAlignment="1" applyFill="1" applyFont="1">
      <alignment horizontal="center" vertical="bottom"/>
    </xf>
    <xf borderId="0" fillId="12" fontId="5" numFmtId="0" xfId="0" applyAlignment="1" applyFill="1" applyFont="1">
      <alignment horizontal="center" vertical="bottom"/>
    </xf>
    <xf borderId="0" fillId="13" fontId="5" numFmtId="0" xfId="0" applyAlignment="1" applyFill="1" applyFont="1">
      <alignment horizontal="center" vertical="bottom"/>
    </xf>
    <xf borderId="0" fillId="14" fontId="7" numFmtId="0" xfId="0" applyAlignment="1" applyFill="1" applyFont="1">
      <alignment vertical="bottom"/>
    </xf>
    <xf borderId="0" fillId="9" fontId="8" numFmtId="165" xfId="0" applyAlignment="1" applyFont="1" applyNumberFormat="1">
      <alignment horizontal="right" readingOrder="0" vertical="bottom"/>
    </xf>
    <xf borderId="0" fillId="15" fontId="9" numFmtId="167" xfId="0" applyAlignment="1" applyFill="1" applyFont="1" applyNumberFormat="1">
      <alignment horizontal="right" readingOrder="0" vertical="bottom"/>
    </xf>
    <xf borderId="0" fillId="16" fontId="8" numFmtId="165" xfId="0" applyAlignment="1" applyFill="1" applyFont="1" applyNumberFormat="1">
      <alignment horizontal="right" readingOrder="0" vertical="bottom"/>
    </xf>
    <xf borderId="0" fillId="17" fontId="10" numFmtId="167" xfId="0" applyAlignment="1" applyFill="1" applyFont="1" applyNumberFormat="1">
      <alignment horizontal="right" readingOrder="0" vertical="bottom"/>
    </xf>
    <xf borderId="0" fillId="18" fontId="8" numFmtId="165" xfId="0" applyAlignment="1" applyFill="1" applyFont="1" applyNumberFormat="1">
      <alignment horizontal="right" readingOrder="0" vertical="bottom"/>
    </xf>
    <xf borderId="0" fillId="19" fontId="11" numFmtId="167" xfId="0" applyAlignment="1" applyFill="1" applyFont="1" applyNumberFormat="1">
      <alignment horizontal="right" readingOrder="0" vertical="bottom"/>
    </xf>
    <xf borderId="0" fillId="20" fontId="8" numFmtId="165" xfId="0" applyAlignment="1" applyFill="1" applyFont="1" applyNumberFormat="1">
      <alignment horizontal="right" readingOrder="0" vertical="bottom"/>
    </xf>
    <xf borderId="0" fillId="21" fontId="12" numFmtId="167" xfId="0" applyAlignment="1" applyFill="1" applyFont="1" applyNumberFormat="1">
      <alignment horizontal="right" readingOrder="0" vertical="bottom"/>
    </xf>
    <xf borderId="0" fillId="22" fontId="13" numFmtId="167" xfId="0" applyAlignment="1" applyFill="1" applyFont="1" applyNumberFormat="1">
      <alignment horizontal="right" vertical="bottom"/>
    </xf>
    <xf borderId="0" fillId="10" fontId="14" numFmtId="165" xfId="0" applyAlignment="1" applyFont="1" applyNumberFormat="1">
      <alignment horizontal="right" vertical="bottom"/>
    </xf>
    <xf borderId="0" fillId="11" fontId="15" numFmtId="165" xfId="0" applyAlignment="1" applyFont="1" applyNumberFormat="1">
      <alignment horizontal="right" vertical="bottom"/>
    </xf>
    <xf borderId="0" fillId="12" fontId="16" numFmtId="165" xfId="0" applyAlignment="1" applyFont="1" applyNumberFormat="1">
      <alignment horizontal="right" vertical="bottom"/>
    </xf>
    <xf borderId="0" fillId="18" fontId="16" numFmtId="165" xfId="0" applyAlignment="1" applyFont="1" applyNumberFormat="1">
      <alignment horizontal="right" vertical="bottom"/>
    </xf>
    <xf borderId="0" fillId="23" fontId="17" numFmtId="165" xfId="0" applyAlignment="1" applyFill="1" applyFont="1" applyNumberFormat="1">
      <alignment horizontal="right" vertical="bottom"/>
    </xf>
    <xf borderId="0" fillId="2" fontId="6" numFmtId="165" xfId="0" applyFont="1" applyNumberFormat="1"/>
    <xf borderId="0" fillId="14" fontId="1" numFmtId="0" xfId="0" applyAlignment="1" applyFont="1">
      <alignment vertical="bottom"/>
    </xf>
    <xf borderId="0" fillId="9" fontId="1" numFmtId="165" xfId="0" applyAlignment="1" applyFont="1" applyNumberFormat="1">
      <alignment vertical="bottom"/>
    </xf>
    <xf borderId="0" fillId="15" fontId="1" numFmtId="167" xfId="0" applyAlignment="1" applyFont="1" applyNumberFormat="1">
      <alignment vertical="bottom"/>
    </xf>
    <xf borderId="0" fillId="16" fontId="1" numFmtId="165" xfId="0" applyAlignment="1" applyFont="1" applyNumberFormat="1">
      <alignment vertical="bottom"/>
    </xf>
    <xf borderId="0" fillId="17" fontId="1" numFmtId="167" xfId="0" applyAlignment="1" applyFont="1" applyNumberFormat="1">
      <alignment vertical="bottom"/>
    </xf>
    <xf borderId="0" fillId="18" fontId="1" numFmtId="165" xfId="0" applyAlignment="1" applyFont="1" applyNumberFormat="1">
      <alignment vertical="bottom"/>
    </xf>
    <xf borderId="0" fillId="19" fontId="1" numFmtId="167" xfId="0" applyAlignment="1" applyFont="1" applyNumberFormat="1">
      <alignment vertical="bottom"/>
    </xf>
    <xf borderId="0" fillId="20" fontId="1" numFmtId="165" xfId="0" applyAlignment="1" applyFont="1" applyNumberFormat="1">
      <alignment vertical="bottom"/>
    </xf>
    <xf borderId="0" fillId="21" fontId="1" numFmtId="167" xfId="0" applyAlignment="1" applyFont="1" applyNumberFormat="1">
      <alignment vertical="bottom"/>
    </xf>
    <xf borderId="0" fillId="22" fontId="1" numFmtId="167" xfId="0" applyAlignment="1" applyFont="1" applyNumberFormat="1">
      <alignment vertical="bottom"/>
    </xf>
    <xf borderId="0" fillId="11" fontId="1" numFmtId="0" xfId="0" applyAlignment="1" applyFont="1">
      <alignment vertical="bottom"/>
    </xf>
    <xf borderId="0" fillId="12" fontId="1" numFmtId="0" xfId="0" applyAlignment="1" applyFont="1">
      <alignment vertical="bottom"/>
    </xf>
    <xf borderId="0" fillId="23" fontId="1" numFmtId="0" xfId="0" applyAlignment="1" applyFont="1">
      <alignment vertical="bottom"/>
    </xf>
    <xf borderId="0" fillId="13" fontId="14" numFmtId="0" xfId="0" applyAlignment="1" applyFont="1">
      <alignment vertical="bottom"/>
    </xf>
    <xf borderId="0" fillId="24" fontId="14" numFmtId="165" xfId="0" applyAlignment="1" applyFill="1" applyFont="1" applyNumberFormat="1">
      <alignment horizontal="right" vertical="bottom"/>
    </xf>
    <xf borderId="0" fillId="24" fontId="14" numFmtId="167" xfId="0" applyAlignment="1" applyFont="1" applyNumberFormat="1">
      <alignment horizontal="right" vertical="bottom"/>
    </xf>
    <xf borderId="0" fillId="25" fontId="14" numFmtId="165" xfId="0" applyAlignment="1" applyFill="1" applyFont="1" applyNumberFormat="1">
      <alignment horizontal="right" vertical="bottom"/>
    </xf>
    <xf borderId="0" fillId="25" fontId="14" numFmtId="167" xfId="0" applyAlignment="1" applyFont="1" applyNumberFormat="1">
      <alignment horizontal="right" vertical="bottom"/>
    </xf>
    <xf borderId="0" fillId="13" fontId="14" numFmtId="165" xfId="0" applyAlignment="1" applyFont="1" applyNumberFormat="1">
      <alignment horizontal="right" vertical="bottom"/>
    </xf>
    <xf borderId="0" fillId="13" fontId="14" numFmtId="167" xfId="0" applyAlignment="1" applyFont="1" applyNumberFormat="1">
      <alignment horizontal="right" vertical="bottom"/>
    </xf>
    <xf borderId="0" fillId="13" fontId="1" numFmtId="165" xfId="0" applyAlignment="1" applyFont="1" applyNumberFormat="1">
      <alignment vertical="bottom"/>
    </xf>
    <xf borderId="0" fillId="22" fontId="18" numFmtId="167" xfId="0" applyAlignment="1" applyFont="1" applyNumberFormat="1">
      <alignment horizontal="right" vertical="bottom"/>
    </xf>
    <xf borderId="0" fillId="11" fontId="14" numFmtId="165" xfId="0" applyAlignment="1" applyFont="1" applyNumberFormat="1">
      <alignment horizontal="right"/>
    </xf>
    <xf borderId="0" fillId="12" fontId="14" numFmtId="165" xfId="0" applyAlignment="1" applyFont="1" applyNumberFormat="1">
      <alignment horizontal="right"/>
    </xf>
    <xf borderId="0" fillId="26" fontId="16" numFmtId="165" xfId="0" applyAlignment="1" applyFill="1" applyFont="1" applyNumberFormat="1">
      <alignment horizontal="right" vertical="bottom"/>
    </xf>
    <xf borderId="0" fillId="0" fontId="1" numFmtId="0" xfId="0" applyFont="1"/>
    <xf borderId="0" fillId="13" fontId="14" numFmtId="165" xfId="0" applyAlignment="1" applyFont="1" applyNumberFormat="1">
      <alignment horizontal="right"/>
    </xf>
    <xf borderId="0" fillId="0" fontId="19" numFmtId="0" xfId="0" applyAlignment="1" applyFont="1">
      <alignment vertical="center"/>
    </xf>
    <xf borderId="0" fillId="2" fontId="20" numFmtId="165" xfId="0" applyAlignment="1" applyFont="1" applyNumberFormat="1">
      <alignment vertical="center"/>
    </xf>
    <xf borderId="0" fillId="27" fontId="15" numFmtId="0" xfId="0" applyAlignment="1" applyFill="1" applyFont="1">
      <alignment vertical="bottom"/>
    </xf>
    <xf borderId="0" fillId="27" fontId="15" numFmtId="165" xfId="0" applyAlignment="1" applyFont="1" applyNumberFormat="1">
      <alignment horizontal="right" vertical="bottom"/>
    </xf>
    <xf borderId="0" fillId="27" fontId="1" numFmtId="165" xfId="0" applyAlignment="1" applyFont="1" applyNumberFormat="1">
      <alignment vertical="bottom"/>
    </xf>
    <xf borderId="0" fillId="27" fontId="1" numFmtId="167" xfId="0" applyAlignment="1" applyFont="1" applyNumberFormat="1">
      <alignment vertical="bottom"/>
    </xf>
    <xf borderId="0" fillId="22" fontId="1" numFmtId="165" xfId="0" applyAlignment="1" applyFont="1" applyNumberFormat="1">
      <alignment vertical="bottom"/>
    </xf>
    <xf borderId="0" fillId="27" fontId="15" numFmtId="165" xfId="0" applyAlignment="1" applyFont="1" applyNumberFormat="1">
      <alignment horizontal="right" vertical="bottom"/>
    </xf>
    <xf borderId="0" fillId="2" fontId="3" numFmtId="165" xfId="0" applyFont="1" applyNumberFormat="1"/>
    <xf borderId="0" fillId="28" fontId="21" numFmtId="0" xfId="0" applyAlignment="1" applyFill="1" applyFont="1">
      <alignment horizontal="center" vertical="bottom"/>
    </xf>
    <xf borderId="0" fillId="28" fontId="1" numFmtId="0" xfId="0" applyAlignment="1" applyFont="1">
      <alignment vertical="bottom"/>
    </xf>
    <xf borderId="0" fillId="29" fontId="22" numFmtId="171" xfId="0" applyAlignment="1" applyFill="1" applyFont="1" applyNumberFormat="1">
      <alignment vertical="bottom"/>
    </xf>
    <xf borderId="0" fillId="30" fontId="22" numFmtId="171" xfId="0" applyAlignment="1" applyFill="1" applyFont="1" applyNumberFormat="1">
      <alignment vertical="bottom"/>
    </xf>
    <xf borderId="0" fillId="31" fontId="22" numFmtId="171" xfId="0" applyAlignment="1" applyFill="1" applyFont="1" applyNumberFormat="1">
      <alignment vertical="bottom"/>
    </xf>
    <xf borderId="0" fillId="11" fontId="22" numFmtId="171" xfId="0" applyAlignment="1" applyFont="1" applyNumberFormat="1">
      <alignment vertical="bottom"/>
    </xf>
    <xf borderId="0" fillId="32" fontId="22" numFmtId="171" xfId="0" applyAlignment="1" applyFill="1" applyFont="1" applyNumberFormat="1">
      <alignment vertical="bottom"/>
    </xf>
    <xf borderId="0" fillId="33" fontId="22" numFmtId="171" xfId="0" applyAlignment="1" applyFill="1" applyFont="1" applyNumberFormat="1">
      <alignment vertical="bottom"/>
    </xf>
    <xf borderId="0" fillId="34" fontId="1" numFmtId="171" xfId="0" applyAlignment="1" applyFill="1" applyFont="1" applyNumberFormat="1">
      <alignment horizontal="right" vertical="bottom"/>
    </xf>
    <xf borderId="0" fillId="35" fontId="1" numFmtId="171" xfId="0" applyAlignment="1" applyFill="1" applyFont="1" applyNumberFormat="1">
      <alignment horizontal="right" vertical="bottom"/>
    </xf>
    <xf borderId="0" fillId="18" fontId="1" numFmtId="171" xfId="0" applyAlignment="1" applyFont="1" applyNumberFormat="1">
      <alignment horizontal="right" vertical="bottom"/>
    </xf>
    <xf borderId="0" fillId="36" fontId="1" numFmtId="171" xfId="0" applyAlignment="1" applyFill="1" applyFont="1" applyNumberFormat="1">
      <alignment horizontal="right" vertical="bottom"/>
    </xf>
    <xf borderId="0" fillId="37" fontId="1" numFmtId="171" xfId="0" applyAlignment="1" applyFill="1" applyFont="1" applyNumberFormat="1">
      <alignment horizontal="right" vertical="bottom"/>
    </xf>
    <xf borderId="0" fillId="14" fontId="23" numFmtId="171" xfId="0" applyAlignment="1" applyFont="1" applyNumberFormat="1">
      <alignment horizontal="right" vertical="bottom"/>
    </xf>
    <xf borderId="0" fillId="0" fontId="1" numFmtId="0" xfId="0" applyAlignment="1" applyFont="1">
      <alignment shrinkToFit="0" vertical="top" wrapText="1"/>
    </xf>
    <xf borderId="0" fillId="36" fontId="24" numFmtId="171" xfId="0" applyAlignment="1" applyFont="1" applyNumberFormat="1">
      <alignment horizontal="right" vertical="bottom"/>
    </xf>
    <xf borderId="0" fillId="36" fontId="1" numFmtId="171" xfId="0" applyAlignment="1" applyFont="1" applyNumberFormat="1">
      <alignment vertical="bottom"/>
    </xf>
    <xf borderId="0" fillId="37" fontId="1" numFmtId="171" xfId="0" applyAlignment="1" applyFont="1" applyNumberFormat="1">
      <alignment vertical="bottom"/>
    </xf>
    <xf borderId="0" fillId="34" fontId="24" numFmtId="171" xfId="0" applyAlignment="1" applyFont="1" applyNumberFormat="1">
      <alignment horizontal="right" vertical="bottom"/>
    </xf>
    <xf borderId="0" fillId="37" fontId="24" numFmtId="171" xfId="0" applyAlignment="1" applyFont="1" applyNumberFormat="1">
      <alignment horizontal="right" vertical="bottom"/>
    </xf>
    <xf borderId="0" fillId="33" fontId="15" numFmtId="0" xfId="0" applyFont="1"/>
    <xf borderId="0" fillId="33" fontId="15" numFmtId="171" xfId="0" applyAlignment="1" applyFont="1" applyNumberFormat="1">
      <alignment horizontal="right"/>
    </xf>
    <xf borderId="0" fillId="13" fontId="25" numFmtId="171" xfId="0" applyAlignment="1" applyFont="1" applyNumberFormat="1">
      <alignment horizontal="right"/>
    </xf>
    <xf borderId="0" fillId="38" fontId="1" numFmtId="0" xfId="0" applyAlignment="1" applyFill="1" applyFont="1">
      <alignment vertical="bottom"/>
    </xf>
    <xf borderId="0" fillId="38" fontId="1" numFmtId="171" xfId="0" applyAlignment="1" applyFont="1" applyNumberFormat="1">
      <alignment horizontal="right" vertical="bottom"/>
    </xf>
    <xf borderId="0" fillId="0" fontId="1" numFmtId="171" xfId="0" applyAlignment="1" applyFont="1" applyNumberFormat="1">
      <alignment vertical="bottom"/>
    </xf>
    <xf borderId="0" fillId="38" fontId="26" numFmtId="0" xfId="0" applyAlignment="1" applyFont="1">
      <alignment horizontal="center" vertical="bottom"/>
    </xf>
    <xf borderId="0" fillId="38" fontId="26" numFmtId="171" xfId="0" applyAlignment="1" applyFont="1" applyNumberFormat="1">
      <alignment horizontal="center" vertical="bottom"/>
    </xf>
    <xf borderId="0" fillId="38" fontId="1" numFmtId="171" xfId="0" applyAlignment="1" applyFont="1" applyNumberFormat="1">
      <alignment vertical="bottom"/>
    </xf>
    <xf borderId="0" fillId="0" fontId="1" numFmtId="171" xfId="0" applyAlignment="1" applyFont="1" applyNumberFormat="1">
      <alignment horizontal="right" vertical="bottom"/>
    </xf>
    <xf borderId="0" fillId="33" fontId="1" numFmtId="171" xfId="0" applyAlignment="1" applyFont="1" applyNumberFormat="1">
      <alignment vertical="bottom"/>
    </xf>
    <xf borderId="0" fillId="12" fontId="5" numFmtId="0" xfId="0" applyAlignment="1" applyFont="1">
      <alignment vertical="bottom"/>
    </xf>
    <xf borderId="0" fillId="12" fontId="1" numFmtId="171" xfId="0" applyAlignment="1" applyFont="1" applyNumberFormat="1">
      <alignment vertical="bottom"/>
    </xf>
    <xf borderId="0" fillId="12" fontId="27" numFmtId="171" xfId="0" applyAlignment="1" applyFont="1" applyNumberFormat="1">
      <alignment horizontal="right" vertical="bottom"/>
    </xf>
    <xf borderId="0" fillId="12" fontId="5" numFmtId="171" xfId="0" applyAlignment="1" applyFont="1" applyNumberFormat="1">
      <alignment horizontal="right" vertical="bottom"/>
    </xf>
    <xf borderId="0" fillId="36" fontId="28" numFmtId="0" xfId="0" applyAlignment="1" applyFont="1">
      <alignment horizontal="center" vertical="bottom"/>
    </xf>
    <xf borderId="0" fillId="11" fontId="29" numFmtId="0" xfId="0" applyAlignment="1" applyFont="1">
      <alignment vertical="bottom"/>
    </xf>
    <xf borderId="0" fillId="11" fontId="1" numFmtId="171" xfId="0" applyAlignment="1" applyFont="1" applyNumberFormat="1">
      <alignment vertical="bottom"/>
    </xf>
    <xf borderId="0" fillId="11" fontId="29" numFmtId="171" xfId="0" applyAlignment="1" applyFont="1" applyNumberFormat="1">
      <alignment horizontal="right" vertical="bottom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39" sheet="Phonsine"/>
  </cacheSource>
  <cacheFields>
    <cacheField name="Nom" numFmtId="0">
      <sharedItems containsBlank="1">
        <s v=" "/>
        <s v="Legoff Elise"/>
        <s v="Matthieu"/>
        <m/>
        <s v="Céline"/>
        <s v="Lucie"/>
        <s v="Paul"/>
        <s v="Yan"/>
        <s v="Mélinda"/>
        <s v="Kim"/>
        <s v="Mesuet"/>
        <s v="Joachim"/>
        <s v="Chrisitine"/>
        <s v="Jordan"/>
        <s v="Juliette"/>
        <s v="Delphine"/>
        <s v="Ambre"/>
        <s v="Ann et Mark"/>
        <s v="Caroline"/>
        <s v="Yohan"/>
        <s v="Xavier"/>
        <s v="Véronique"/>
        <s v="Patrick"/>
        <s v="Marie"/>
        <s v="Moulin"/>
        <s v="Wendy"/>
        <s v="Nadia"/>
        <s v="Stella"/>
        <s v="Clémentine"/>
        <s v="Lola"/>
        <s v="Monika"/>
        <s v="Monique"/>
        <s v="Nathalie"/>
        <s v="Martin"/>
        <s v="Chantal"/>
        <s v="Fleur"/>
        <s v="David"/>
        <s v="Pierre"/>
        <s v="Bertrand"/>
        <s v="Deschamps "/>
        <s v="Ludivine"/>
        <s v="Aurélie"/>
        <s v="Bettouche"/>
        <s v="Jean Luc"/>
        <s v="nbizien"/>
        <s v="Jennifer"/>
        <s v="Maeva"/>
        <s v="Tatiana"/>
        <s v="Annabelle"/>
        <s v="Véro"/>
        <s v="Herbelain"/>
        <s v="Marion"/>
        <s v="Sébastien"/>
        <s v="Fabienne"/>
        <s v="Jean Marc"/>
        <s v="Carole"/>
        <s v="Sandrine"/>
      </sharedItems>
    </cacheField>
    <cacheField name="Debut">
      <sharedItems containsDate="1" containsBlank="1" containsMixedTypes="1">
        <s v=" "/>
        <d v="2022-01-15T00:00:00Z"/>
        <d v="2022-01-19T00:00:00Z"/>
        <m/>
        <d v="2022-02-06T00:00:00Z"/>
        <d v="2022-02-12T00:00:00Z"/>
        <d v="2022-02-14T00:00:00Z"/>
        <d v="2022-02-18T00:00:00Z"/>
        <d v="2022-02-21T00:00:00Z"/>
        <d v="2022-02-25T00:00:00Z"/>
        <d v="2022-03-07T00:00:00Z"/>
        <d v="2022-03-12T00:00:00Z"/>
        <d v="2022-03-18T00:00:00Z"/>
        <d v="2022-03-21T00:00:00Z"/>
        <d v="2022-03-25T00:00:00Z"/>
        <d v="2022-03-29T00:00:00Z"/>
        <d v="2022-04-02T00:00:00Z"/>
        <d v="2022-04-04T00:00:00Z"/>
        <d v="2022-04-08T00:00:00Z"/>
        <d v="2022-04-12T00:00:00Z"/>
        <d v="2022-04-16T00:00:00Z"/>
        <d v="2022-04-18T00:00:00Z"/>
        <d v="2022-04-24T00:00:00Z"/>
        <d v="2022-04-29T00:00:00Z"/>
        <d v="2022-05-03T00:00:00Z"/>
        <d v="2022-05-08T00:00:00Z"/>
        <d v="2022-05-13T00:00:00Z"/>
        <d v="2022-05-16T00:00:00Z"/>
        <d v="2022-05-24T00:00:00Z"/>
        <d v="2022-05-26T00:00:00Z"/>
        <d v="2022-05-28T00:00:00Z"/>
        <d v="2022-06-03T00:00:00Z"/>
        <d v="2022-06-07T00:00:00Z"/>
        <d v="2022-06-19T00:00:00Z"/>
        <d v="2022-06-22T00:00:00Z"/>
        <d v="2022-06-24T00:00:00Z"/>
        <d v="2022-07-02T00:00:00Z"/>
        <d v="2022-07-10T00:00:00Z"/>
        <d v="2022-07-16T00:00:00Z"/>
        <d v="2022-07-17T00:00:00Z"/>
        <d v="2022-07-24T00:00:00Z"/>
        <d v="2022-07-31T00:00:00Z"/>
        <d v="2022-08-03T00:00:00Z"/>
        <d v="2022-08-10T00:00:00Z"/>
        <d v="2022-08-20T00:00:00Z"/>
        <d v="2022-08-21T00:00:00Z"/>
        <d v="2022-08-31T00:00:00Z"/>
        <d v="2022-09-02T00:00:00Z"/>
        <d v="2022-09-05T00:00:00Z"/>
        <d v="2022-09-16T00:00:00Z"/>
        <d v="2022-09-21T00:00:00Z"/>
        <d v="2022-09-23T00:00:00Z"/>
        <d v="2022-09-25T00:00:00Z"/>
        <d v="2022-09-30T00:00:00Z"/>
        <d v="2022-10-02T00:00:00Z"/>
        <d v="2022-10-11T00:00:00Z"/>
        <d v="2022-10-23T00:00:00Z"/>
        <d v="2022-10-30T00:00:00Z"/>
        <d v="2022-11-03T00:00:00Z"/>
        <d v="2022-11-10T00:00:00Z"/>
        <d v="2022-11-25T00:00:00Z"/>
        <d v="2022-12-02T00:00:00Z"/>
        <d v="2022-12-20T00:00:00Z"/>
        <d v="2022-12-27T00:00:00Z"/>
      </sharedItems>
    </cacheField>
    <cacheField name="Fin">
      <sharedItems containsDate="1" containsBlank="1" containsMixedTypes="1">
        <s v=" "/>
        <d v="2022-01-17T00:00:00Z"/>
        <d v="2022-01-22T00:00:00Z"/>
        <m/>
        <d v="2022-02-12T00:00:00Z"/>
        <d v="2022-02-14T00:00:00Z"/>
        <d v="2022-02-18T00:00:00Z"/>
        <d v="2022-02-20T00:00:00Z"/>
        <d v="2022-02-23T00:00:00Z"/>
        <d v="2022-02-27T00:00:00Z"/>
        <d v="2022-03-09T00:00:00Z"/>
        <d v="2022-03-14T00:00:00Z"/>
        <d v="2022-03-21T00:00:00Z"/>
        <d v="2022-03-25T00:00:00Z"/>
        <d v="2022-03-27T00:00:00Z"/>
        <d v="2022-04-01T00:00:00Z"/>
        <d v="2022-04-04T00:00:00Z"/>
        <d v="2022-04-08T00:00:00Z"/>
        <d v="2022-04-12T00:00:00Z"/>
        <d v="2022-04-16T00:00:00Z"/>
        <d v="2022-04-18T00:00:00Z"/>
        <d v="2022-04-24T00:00:00Z"/>
        <d v="2022-04-29T00:00:00Z"/>
        <d v="2022-05-03T00:00:00Z"/>
        <d v="2022-05-08T00:00:00Z"/>
        <d v="2022-05-13T00:00:00Z"/>
        <d v="2022-05-15T00:00:00Z"/>
        <d v="2022-05-22T00:00:00Z"/>
        <d v="2022-05-26T00:00:00Z"/>
        <d v="2022-05-28T00:00:00Z"/>
        <d v="2022-05-29T00:00:00Z"/>
        <d v="2022-06-05T00:00:00Z"/>
        <d v="2022-06-12T00:00:00Z"/>
        <d v="2022-06-22T00:00:00Z"/>
        <d v="2022-06-24T00:00:00Z"/>
        <d v="2022-06-27T00:00:00Z"/>
        <d v="2022-07-05T00:00:00Z"/>
        <d v="2022-07-16T00:00:00Z"/>
        <d v="2022-07-17T00:00:00Z"/>
        <d v="2022-07-24T00:00:00Z"/>
        <d v="2022-07-31T00:00:00Z"/>
        <d v="2022-08-03T00:00:00Z"/>
        <d v="2022-08-10T00:00:00Z"/>
        <d v="2022-08-20T00:00:00Z"/>
        <d v="2022-08-21T00:00:00Z"/>
        <d v="2022-08-27T00:00:00Z"/>
        <d v="2022-09-02T00:00:00Z"/>
        <d v="2022-09-04T00:00:00Z"/>
        <d v="2022-09-10T00:00:00Z"/>
        <d v="2022-09-18T00:00:00Z"/>
        <d v="2022-09-23T00:00:00Z"/>
        <d v="2022-09-25T00:00:00Z"/>
        <d v="2022-09-28T00:00:00Z"/>
        <d v="2022-10-02T00:00:00Z"/>
        <d v="2022-10-10T00:00:00Z"/>
        <d v="2022-10-18T00:00:00Z"/>
        <d v="2022-10-29T00:00:00Z"/>
        <d v="2022-11-03T00:00:00Z"/>
        <d v="2022-11-05T00:00:00Z"/>
        <d v="2022-11-13T00:00:00Z"/>
        <d v="2022-11-27T00:00:00Z"/>
        <d v="2022-12-05T00:00:00Z"/>
        <d v="2022-12-27T00:00:00Z"/>
        <d v="2023-01-02T00:00:00Z"/>
      </sharedItems>
    </cacheField>
    <cacheField name="Mois" numFmtId="0">
      <sharedItems containsBlank="1">
        <s v=" "/>
        <s v="01 (janvier)"/>
        <m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>
      <sharedItems containsBlank="1" containsMixedTypes="1" containsNumber="1" containsInteger="1">
        <s v=" "/>
        <n v="2.0"/>
        <n v="3.0"/>
        <m/>
        <n v="6.0"/>
        <n v="4.0"/>
        <n v="5.0"/>
        <n v="1.0"/>
        <n v="7.0"/>
        <n v="10.0"/>
        <n v="8.0"/>
      </sharedItems>
    </cacheField>
    <cacheField name="Nb Adultes">
      <sharedItems containsBlank="1" containsMixedTypes="1" containsNumber="1" containsInteger="1">
        <s v=" "/>
        <n v="2.0"/>
        <m/>
        <n v="1.0"/>
        <n v="4.0"/>
      </sharedItems>
    </cacheField>
    <cacheField name="PRix/nuits">
      <sharedItems containsBlank="1" containsMixedTypes="1" containsNumber="1" containsInteger="1">
        <s v=" "/>
        <n v="65.0"/>
        <m/>
        <n v="70.0"/>
        <n v="67.0"/>
        <n v="90.0"/>
        <n v="63.0"/>
        <n v="87.0"/>
        <n v="0.0"/>
        <n v="75.0"/>
        <n v="72.0"/>
        <n v="91.0"/>
      </sharedItems>
    </cacheField>
    <cacheField name="Revenus">
      <sharedItems containsBlank="1" containsMixedTypes="1" containsNumber="1" containsInteger="1">
        <s v=" "/>
        <n v="130.0"/>
        <n v="195.0"/>
        <n v="325.0"/>
        <n v="420.0"/>
        <n v="140.0"/>
        <n v="268.0"/>
        <n v="180.0"/>
        <n v="134.0"/>
        <n v="1272.0"/>
        <n v="126.0"/>
        <n v="260.0"/>
        <n v="1032.0"/>
        <n v="280.0"/>
        <n v="174.0"/>
        <n v="402.0"/>
        <n v="335.0"/>
        <n v="1861.0"/>
        <n v="350.0"/>
        <n v="390.0"/>
        <n v="63.0"/>
        <n v="1794.0"/>
        <n v="189.0"/>
        <n v="201.0"/>
        <n v="770.0"/>
        <n v="210.0"/>
        <n v="70.0"/>
        <n v="490.0"/>
        <n v="469.0"/>
        <n v="1650.0"/>
        <n v="700.0"/>
        <n v="67.0"/>
        <n v="1656.0"/>
        <n v="0.0"/>
        <n v="971.0"/>
        <m/>
        <n v="560.0"/>
        <n v="450.0"/>
        <n v="300.0"/>
        <n v="1779.0"/>
        <n v="144.0"/>
        <n v="479.0"/>
        <n v="525.0"/>
        <n v="546.0"/>
        <n v="1281.0"/>
      </sharedItems>
    </cacheField>
    <cacheField name="Paiement" numFmtId="0">
      <sharedItems containsBlank="1">
        <m/>
        <s v="Espèces"/>
        <s v="Airbnb"/>
        <s v="Chèque"/>
        <s v="HomeExchange"/>
      </sharedItems>
    </cacheField>
    <cacheField name=" Total Taxe séjour" numFmtId="0">
      <sharedItems containsString="0" containsBlank="1" containsNumber="1">
        <m/>
        <n v="2.8"/>
        <n v="4.199999999999999"/>
        <n v="8.399999999999999"/>
        <n v="5.6"/>
        <n v="1.4"/>
        <n v="2.0999999999999996"/>
        <n v="7.0"/>
        <n v="3.5"/>
        <n v="4.8999999999999995"/>
        <n v="9.799999999999999"/>
        <n v="14.0"/>
        <n v="16.799999999999997"/>
      </sharedItems>
    </cacheField>
    <cacheField name="Nuitées taxe séjour" numFmtId="0">
      <sharedItems containsString="0" containsBlank="1" containsNumber="1" containsInteger="1">
        <m/>
        <n v="4.0"/>
        <n v="6.0"/>
        <n v="12.0"/>
        <n v="8.0"/>
        <n v="2.0"/>
        <n v="3.0"/>
        <n v="10.0"/>
        <n v="5.0"/>
        <n v="7.0"/>
        <n v="14.0"/>
        <n v="20.0"/>
        <n v="24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900" sheet="Gree"/>
  </cacheSource>
  <cacheFields>
    <cacheField name="Nom" numFmtId="0">
      <sharedItems containsBlank="1">
        <m/>
        <s v="Christophe"/>
        <s v="Maelane"/>
        <s v="Elsa"/>
        <s v="Pauline"/>
        <s v="Marie"/>
        <s v="Gaetan"/>
        <s v="Luis"/>
        <s v="Natacha"/>
        <s v="Ravon"/>
        <s v="Julien"/>
        <s v="Céline"/>
        <s v="Pascale"/>
        <s v="Benoit"/>
        <s v="Benek"/>
        <s v="Carole"/>
        <s v="Cedric"/>
        <s v="David"/>
        <s v="Jean Claude"/>
        <s v="Jordan"/>
        <s v="Christelle"/>
        <s v="Pascal"/>
        <s v="Olivier"/>
        <s v="Adultes"/>
        <s v="Daisy"/>
        <s v="Cécile"/>
        <s v="Emmanuelle"/>
        <s v="Georges"/>
        <s v="Mélanie"/>
        <s v="Oups"/>
        <s v="Fogel"/>
        <s v="Stéphanie"/>
        <s v="ouvriers"/>
        <s v="Romain"/>
        <s v="Amandine"/>
        <s v="Aurélie"/>
        <s v="Renaud"/>
        <s v="Sylvie"/>
        <s v="Chloé"/>
        <s v="Nicolas"/>
        <s v="Florine"/>
        <s v="Evelyne"/>
        <s v="Lauriane"/>
        <s v="Ludivine"/>
        <s v="Lise"/>
        <s v="Pléiade"/>
        <s v="Malaurie"/>
        <s v="Christine"/>
        <s v="Vincent"/>
        <s v="Sandra"/>
        <s v="nbizien"/>
        <s v="travaux 15 jours"/>
        <s v="Catherine"/>
        <s v="Sophie"/>
        <s v="Jennifer"/>
        <s v="Mme Le Jeloux"/>
        <s v="Jean Marc"/>
        <s v="Viviane"/>
        <s v="Fabrice"/>
        <s v="Freddy"/>
      </sharedItems>
    </cacheField>
    <cacheField name="Debut">
      <sharedItems containsDate="1" containsBlank="1" containsMixedTypes="1">
        <m/>
        <d v="2022-01-01T00:00:00Z"/>
        <d v="2022-01-08T00:00:00Z"/>
        <d v="2022-01-10T00:00:00Z"/>
        <d v="2022-01-14T00:00:00Z"/>
        <d v="2022-01-25T00:00:00Z"/>
        <d v="2022-01-26T00:00:00Z"/>
        <s v=" "/>
        <d v="2022-01-31T00:00:00Z"/>
        <d v="2022-02-08T00:00:00Z"/>
        <d v="2022-02-10T00:00:00Z"/>
        <d v="2022-02-12T00:00:00Z"/>
        <d v="2022-02-16T00:00:00Z"/>
        <d v="2022-02-17T00:00:00Z"/>
        <d v="2022-02-20T00:00:00Z"/>
        <d v="2022-02-26T00:00:00Z"/>
        <d v="2022-03-01T00:00:00Z"/>
        <d v="2022-03-05T00:00:00Z"/>
        <d v="2022-03-06T00:00:00Z"/>
        <d v="2022-03-11T00:00:00Z"/>
        <d v="2022-03-15T00:00:00Z"/>
        <d v="2022-03-21T00:00:00Z"/>
        <d v="2022-03-28T00:00:00Z"/>
        <d v="2022-04-04T00:00:00Z"/>
        <d v="2022-04-09T00:00:00Z"/>
        <d v="2022-04-11T00:00:00Z"/>
        <d v="2022-04-15T00:00:00Z"/>
        <d v="2022-04-16T00:00:00Z"/>
        <d v="2022-04-24T00:00:00Z"/>
        <d v="2022-05-02T00:00:00Z"/>
        <d v="2022-05-13T00:00:00Z"/>
        <d v="2022-05-21T00:00:00Z"/>
        <d v="2022-05-25T00:00:00Z"/>
        <d v="2022-06-04T00:00:00Z"/>
        <d v="2022-06-08T00:00:00Z"/>
        <d v="2022-06-11T00:00:00Z"/>
        <d v="2022-06-17T00:00:00Z"/>
        <d v="2022-06-24T00:00:00Z"/>
        <d v="2022-07-01T00:00:00Z"/>
        <d v="2022-07-10T00:00:00Z"/>
        <d v="2022-07-11T00:00:00Z"/>
        <d v="2022-07-15T00:00:00Z"/>
        <d v="2022-07-16T00:00:00Z"/>
        <d v="2022-07-23T00:00:00Z"/>
        <d v="2022-07-24T00:00:00Z"/>
        <d v="2022-08-01T00:00:00Z"/>
        <d v="2022-08-02T00:00:00Z"/>
        <d v="2022-08-08T00:00:00Z"/>
        <d v="2022-08-15T00:00:00Z"/>
        <d v="2022-08-20T00:00:00Z"/>
        <d v="2022-09-03T00:00:00Z"/>
        <d v="2022-09-07T00:00:00Z"/>
        <d v="2022-09-10T00:00:00Z"/>
        <d v="2022-09-12T00:00:00Z"/>
        <d v="2022-09-16T00:00:00Z"/>
        <d v="2022-09-18T00:00:00Z"/>
        <d v="2022-09-23T00:00:00Z"/>
        <d v="2022-10-03T00:00:00Z"/>
        <d v="2022-10-16T00:00:00Z"/>
        <d v="2022-10-22T00:00:00Z"/>
        <d v="2022-10-25T00:00:00Z"/>
        <d v="2022-10-28T00:00:00Z"/>
        <d v="2022-11-01T00:00:00Z"/>
        <d v="2022-11-11T00:00:00Z"/>
        <d v="2022-12-02T00:00:00Z"/>
        <d v="2022-12-09T00:00:00Z"/>
        <d v="2022-12-15T00:00:00Z"/>
        <d v="2023-12-24T00:00:00Z"/>
        <d v="2022-12-29T00:00:00Z"/>
      </sharedItems>
    </cacheField>
    <cacheField name="Fin">
      <sharedItems containsDate="1" containsBlank="1" containsMixedTypes="1">
        <m/>
        <d v="2022-01-02T00:00:00Z"/>
        <d v="2022-01-10T00:00:00Z"/>
        <d v="2022-01-14T00:00:00Z"/>
        <d v="2022-01-16T00:00:00Z"/>
        <d v="2022-01-26T00:00:00Z"/>
        <d v="2022-01-28T00:00:00Z"/>
        <s v=" "/>
        <d v="2022-02-03T00:00:00Z"/>
        <d v="2022-02-10T00:00:00Z"/>
        <d v="2022-02-12T00:00:00Z"/>
        <d v="2022-02-16T00:00:00Z"/>
        <d v="2022-02-17T00:00:00Z"/>
        <d v="2022-02-20T00:00:00Z"/>
        <d v="2022-02-23T00:00:00Z"/>
        <d v="2022-03-01T00:00:00Z"/>
        <d v="2022-03-05T00:00:00Z"/>
        <d v="2022-03-06T00:00:00Z"/>
        <d v="2022-03-11T00:00:00Z"/>
        <d v="2022-03-13T00:00:00Z"/>
        <d v="2022-03-20T00:00:00Z"/>
        <d v="2022-03-27T00:00:00Z"/>
        <d v="2022-04-01T00:00:00Z"/>
        <d v="2022-04-09T00:00:00Z"/>
        <d v="2022-04-11T00:00:00Z"/>
        <d v="2022-04-15T00:00:00Z"/>
        <d v="2022-04-16T00:00:00Z"/>
        <d v="2022-04-23T00:00:00Z"/>
        <d v="2022-04-30T00:00:00Z"/>
        <d v="2022-05-08T00:00:00Z"/>
        <d v="2022-05-15T00:00:00Z"/>
        <d v="2022-05-25T00:00:00Z"/>
        <d v="2022-05-29T00:00:00Z"/>
        <d v="2022-06-06T00:00:00Z"/>
        <d v="2022-06-10T00:00:00Z"/>
        <d v="2022-06-13T00:00:00Z"/>
        <d v="2022-06-19T00:00:00Z"/>
        <d v="2022-06-26T00:00:00Z"/>
        <d v="2022-07-04T00:00:00Z"/>
        <d v="2022-07-11T00:00:00Z"/>
        <d v="2022-07-15T00:00:00Z"/>
        <d v="2022-07-16T00:00:00Z"/>
        <d v="2022-07-23T00:00:00Z"/>
        <d v="2022-07-24T00:00:00Z"/>
        <d v="2022-08-01T00:00:00Z"/>
        <d v="2022-08-02T00:00:00Z"/>
        <d v="2022-08-08T00:00:00Z"/>
        <d v="2022-08-15T00:00:00Z"/>
        <d v="2022-08-20T00:00:00Z"/>
        <d v="2022-08-27T00:00:00Z"/>
        <d v="2022-09-06T00:00:00Z"/>
        <d v="2022-09-09T00:00:00Z"/>
        <d v="2022-09-12T00:00:00Z"/>
        <d v="2022-09-14T00:00:00Z"/>
        <d v="2022-09-18T00:00:00Z"/>
        <d v="2022-09-23T00:00:00Z"/>
        <d v="2022-09-25T00:00:00Z"/>
        <d v="2022-10-15T00:00:00Z"/>
        <d v="2022-10-21T00:00:00Z"/>
        <d v="2022-10-25T00:00:00Z"/>
        <d v="2022-10-28T00:00:00Z"/>
        <d v="2022-11-01T00:00:00Z"/>
        <d v="2022-11-06T00:00:00Z"/>
        <d v="2022-11-13T00:00:00Z"/>
        <d v="2022-12-05T00:00:00Z"/>
        <d v="2022-12-11T00:00:00Z"/>
        <d v="2022-12-18T00:00:00Z"/>
        <d v="2023-12-28T00:00:00Z"/>
        <d v="2023-01-02T00:00:00Z"/>
      </sharedItems>
    </cacheField>
    <cacheField name="Mois" numFmtId="0">
      <sharedItems containsBlank="1">
        <m/>
        <s v="01 (janvier)"/>
        <s v=" "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>
      <sharedItems containsBlank="1" containsMixedTypes="1" containsNumber="1" containsInteger="1">
        <m/>
        <n v="1.0"/>
        <n v="2.0"/>
        <n v="4.0"/>
        <s v=" "/>
        <n v="3.0"/>
        <n v="5.0"/>
        <n v="6.0"/>
        <n v="7.0"/>
        <n v="8.0"/>
      </sharedItems>
    </cacheField>
    <cacheField name="Nb Adultes">
      <sharedItems containsBlank="1" containsMixedTypes="1" containsNumber="1" containsInteger="1">
        <m/>
        <n v="2.0"/>
        <n v="1.0"/>
        <s v=" "/>
        <n v="4.0"/>
      </sharedItems>
    </cacheField>
    <cacheField name="PRix/nuits">
      <sharedItems containsBlank="1" containsMixedTypes="1" containsNumber="1" containsInteger="1">
        <m/>
        <n v="63.0"/>
        <n v="65.0"/>
        <n v="50.0"/>
        <s v=" "/>
        <n v="62.0"/>
        <n v="67.0"/>
        <n v="70.0"/>
        <n v="75.0"/>
        <n v="0.0"/>
        <n v="72.0"/>
      </sharedItems>
    </cacheField>
    <cacheField name="Revenus" numFmtId="0">
      <sharedItems containsString="0" containsBlank="1" containsNumber="1" containsInteger="1">
        <m/>
        <n v="63.0"/>
        <n v="126.0"/>
        <n v="260.0"/>
        <n v="50.0"/>
        <n v="751.0"/>
        <n v="186.0"/>
        <n v="134.0"/>
        <n v="280.0"/>
        <n v="70.0"/>
        <n v="210.0"/>
        <n v="201.0"/>
        <n v="1425.0"/>
        <n v="75.0"/>
        <n v="350.0"/>
        <n v="325.0"/>
        <n v="378.0"/>
        <n v="1774.0"/>
        <n v="490.0"/>
        <n v="420.0"/>
        <n v="1719.0"/>
        <n v="400.0"/>
        <n v="130.0"/>
        <n v="1050.0"/>
        <n v="650.0"/>
        <n v="67.0"/>
        <n v="268.0"/>
        <n v="536.0"/>
        <n v="1696.0"/>
        <n v="402.0"/>
        <n v="1799.0"/>
        <n v="140.0"/>
        <n v="1227.0"/>
        <n v="0.0"/>
        <n v="225.0"/>
        <n v="300.0"/>
        <n v="750.0"/>
        <n v="375.0"/>
        <n v="515.0"/>
        <n v="288.0"/>
        <n v="1136.0"/>
      </sharedItems>
    </cacheField>
    <cacheField name="Paiement" numFmtId="0">
      <sharedItems containsBlank="1">
        <m/>
        <s v="Espèces"/>
        <s v="Airbnb"/>
        <s v="Chèque"/>
        <s v="HomeExchange"/>
      </sharedItems>
    </cacheField>
    <cacheField name=" Total Taxe séjour" numFmtId="0">
      <sharedItems containsString="0" containsBlank="1" containsNumber="1">
        <m/>
        <n v="1.4"/>
        <n v="0.0"/>
        <n v="2.8"/>
        <n v="0.7"/>
        <n v="2.0999999999999996"/>
        <n v="5.6"/>
        <n v="4.199999999999999"/>
        <n v="7.0"/>
        <n v="3.5"/>
        <n v="8.399999999999999"/>
        <n v="11.2"/>
        <n v="9.799999999999999"/>
        <n v="4.8999999999999995"/>
      </sharedItems>
    </cacheField>
    <cacheField name="Nuitées taxe séjour" numFmtId="0">
      <sharedItems containsString="0" containsBlank="1" containsNumber="1" containsInteger="1">
        <m/>
        <n v="2.0"/>
        <n v="4.0"/>
        <n v="1.0"/>
        <n v="3.0"/>
        <n v="8.0"/>
        <n v="6.0"/>
        <n v="10.0"/>
        <n v="5.0"/>
        <n v="12.0"/>
        <n v="16.0"/>
        <n v="14.0"/>
        <n v="7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66" sheet="Edmond"/>
  </cacheSource>
  <cacheFields>
    <cacheField name="Title" numFmtId="0">
      <sharedItems containsBlank="1">
        <m/>
        <s v="Morice"/>
        <s v="Charlotte"/>
        <s v="Marie Pierre"/>
        <s v="Rachel"/>
        <s v="Chantal"/>
        <s v="Delphine"/>
        <s v="Renault"/>
        <s v="Martin"/>
        <s v="Laura"/>
        <s v="Clémentine"/>
        <s v="Killian"/>
        <s v="Julien"/>
        <s v="Emilie"/>
        <s v="Yan"/>
        <s v="Béatrice"/>
        <s v="Emmanuelle"/>
        <s v="Romain"/>
        <s v="Natacha"/>
        <s v="Camille"/>
        <s v="Frank"/>
        <s v="Myrtille"/>
        <s v="Lucie"/>
        <s v="Jonathan"/>
        <s v="Elodie"/>
        <s v="Emma"/>
        <s v="Anne"/>
        <s v="Olivier"/>
        <s v="Marie Christine"/>
        <s v="Carine"/>
        <s v="Tom"/>
        <s v="Audrey"/>
        <s v="Chloé"/>
        <s v="Astrid"/>
        <s v="Morgan"/>
        <s v="Manuel"/>
        <s v="Cuillandre"/>
        <s v="Virginie"/>
        <s v="Marie Claude"/>
        <s v="Marie"/>
        <s v="Vogne"/>
        <s v="Laurence"/>
        <s v="Céline"/>
        <s v="Cindy"/>
        <s v="Michel"/>
        <s v="Benjamin"/>
        <s v="Peries"/>
        <s v="Julie"/>
        <s v="Christelle"/>
        <s v="Cécile"/>
        <s v="Alexandra"/>
        <s v="Thierry"/>
        <s v="Thomas"/>
        <s v="Paul"/>
        <s v="Mathilde"/>
        <s v="Isadora"/>
        <s v="Val"/>
        <s v="Hélène"/>
        <s v="Juliette"/>
        <s v="Caroline"/>
        <s v="Sabatino"/>
        <s v="Colette"/>
        <s v="Lorène"/>
        <s v="Caillau"/>
        <s v="Tim"/>
        <s v="Nadège"/>
        <s v="Cathy"/>
        <s v="Yasmine"/>
        <s v="Marc"/>
        <s v="Lauranne"/>
        <s v="Alan"/>
        <s v="Lucile"/>
        <s v="Aïda"/>
        <s v="Jo"/>
        <s v="Aurélie"/>
        <s v="Maela"/>
        <s v="Aline"/>
        <s v="Tifenn"/>
        <s v="Florent"/>
        <s v="Fleurance"/>
        <s v="Marion"/>
        <s v="Gaelle (Anna)"/>
        <s v="Alizée"/>
        <s v="Andréa"/>
        <s v="Sophie"/>
        <s v="Mme Hermann"/>
        <s v="Coralie"/>
        <s v="Mehdy"/>
        <s v="Florence"/>
        <s v="Garance"/>
        <s v="Anna"/>
      </sharedItems>
    </cacheField>
    <cacheField name="Debut" numFmtId="0">
      <sharedItems containsDate="1" containsString="0" containsBlank="1">
        <m/>
        <d v="2022-01-02T00:00:00Z"/>
        <d v="2022-01-03T00:00:00Z"/>
        <d v="2022-01-11T00:00:00Z"/>
        <d v="2022-01-17T00:00:00Z"/>
        <d v="2022-01-20T00:00:00Z"/>
        <d v="2022-01-22T00:00:00Z"/>
        <d v="2022-01-29T00:00:00Z"/>
        <d v="2022-02-04T00:00:00Z"/>
        <d v="2022-02-07T00:00:00Z"/>
        <d v="2022-02-10T00:00:00Z"/>
        <d v="2022-02-12T00:00:00Z"/>
        <d v="2022-02-15T00:00:00Z"/>
        <d v="2022-02-16T00:00:00Z"/>
        <d v="2022-02-18T00:00:00Z"/>
        <d v="2022-02-20T00:00:00Z"/>
        <d v="2022-02-21T00:00:00Z"/>
        <d v="2022-02-27T00:00:00Z"/>
        <d v="2022-03-02T00:00:00Z"/>
        <d v="2022-03-04T00:00:00Z"/>
        <d v="2022-03-06T00:00:00Z"/>
        <d v="2022-03-11T00:00:00Z"/>
        <d v="2022-03-15T00:00:00Z"/>
        <d v="2022-03-18T00:00:00Z"/>
        <d v="2022-03-21T00:00:00Z"/>
        <d v="2022-03-23T00:00:00Z"/>
        <d v="2022-03-25T00:00:00Z"/>
        <d v="2022-03-28T00:00:00Z"/>
        <d v="2022-04-01T00:00:00Z"/>
        <d v="2022-04-04T00:00:00Z"/>
        <d v="2022-04-06T00:00:00Z"/>
        <d v="2022-04-08T00:00:00Z"/>
        <d v="2022-04-10T00:00:00Z"/>
        <d v="2022-04-16T00:00:00Z"/>
        <d v="2022-04-22T00:00:00Z"/>
        <d v="2022-04-24T00:00:00Z"/>
        <d v="2022-05-01T00:00:00Z"/>
        <d v="2022-05-05T00:00:00Z"/>
        <d v="2022-05-08T00:00:00Z"/>
        <d v="2022-05-13T00:00:00Z"/>
        <d v="2022-05-16T00:00:00Z"/>
        <d v="2022-05-18T00:00:00Z"/>
        <d v="2022-05-20T00:00:00Z"/>
        <d v="2022-05-23T00:00:00Z"/>
        <d v="2022-05-25T00:00:00Z"/>
        <d v="2022-05-26T00:00:00Z"/>
        <d v="2022-05-30T00:00:00Z"/>
        <d v="2022-06-01T00:00:00Z"/>
        <d v="2022-06-03T00:00:00Z"/>
        <d v="2022-06-05T00:00:00Z"/>
        <d v="2022-06-06T00:00:00Z"/>
        <d v="2022-06-11T00:00:00Z"/>
        <d v="2022-06-12T00:00:00Z"/>
        <d v="2022-06-15T00:00:00Z"/>
        <d v="2022-06-17T00:00:00Z"/>
        <d v="2022-06-19T00:00:00Z"/>
        <d v="2022-06-24T00:00:00Z"/>
        <d v="2022-06-27T00:00:00Z"/>
        <d v="2022-07-01T00:00:00Z"/>
        <d v="2022-07-04T00:00:00Z"/>
        <d v="2022-07-05T00:00:00Z"/>
        <d v="2022-07-07T00:00:00Z"/>
        <d v="2022-07-11T00:00:00Z"/>
        <d v="2022-07-17T00:00:00Z"/>
        <d v="2022-07-30T00:00:00Z"/>
        <d v="2022-08-01T00:00:00Z"/>
        <d v="2022-08-07T00:00:00Z"/>
        <d v="2022-08-14T00:00:00Z"/>
        <d v="2022-08-20T00:00:00Z"/>
        <d v="2022-08-23T00:00:00Z"/>
        <d v="2022-08-30T00:00:00Z"/>
        <d v="2022-09-03T00:00:00Z"/>
        <d v="2022-09-06T00:00:00Z"/>
        <d v="2022-09-08T00:00:00Z"/>
        <d v="2022-09-09T00:00:00Z"/>
        <d v="2022-09-11T00:00:00Z"/>
        <d v="2022-09-12T00:00:00Z"/>
        <d v="2022-09-14T00:00:00Z"/>
        <d v="2022-09-17T00:00:00Z"/>
        <d v="2022-09-19T00:00:00Z"/>
        <d v="2022-09-21T00:00:00Z"/>
        <d v="2022-09-27T00:00:00Z"/>
        <d v="2022-09-28T00:00:00Z"/>
        <d v="2022-10-02T00:00:00Z"/>
        <d v="2022-10-04T00:00:00Z"/>
        <d v="2022-10-05T00:00:00Z"/>
        <d v="2022-10-07T00:00:00Z"/>
        <d v="2022-10-09T00:00:00Z"/>
        <d v="2022-10-11T00:00:00Z"/>
        <d v="2022-10-14T00:00:00Z"/>
        <d v="2022-10-16T00:00:00Z"/>
        <d v="2022-10-21T00:00:00Z"/>
        <d v="2022-10-25T00:00:00Z"/>
        <d v="2022-10-27T00:00:00Z"/>
        <d v="2022-10-31T00:00:00Z"/>
        <d v="2022-11-04T00:00:00Z"/>
        <d v="2022-11-08T00:00:00Z"/>
        <d v="2022-11-11T00:00:00Z"/>
        <d v="2022-11-14T00:00:00Z"/>
        <d v="2022-11-18T00:00:00Z"/>
        <d v="2022-11-20T00:00:00Z"/>
        <d v="2022-11-22T00:00:00Z"/>
        <d v="2022-11-25T00:00:00Z"/>
        <d v="2022-12-02T00:00:00Z"/>
        <d v="2022-12-04T00:00:00Z"/>
        <d v="2022-12-10T00:00:00Z"/>
        <d v="2022-12-16T00:00:00Z"/>
        <d v="2022-12-24T00:00:00Z"/>
        <d v="2022-12-27T00:00:00Z"/>
      </sharedItems>
    </cacheField>
    <cacheField name="Fin" numFmtId="0">
      <sharedItems containsDate="1" containsString="0" containsBlank="1">
        <m/>
        <d v="2022-01-03T00:00:00Z"/>
        <d v="2022-01-08T00:00:00Z"/>
        <d v="2022-01-15T00:00:00Z"/>
        <d v="2022-01-20T00:00:00Z"/>
        <d v="2022-01-22T00:00:00Z"/>
        <d v="2022-01-29T00:00:00Z"/>
        <d v="2022-01-31T00:00:00Z"/>
        <d v="2022-02-06T00:00:00Z"/>
        <d v="2022-02-09T00:00:00Z"/>
        <d v="2022-02-12T00:00:00Z"/>
        <d v="2022-02-15T00:00:00Z"/>
        <d v="2022-02-16T00:00:00Z"/>
        <d v="2022-02-18T00:00:00Z"/>
        <d v="2022-02-20T00:00:00Z"/>
        <d v="2022-02-21T00:00:00Z"/>
        <d v="2022-02-27T00:00:00Z"/>
        <d v="2022-03-02T00:00:00Z"/>
        <d v="2022-03-04T00:00:00Z"/>
        <d v="2022-03-06T00:00:00Z"/>
        <d v="2022-03-11T00:00:00Z"/>
        <d v="2022-03-13T00:00:00Z"/>
        <d v="2022-03-18T00:00:00Z"/>
        <d v="2022-03-20T00:00:00Z"/>
        <d v="2022-03-23T00:00:00Z"/>
        <d v="2022-03-25T00:00:00Z"/>
        <d v="2022-03-27T00:00:00Z"/>
        <d v="2022-03-31T00:00:00Z"/>
        <d v="2022-04-03T00:00:00Z"/>
        <d v="2022-04-06T00:00:00Z"/>
        <d v="2022-04-08T00:00:00Z"/>
        <d v="2022-04-10T00:00:00Z"/>
        <d v="2022-04-14T00:00:00Z"/>
        <d v="2022-04-22T00:00:00Z"/>
        <d v="2022-04-24T00:00:00Z"/>
        <d v="2022-04-30T00:00:00Z"/>
        <d v="2022-05-05T00:00:00Z"/>
        <d v="2022-05-08T00:00:00Z"/>
        <d v="2022-05-13T00:00:00Z"/>
        <d v="2022-05-15T00:00:00Z"/>
        <d v="2022-05-18T00:00:00Z"/>
        <d v="2022-05-20T00:00:00Z"/>
        <d v="2022-05-22T00:00:00Z"/>
        <d v="2022-05-25T00:00:00Z"/>
        <d v="2022-05-26T00:00:00Z"/>
        <d v="2022-05-30T00:00:00Z"/>
        <d v="2022-06-01T00:00:00Z"/>
        <d v="2022-06-03T00:00:00Z"/>
        <d v="2022-06-05T00:00:00Z"/>
        <d v="2022-06-06T00:00:00Z"/>
        <d v="2022-06-11T00:00:00Z"/>
        <d v="2022-06-12T00:00:00Z"/>
        <d v="2022-06-15T00:00:00Z"/>
        <d v="2022-06-17T00:00:00Z"/>
        <d v="2022-06-19T00:00:00Z"/>
        <d v="2022-06-24T00:00:00Z"/>
        <d v="2022-06-27T00:00:00Z"/>
        <d v="2022-06-30T00:00:00Z"/>
        <d v="2022-07-03T00:00:00Z"/>
        <d v="2022-07-05T00:00:00Z"/>
        <d v="2022-07-07T00:00:00Z"/>
        <d v="2022-07-09T00:00:00Z"/>
        <d v="2022-07-17T00:00:00Z"/>
        <d v="2022-07-30T00:00:00Z"/>
        <d v="2022-08-01T00:00:00Z"/>
        <d v="2022-08-07T00:00:00Z"/>
        <d v="2022-08-14T00:00:00Z"/>
        <d v="2022-08-20T00:00:00Z"/>
        <d v="2022-08-23T00:00:00Z"/>
        <d v="2022-08-29T00:00:00Z"/>
        <d v="2022-09-01T00:00:00Z"/>
        <d v="2022-09-05T00:00:00Z"/>
        <d v="2022-09-09T00:00:00Z"/>
        <d v="2022-09-11T00:00:00Z"/>
        <d v="2022-09-12T00:00:00Z"/>
        <d v="2022-09-14T00:00:00Z"/>
        <d v="2022-09-17T00:00:00Z"/>
        <d v="2022-09-19T00:00:00Z"/>
        <d v="2022-09-21T00:00:00Z"/>
        <d v="2022-09-26T00:00:00Z"/>
        <d v="2022-09-28T00:00:00Z"/>
        <d v="2022-10-02T00:00:00Z"/>
        <d v="2022-10-04T00:00:00Z"/>
        <d v="2022-10-05T00:00:00Z"/>
        <d v="2022-10-07T00:00:00Z"/>
        <d v="2022-10-09T00:00:00Z"/>
        <d v="2022-10-11T00:00:00Z"/>
        <d v="2022-10-13T00:00:00Z"/>
        <d v="2022-10-16T00:00:00Z"/>
        <d v="2022-10-17T00:00:00Z"/>
        <d v="2022-10-25T00:00:00Z"/>
        <d v="2022-10-27T00:00:00Z"/>
        <d v="2022-10-31T00:00:00Z"/>
        <d v="2022-11-04T00:00:00Z"/>
        <d v="2022-11-06T00:00:00Z"/>
        <d v="2022-11-11T00:00:00Z"/>
        <d v="2022-11-13T00:00:00Z"/>
        <d v="2022-11-18T00:00:00Z"/>
        <d v="2022-11-20T00:00:00Z"/>
        <d v="2022-11-22T00:00:00Z"/>
        <d v="2022-11-24T00:00:00Z"/>
        <d v="2022-11-27T00:00:00Z"/>
        <d v="2022-12-04T00:00:00Z"/>
        <d v="2022-12-08T00:00:00Z"/>
        <d v="2022-12-12T00:00:00Z"/>
        <d v="2022-12-18T00:00:00Z"/>
        <d v="2022-12-27T00:00:00Z"/>
        <d v="2023-01-02T00:00:00Z"/>
      </sharedItems>
    </cacheField>
    <cacheField name="Mois" numFmtId="0">
      <sharedItems containsBlank="1">
        <m/>
        <s v="01 (janvier)"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0">
      <sharedItems containsString="0" containsBlank="1" containsNumber="1" containsInteger="1">
        <m/>
        <n v="1.0"/>
        <n v="5.0"/>
        <n v="4.0"/>
        <n v="3.0"/>
        <n v="2.0"/>
        <n v="7.0"/>
        <n v="6.0"/>
        <n v="13.0"/>
      </sharedItems>
    </cacheField>
    <cacheField name="Nb Adultes" numFmtId="0">
      <sharedItems containsString="0" containsBlank="1" containsNumber="1" containsInteger="1">
        <m/>
        <n v="2.0"/>
        <n v="1.0"/>
      </sharedItems>
    </cacheField>
    <cacheField name="PRix/nuits" numFmtId="0">
      <sharedItems containsString="0" containsBlank="1" containsNumber="1" containsInteger="1">
        <m/>
        <n v="55.0"/>
        <n v="43.0"/>
        <n v="45.0"/>
        <n v="53.0"/>
        <n v="52.0"/>
        <n v="50.0"/>
        <n v="48.0"/>
      </sharedItems>
    </cacheField>
    <cacheField name="Revenus" numFmtId="0">
      <sharedItems containsString="0" containsBlank="1" containsNumber="1" containsInteger="1">
        <m/>
        <n v="55.0"/>
        <n v="215.0"/>
        <n v="180.0"/>
        <n v="129.0"/>
        <n v="90.0"/>
        <n v="315.0"/>
        <n v="1074.0"/>
        <n v="106.0"/>
        <n v="165.0"/>
        <n v="110.0"/>
        <n v="53.0"/>
        <n v="330.0"/>
        <n v="159.0"/>
        <n v="1296.0"/>
        <n v="225.0"/>
        <n v="86.0"/>
        <n v="1097.0"/>
        <n v="220.0"/>
        <n v="318.0"/>
        <n v="1310.0"/>
        <n v="43.0"/>
        <n v="1357.0"/>
        <n v="1261.0"/>
        <n v="689.0"/>
        <n v="1484.0"/>
        <n v="371.0"/>
        <n v="1602.0"/>
        <n v="150.0"/>
        <n v="48.0"/>
        <n v="100.0"/>
        <n v="50.0"/>
        <n v="144.0"/>
        <n v="96.0"/>
        <n v="192.0"/>
        <n v="1273.0"/>
        <n v="212.0"/>
        <n v="1217.0"/>
        <n v="200.0"/>
        <n v="1160.0"/>
        <n v="969.0"/>
      </sharedItems>
    </cacheField>
    <cacheField name="Paiement" numFmtId="0">
      <sharedItems containsBlank="1">
        <m/>
        <s v="Espèces"/>
        <s v="Airbnb"/>
        <s v="Chèque"/>
      </sharedItems>
    </cacheField>
    <cacheField name=" Total Taxe séjour" numFmtId="0">
      <sharedItems containsString="0" containsBlank="1" containsNumber="1">
        <m/>
        <n v="1.4"/>
        <n v="7.0"/>
        <n v="2.8"/>
        <n v="4.199999999999999"/>
        <n v="4.8999999999999995"/>
        <n v="0.7"/>
        <n v="2.0999999999999996"/>
        <n v="3.5"/>
        <n v="8.399999999999999"/>
        <n v="5.6"/>
        <n v="18.2"/>
        <n v="9.799999999999999"/>
      </sharedItems>
    </cacheField>
    <cacheField name="Nuitées Taxes" numFmtId="0">
      <sharedItems containsString="0" containsBlank="1" containsNumber="1" containsInteger="1">
        <m/>
        <n v="2.0"/>
        <n v="10.0"/>
        <n v="4.0"/>
        <n v="6.0"/>
        <n v="7.0"/>
        <n v="1.0"/>
        <n v="3.0"/>
        <n v="5.0"/>
        <n v="12.0"/>
        <n v="8.0"/>
        <n v="26.0"/>
        <n v="14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900" sheet="Liberté"/>
  </cacheSource>
  <cacheFields>
    <cacheField name="Title" numFmtId="0">
      <sharedItems containsBlank="1">
        <m/>
        <s v="Tristan"/>
        <s v="Marie"/>
        <s v="Morgane"/>
        <s v="Hubert"/>
        <s v="Frédérick"/>
        <s v="Corgnet"/>
        <s v="Giovanni"/>
        <s v="Marine"/>
        <s v="Camille"/>
        <s v="Maria"/>
        <s v="Guillemette"/>
        <s v="Aurélie"/>
        <s v="Ju"/>
        <s v="Maryvone"/>
        <s v="Thomas"/>
        <s v="Estelle"/>
        <s v="Ludo"/>
        <s v="Benjamin"/>
        <s v="Bernard"/>
        <s v="Pazanne"/>
        <s v="Nadine"/>
        <s v="Carole Anne"/>
        <s v="Tréhu Céline"/>
        <s v="Chauvin Marie Claire"/>
        <s v="Marie Colombe"/>
        <s v="Lelièvre"/>
        <s v="David"/>
        <s v="Arria Asso"/>
        <s v="Paul"/>
        <s v="Joseph"/>
        <s v="Handivao"/>
        <s v="Emilien"/>
        <s v="Sion"/>
        <s v="Quille"/>
        <s v="Pierre Antoine"/>
        <s v="Aurélien"/>
        <s v="Vincent"/>
        <s v="Oti"/>
        <s v="Arnaud"/>
        <s v="Pauline"/>
        <s v="Guérin"/>
        <s v="Francine"/>
        <s v="Céline"/>
        <s v="Kevin"/>
        <s v="Bertholio"/>
        <s v="Caudal"/>
        <s v="Lauriane"/>
        <s v="Samuel"/>
        <s v="Aziliz"/>
        <s v="Quentin"/>
        <s v="HomeExchange"/>
        <s v="Soizic"/>
      </sharedItems>
    </cacheField>
    <cacheField name="Debut" numFmtId="0">
      <sharedItems containsDate="1" containsString="0" containsBlank="1">
        <m/>
        <d v="2022-01-07T00:00:00Z"/>
        <d v="2022-01-14T00:00:00Z"/>
        <d v="2022-01-28T00:00:00Z"/>
        <d v="2022-02-11T00:00:00Z"/>
        <d v="2022-02-17T00:00:00Z"/>
        <d v="2022-02-25T00:00:00Z"/>
        <d v="2022-03-04T00:00:00Z"/>
        <d v="2022-03-11T00:00:00Z"/>
        <d v="2022-03-18T00:00:00Z"/>
        <d v="2022-03-25T00:00:00Z"/>
        <d v="2022-04-01T00:00:00Z"/>
        <d v="2022-04-05T00:00:00Z"/>
        <d v="2022-04-08T00:00:00Z"/>
        <d v="2022-04-15T00:00:00Z"/>
        <d v="2022-04-22T00:00:00Z"/>
        <d v="2022-04-29T00:00:00Z"/>
        <d v="2022-05-02T00:00:00Z"/>
        <d v="2022-05-06T00:00:00Z"/>
        <d v="2022-05-13T00:00:00Z"/>
        <d v="2022-05-16T00:00:00Z"/>
        <d v="2022-05-20T00:00:00Z"/>
        <d v="2022-05-25T00:00:00Z"/>
        <d v="2022-06-03T00:00:00Z"/>
        <d v="2022-06-10T00:00:00Z"/>
        <d v="2022-06-15T00:00:00Z"/>
        <d v="2022-06-24T00:00:00Z"/>
        <d v="2022-07-01T00:00:00Z"/>
        <d v="2022-07-04T00:00:00Z"/>
        <d v="2022-07-08T00:00:00Z"/>
        <d v="2022-07-11T00:00:00Z"/>
        <d v="2022-07-18T00:00:00Z"/>
        <d v="2022-08-02T00:00:00Z"/>
        <d v="2022-08-06T00:00:00Z"/>
        <d v="2022-08-13T00:00:00Z"/>
        <d v="2022-08-26T00:00:00Z"/>
        <d v="2022-09-02T00:00:00Z"/>
        <d v="2022-09-09T00:00:00Z"/>
        <d v="2022-09-13T00:00:00Z"/>
        <d v="2022-09-16T00:00:00Z"/>
        <d v="2022-09-23T00:00:00Z"/>
        <d v="2022-09-30T00:00:00Z"/>
        <d v="2022-10-07T00:00:00Z"/>
        <d v="2022-10-14T00:00:00Z"/>
        <d v="2022-10-21T00:00:00Z"/>
        <d v="2022-10-28T00:00:00Z"/>
        <d v="2022-11-04T00:00:00Z"/>
        <d v="2022-11-11T00:00:00Z"/>
        <d v="2022-11-14T00:00:00Z"/>
        <d v="2022-11-18T00:00:00Z"/>
        <d v="2022-11-25T00:00:00Z"/>
        <d v="2022-12-02T00:00:00Z"/>
        <d v="2022-12-09T00:00:00Z"/>
        <d v="2022-12-19T00:00:00Z"/>
        <d v="2022-12-24T00:00:00Z"/>
        <d v="2022-12-28T00:00:00Z"/>
      </sharedItems>
    </cacheField>
    <cacheField name="Fin" numFmtId="0">
      <sharedItems containsDate="1" containsString="0" containsBlank="1">
        <m/>
        <d v="2022-01-09T00:00:00Z"/>
        <d v="2022-01-16T00:00:00Z"/>
        <d v="2022-01-30T00:00:00Z"/>
        <d v="2022-02-15T00:00:00Z"/>
        <d v="2022-02-20T00:00:00Z"/>
        <d v="2022-02-27T00:00:00Z"/>
        <d v="2022-03-06T00:00:00Z"/>
        <d v="2022-03-13T00:00:00Z"/>
        <d v="2022-03-20T00:00:00Z"/>
        <d v="2022-03-27T00:00:00Z"/>
        <d v="2022-04-03T00:00:00Z"/>
        <d v="2022-04-06T00:00:00Z"/>
        <d v="2022-04-10T00:00:00Z"/>
        <d v="2022-04-18T00:00:00Z"/>
        <d v="2022-04-24T00:00:00Z"/>
        <d v="2022-05-01T00:00:00Z"/>
        <d v="2022-05-05T00:00:00Z"/>
        <d v="2022-05-08T00:00:00Z"/>
        <d v="2022-05-15T00:00:00Z"/>
        <d v="2022-05-19T00:00:00Z"/>
        <d v="2022-05-22T00:00:00Z"/>
        <d v="2022-05-29T00:00:00Z"/>
        <d v="2022-06-06T00:00:00Z"/>
        <d v="2022-06-12T00:00:00Z"/>
        <d v="2022-06-18T00:00:00Z"/>
        <d v="2022-06-26T00:00:00Z"/>
        <d v="2022-07-04T00:00:00Z"/>
        <d v="2022-07-08T00:00:00Z"/>
        <d v="2022-07-11T00:00:00Z"/>
        <d v="2022-07-18T00:00:00Z"/>
        <d v="2022-08-01T00:00:00Z"/>
        <d v="2022-08-06T00:00:00Z"/>
        <d v="2022-08-13T00:00:00Z"/>
        <d v="2022-08-20T00:00:00Z"/>
        <d v="2022-08-28T00:00:00Z"/>
        <d v="2022-09-04T00:00:00Z"/>
        <d v="2022-09-11T00:00:00Z"/>
        <d v="2022-09-16T00:00:00Z"/>
        <d v="2022-09-18T00:00:00Z"/>
        <d v="2022-09-25T00:00:00Z"/>
        <d v="2022-10-02T00:00:00Z"/>
        <d v="2022-10-09T00:00:00Z"/>
        <d v="2022-10-16T00:00:00Z"/>
        <d v="2022-10-23T00:00:00Z"/>
        <d v="2022-11-01T00:00:00Z"/>
        <d v="2022-11-06T00:00:00Z"/>
        <d v="2022-11-13T00:00:00Z"/>
        <d v="2022-11-17T00:00:00Z"/>
        <d v="2022-11-20T00:00:00Z"/>
        <d v="2022-11-27T00:00:00Z"/>
        <d v="2022-12-04T00:00:00Z"/>
        <d v="2022-12-11T00:00:00Z"/>
        <d v="2022-12-23T00:00:00Z"/>
        <d v="2022-12-28T00:00:00Z"/>
        <d v="2023-01-02T00:00:00Z"/>
      </sharedItems>
    </cacheField>
    <cacheField name="Mois" numFmtId="0">
      <sharedItems containsBlank="1">
        <m/>
        <s v="01 (janvier)"/>
        <s v="02 (février)"/>
        <s v="03 (mars)"/>
        <s v="04 (avril)"/>
        <s v="05 (mai)"/>
        <s v="06 (juin)"/>
        <s v="07 (juillet)"/>
        <s v="08 (août)"/>
        <s v="09 (septembre)"/>
        <s v="10 (octobre)"/>
        <s v="11 (novembre)"/>
        <s v="12 (décembre)"/>
      </sharedItems>
    </cacheField>
    <cacheField name="Nb Nuits" numFmtId="0">
      <sharedItems containsString="0" containsBlank="1" containsNumber="1" containsInteger="1">
        <m/>
        <n v="2.0"/>
        <n v="4.0"/>
        <n v="3.0"/>
        <n v="1.0"/>
        <n v="7.0"/>
        <n v="14.0"/>
        <n v="5.0"/>
        <n v="163.0"/>
      </sharedItems>
    </cacheField>
    <cacheField name="Nb Adultes" numFmtId="0">
      <sharedItems containsString="0" containsBlank="1" containsNumber="1" containsInteger="1">
        <m/>
        <n v="6.0"/>
        <n v="4.0"/>
        <n v="10.0"/>
        <n v="8.0"/>
        <n v="5.0"/>
        <n v="11.0"/>
        <n v="12.0"/>
        <n v="2.0"/>
        <n v="14.0"/>
      </sharedItems>
    </cacheField>
    <cacheField name="PRix/nuits" numFmtId="0">
      <sharedItems containsString="0" containsBlank="1" containsNumber="1">
        <m/>
        <n v="250.0"/>
        <n v="144.0"/>
        <n v="241.0"/>
        <n v="166.0"/>
        <n v="266.0"/>
        <n v="282.0"/>
        <n v="200.0"/>
        <n v="289.0"/>
        <n v="280.0"/>
        <n v="145.0"/>
        <n v="400.0"/>
        <n v="0.0"/>
        <n v="300.0"/>
        <n v="245.38888888888889"/>
      </sharedItems>
    </cacheField>
    <cacheField name="Revenus" numFmtId="0">
      <sharedItems containsString="0" containsBlank="1" containsNumber="1" containsInteger="1">
        <m/>
        <n v="500.0"/>
        <n v="1500.0"/>
        <n v="1000.0"/>
        <n v="650.0"/>
        <n v="2150.0"/>
        <n v="288.0"/>
        <n v="482.0"/>
        <n v="1482.0"/>
        <n v="250.0"/>
        <n v="750.0"/>
        <n v="2964.0"/>
        <n v="964.0"/>
        <n v="3678.0"/>
        <n v="611.0"/>
        <n v="2361.0"/>
        <n v="798.0"/>
        <n v="1687.0"/>
        <n v="3500.0"/>
        <n v="7735.0"/>
        <n v="1128.0"/>
        <n v="1400.0"/>
        <n v="1750.0"/>
        <n v="578.0"/>
        <n v="4278.0"/>
        <n v="560.0"/>
        <n v="435.0"/>
        <n v="2977.0"/>
        <n v="2620.0"/>
        <n v="800.0"/>
        <n v="432.0"/>
        <n v="2870.0"/>
        <n v="0.0"/>
        <n v="1200.0"/>
        <n v="1445.0"/>
        <n v="3723.0"/>
      </sharedItems>
    </cacheField>
    <cacheField name="Paiement" numFmtId="0">
      <sharedItems containsBlank="1">
        <m/>
        <s v="Chèque"/>
        <s v="Airbnb"/>
        <s v="Espèces"/>
        <s v="HomeExchange"/>
      </sharedItems>
    </cacheField>
    <cacheField name=" Menage">
      <sharedItems containsBlank="1" containsMixedTypes="1" containsNumber="1">
        <m/>
        <s v="Ménage Marion"/>
        <s v="Ménage"/>
        <s v="DRAPS offerts"/>
        <n v="972.6"/>
        <s v="DRAPS SERVIETTE MENAGE"/>
        <s v="MENAGE"/>
        <s v="485€ + 180€ acompte"/>
        <s v="70€ en + pour départ 16h"/>
      </sharedItems>
    </cacheField>
    <cacheField name="Nuitées Taxes" numFmtId="0">
      <sharedItems containsString="0" containsBlank="1" containsNumber="1" containsInteger="1">
        <m/>
        <n v="12.0"/>
        <n v="8.0"/>
        <n v="0.0"/>
        <n v="24.0"/>
        <n v="18.0"/>
        <n v="20.0"/>
        <n v="16.0"/>
        <n v="6.0"/>
        <n v="10.0"/>
        <n v="33.0"/>
        <n v="84.0"/>
        <n v="14.0"/>
        <n v="28.0"/>
        <n v="22.0"/>
        <n v="15.0"/>
        <n v="3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ncats" cacheId="0" dataCaption="" compact="0" compactData="0">
  <location ref="A4:C17" firstHeaderRow="0" firstDataRow="2" firstDataCol="0" rowPageCount="1" colPageCount="1"/>
  <pivotFields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Mois" axis="axisRow" compact="0" outline="0" multipleItemSelectionAllowed="1" showAll="0" sortType="ascending">
      <items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b N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h="1" x="4"/>
        <item t="default"/>
      </items>
    </pivotField>
    <pivotField name=" Total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itées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b Nuits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concats 2" cacheId="1" dataCaption="" compact="0" compactData="0">
  <location ref="A22:C35" firstHeaderRow="0" firstDataRow="2" firstDataCol="0" rowPageCount="1" colPageCount="1"/>
  <pivotFields>
    <pivotField name="No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Mois" axis="axisRow" compact="0" outline="0" multipleItemSelectionAllowed="1" showAll="0" sortType="ascending">
      <items>
        <item x="0"/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b N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h="1" x="4"/>
        <item t="default"/>
      </items>
    </pivotField>
    <pivotField name=" Total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Nuitées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b Nuits" fld="4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oncats 3" cacheId="2" dataCaption="" compact="0" compactData="0">
  <location ref="A42:C55" firstHeaderRow="0" firstDataRow="2" firstDataCol="0" rowPageCount="1" colPageCount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Moi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b Adultes" compact="0" outline="0" multipleItemSelectionAllowed="1" showAll="0">
      <items>
        <item x="0"/>
        <item x="1"/>
        <item x="2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t="default"/>
      </items>
    </pivotField>
    <pivotField name=" Total Taxe séjo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uitées Tax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b Nuits" fld="4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concats 4" cacheId="3" dataCaption="" compact="0" compactData="0">
  <location ref="A62:C75" firstHeaderRow="0" firstDataRow="2" firstDataCol="0" rowPageCount="1" colPageCount="1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Deb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F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Mois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b N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b Adul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ix/n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venu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Paiement" axis="axisPage" compact="0" outline="0" multipleItemSelectionAllowed="1" showAll="0">
      <items>
        <item h="1" x="0"/>
        <item x="1"/>
        <item x="2"/>
        <item x="3"/>
        <item h="1" x="4"/>
        <item t="default"/>
      </items>
    </pivotField>
    <pivotField name=" Men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itées Tax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>
    <field x="3"/>
  </rowFields>
  <colFields>
    <field x="-2"/>
  </colFields>
  <pageFields>
    <pageField fld="8"/>
  </pageFields>
  <dataFields>
    <dataField name="SUM of Revenus" fld="7" baseField="0"/>
    <dataField name="SUM of Nb Nuits" fld="4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9.38"/>
    <col customWidth="1" min="3" max="3" width="10.38"/>
    <col customWidth="1" min="4" max="4" width="12.0"/>
    <col customWidth="1" min="5" max="5" width="7.38"/>
    <col customWidth="1" min="6" max="6" width="9.13"/>
    <col customWidth="1" min="7" max="7" width="8.5"/>
    <col customWidth="1" min="8" max="8" width="7.63"/>
    <col customWidth="1" min="9" max="9" width="15.38"/>
    <col customWidth="1" min="10" max="10" width="14.0"/>
    <col customWidth="1" min="11" max="11" width="15.2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1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</row>
    <row r="2">
      <c r="A2" s="10" t="s">
        <v>11</v>
      </c>
      <c r="B2" s="11" t="s">
        <v>11</v>
      </c>
      <c r="C2" s="10" t="s">
        <v>11</v>
      </c>
      <c r="D2" s="3" t="s">
        <v>11</v>
      </c>
      <c r="E2" s="4" t="s">
        <v>11</v>
      </c>
      <c r="F2" s="4" t="s">
        <v>11</v>
      </c>
      <c r="G2" s="5" t="s">
        <v>11</v>
      </c>
      <c r="H2" s="6" t="s">
        <v>11</v>
      </c>
      <c r="J2" s="12"/>
    </row>
    <row r="3">
      <c r="A3" s="10" t="s">
        <v>12</v>
      </c>
      <c r="B3" s="11">
        <v>44576.0</v>
      </c>
      <c r="C3" s="11">
        <v>44578.0</v>
      </c>
      <c r="D3" s="13" t="str">
        <f t="shared" ref="D3:D4" si="1">TEXT(B3 ,"mm (mmmm)")</f>
        <v>01 (janvier)</v>
      </c>
      <c r="E3" s="14">
        <f t="shared" ref="E3:E4" si="2">C3-B3</f>
        <v>2</v>
      </c>
      <c r="F3" s="15">
        <v>2.0</v>
      </c>
      <c r="G3" s="5">
        <v>65.0</v>
      </c>
      <c r="H3" s="6">
        <f t="shared" ref="H3:H4" si="3">G3*E3</f>
        <v>130</v>
      </c>
      <c r="I3" s="10" t="s">
        <v>13</v>
      </c>
      <c r="J3" s="16">
        <f t="shared" ref="J3:J4" si="4">F3*0.7*E3</f>
        <v>2.8</v>
      </c>
      <c r="K3" s="17">
        <f t="shared" ref="K3:K4" si="5">E3*F3</f>
        <v>4</v>
      </c>
    </row>
    <row r="4">
      <c r="A4" s="10" t="s">
        <v>14</v>
      </c>
      <c r="B4" s="11">
        <v>44580.0</v>
      </c>
      <c r="C4" s="11">
        <v>44583.0</v>
      </c>
      <c r="D4" s="13" t="str">
        <f t="shared" si="1"/>
        <v>01 (janvier)</v>
      </c>
      <c r="E4" s="14">
        <f t="shared" si="2"/>
        <v>3</v>
      </c>
      <c r="F4" s="15">
        <v>2.0</v>
      </c>
      <c r="G4" s="5">
        <v>65.0</v>
      </c>
      <c r="H4" s="6">
        <f t="shared" si="3"/>
        <v>195</v>
      </c>
      <c r="I4" s="7" t="s">
        <v>15</v>
      </c>
      <c r="J4" s="16">
        <f t="shared" si="4"/>
        <v>4.2</v>
      </c>
      <c r="K4" s="17">
        <f t="shared" si="5"/>
        <v>6</v>
      </c>
    </row>
    <row r="5">
      <c r="B5" s="11"/>
      <c r="C5" s="11"/>
      <c r="D5" s="13"/>
      <c r="E5" s="14"/>
      <c r="F5" s="15"/>
      <c r="G5" s="5"/>
      <c r="H5" s="6">
        <f>SUM(H3:H4)</f>
        <v>325</v>
      </c>
      <c r="J5" s="16"/>
      <c r="K5" s="17"/>
    </row>
    <row r="6">
      <c r="A6" s="10" t="s">
        <v>16</v>
      </c>
      <c r="B6" s="11">
        <v>44598.0</v>
      </c>
      <c r="C6" s="11">
        <v>44604.0</v>
      </c>
      <c r="D6" s="13" t="str">
        <f t="shared" ref="D6:D11" si="6">TEXT(B6 ,"mm (mmmm)")</f>
        <v>02 (février)</v>
      </c>
      <c r="E6" s="14">
        <f t="shared" ref="E6:E11" si="7">C6-B6</f>
        <v>6</v>
      </c>
      <c r="F6" s="15">
        <v>2.0</v>
      </c>
      <c r="G6" s="5">
        <v>70.0</v>
      </c>
      <c r="H6" s="6">
        <f t="shared" ref="H6:H11" si="8">G6*E6</f>
        <v>420</v>
      </c>
      <c r="I6" s="7" t="s">
        <v>13</v>
      </c>
      <c r="J6" s="16">
        <f t="shared" ref="J6:J11" si="9">F6*0.7*E6</f>
        <v>8.4</v>
      </c>
      <c r="K6" s="17">
        <f t="shared" ref="K6:K11" si="10">E6*F6</f>
        <v>12</v>
      </c>
    </row>
    <row r="7">
      <c r="A7" s="10" t="s">
        <v>17</v>
      </c>
      <c r="B7" s="11">
        <v>44604.0</v>
      </c>
      <c r="C7" s="11">
        <v>44606.0</v>
      </c>
      <c r="D7" s="13" t="str">
        <f t="shared" si="6"/>
        <v>02 (février)</v>
      </c>
      <c r="E7" s="14">
        <f t="shared" si="7"/>
        <v>2</v>
      </c>
      <c r="F7" s="15">
        <v>2.0</v>
      </c>
      <c r="G7" s="5">
        <v>70.0</v>
      </c>
      <c r="H7" s="6">
        <f t="shared" si="8"/>
        <v>140</v>
      </c>
      <c r="I7" s="7" t="s">
        <v>13</v>
      </c>
      <c r="J7" s="16">
        <f t="shared" si="9"/>
        <v>2.8</v>
      </c>
      <c r="K7" s="17">
        <f t="shared" si="10"/>
        <v>4</v>
      </c>
    </row>
    <row r="8">
      <c r="A8" s="10" t="s">
        <v>18</v>
      </c>
      <c r="B8" s="11">
        <v>44606.0</v>
      </c>
      <c r="C8" s="11">
        <v>44610.0</v>
      </c>
      <c r="D8" s="13" t="str">
        <f t="shared" si="6"/>
        <v>02 (février)</v>
      </c>
      <c r="E8" s="14">
        <f t="shared" si="7"/>
        <v>4</v>
      </c>
      <c r="F8" s="15">
        <v>2.0</v>
      </c>
      <c r="G8" s="5">
        <v>67.0</v>
      </c>
      <c r="H8" s="6">
        <f t="shared" si="8"/>
        <v>268</v>
      </c>
      <c r="I8" s="7" t="s">
        <v>15</v>
      </c>
      <c r="J8" s="16">
        <f t="shared" si="9"/>
        <v>5.6</v>
      </c>
      <c r="K8" s="17">
        <f t="shared" si="10"/>
        <v>8</v>
      </c>
    </row>
    <row r="9">
      <c r="A9" s="10" t="s">
        <v>19</v>
      </c>
      <c r="B9" s="11">
        <v>44610.0</v>
      </c>
      <c r="C9" s="11">
        <v>44612.0</v>
      </c>
      <c r="D9" s="13" t="str">
        <f t="shared" si="6"/>
        <v>02 (février)</v>
      </c>
      <c r="E9" s="14">
        <f t="shared" si="7"/>
        <v>2</v>
      </c>
      <c r="F9" s="15">
        <v>2.0</v>
      </c>
      <c r="G9" s="5">
        <v>90.0</v>
      </c>
      <c r="H9" s="6">
        <f t="shared" si="8"/>
        <v>180</v>
      </c>
      <c r="I9" s="7" t="s">
        <v>13</v>
      </c>
      <c r="J9" s="16">
        <f t="shared" si="9"/>
        <v>2.8</v>
      </c>
      <c r="K9" s="17">
        <f t="shared" si="10"/>
        <v>4</v>
      </c>
    </row>
    <row r="10">
      <c r="A10" s="10" t="s">
        <v>20</v>
      </c>
      <c r="B10" s="11">
        <v>44613.0</v>
      </c>
      <c r="C10" s="11">
        <v>44615.0</v>
      </c>
      <c r="D10" s="13" t="str">
        <f t="shared" si="6"/>
        <v>02 (février)</v>
      </c>
      <c r="E10" s="14">
        <f t="shared" si="7"/>
        <v>2</v>
      </c>
      <c r="F10" s="15">
        <v>1.0</v>
      </c>
      <c r="G10" s="5">
        <v>65.0</v>
      </c>
      <c r="H10" s="6">
        <f t="shared" si="8"/>
        <v>130</v>
      </c>
      <c r="I10" s="7" t="s">
        <v>21</v>
      </c>
      <c r="J10" s="16">
        <f t="shared" si="9"/>
        <v>1.4</v>
      </c>
      <c r="K10" s="17">
        <f t="shared" si="10"/>
        <v>2</v>
      </c>
    </row>
    <row r="11">
      <c r="A11" s="10" t="s">
        <v>22</v>
      </c>
      <c r="B11" s="11">
        <v>44617.0</v>
      </c>
      <c r="C11" s="11">
        <v>44619.0</v>
      </c>
      <c r="D11" s="13" t="str">
        <f t="shared" si="6"/>
        <v>02 (février)</v>
      </c>
      <c r="E11" s="14">
        <f t="shared" si="7"/>
        <v>2</v>
      </c>
      <c r="F11" s="15">
        <v>2.0</v>
      </c>
      <c r="G11" s="5">
        <v>67.0</v>
      </c>
      <c r="H11" s="6">
        <f t="shared" si="8"/>
        <v>134</v>
      </c>
      <c r="I11" s="7" t="s">
        <v>15</v>
      </c>
      <c r="J11" s="16">
        <f t="shared" si="9"/>
        <v>2.8</v>
      </c>
      <c r="K11" s="17">
        <f t="shared" si="10"/>
        <v>4</v>
      </c>
    </row>
    <row r="12">
      <c r="B12" s="11"/>
      <c r="C12" s="11"/>
      <c r="D12" s="13"/>
      <c r="E12" s="14"/>
      <c r="F12" s="15"/>
      <c r="G12" s="5"/>
      <c r="H12" s="6">
        <f>SUM(H6:H11)</f>
        <v>1272</v>
      </c>
      <c r="J12" s="16"/>
      <c r="K12" s="17"/>
    </row>
    <row r="13">
      <c r="A13" s="10" t="s">
        <v>23</v>
      </c>
      <c r="B13" s="11">
        <v>44627.0</v>
      </c>
      <c r="C13" s="11">
        <v>44629.0</v>
      </c>
      <c r="D13" s="13" t="str">
        <f t="shared" ref="D13:D18" si="11">TEXT(B13 ,"mm (mmmm)")</f>
        <v>03 (mars)</v>
      </c>
      <c r="E13" s="14">
        <f t="shared" ref="E13:E18" si="12">C13-B13</f>
        <v>2</v>
      </c>
      <c r="F13" s="15">
        <v>2.0</v>
      </c>
      <c r="G13" s="5">
        <v>63.0</v>
      </c>
      <c r="H13" s="6">
        <f t="shared" ref="H13:H18" si="13">G13*E13</f>
        <v>126</v>
      </c>
      <c r="I13" s="7" t="s">
        <v>15</v>
      </c>
      <c r="J13" s="16">
        <f t="shared" ref="J13:J18" si="14">F13*0.7*E13</f>
        <v>2.8</v>
      </c>
      <c r="K13" s="17">
        <f t="shared" ref="K13:K18" si="15">E13*F13</f>
        <v>4</v>
      </c>
    </row>
    <row r="14">
      <c r="A14" s="10" t="s">
        <v>24</v>
      </c>
      <c r="B14" s="11">
        <v>44632.0</v>
      </c>
      <c r="C14" s="11">
        <v>44634.0</v>
      </c>
      <c r="D14" s="13" t="str">
        <f t="shared" si="11"/>
        <v>03 (mars)</v>
      </c>
      <c r="E14" s="14">
        <f t="shared" si="12"/>
        <v>2</v>
      </c>
      <c r="F14" s="15">
        <v>2.0</v>
      </c>
      <c r="G14" s="5">
        <v>65.0</v>
      </c>
      <c r="H14" s="6">
        <f t="shared" si="13"/>
        <v>130</v>
      </c>
      <c r="I14" s="7" t="s">
        <v>13</v>
      </c>
      <c r="J14" s="16">
        <f t="shared" si="14"/>
        <v>2.8</v>
      </c>
      <c r="K14" s="17">
        <f t="shared" si="15"/>
        <v>4</v>
      </c>
    </row>
    <row r="15">
      <c r="A15" s="10" t="s">
        <v>25</v>
      </c>
      <c r="B15" s="11">
        <v>44638.0</v>
      </c>
      <c r="C15" s="11">
        <v>44641.0</v>
      </c>
      <c r="D15" s="13" t="str">
        <f t="shared" si="11"/>
        <v>03 (mars)</v>
      </c>
      <c r="E15" s="14">
        <f t="shared" si="12"/>
        <v>3</v>
      </c>
      <c r="F15" s="15">
        <v>1.0</v>
      </c>
      <c r="G15" s="5">
        <v>65.0</v>
      </c>
      <c r="H15" s="6">
        <f t="shared" si="13"/>
        <v>195</v>
      </c>
      <c r="I15" s="7" t="s">
        <v>21</v>
      </c>
      <c r="J15" s="16">
        <f t="shared" si="14"/>
        <v>2.1</v>
      </c>
      <c r="K15" s="17">
        <f t="shared" si="15"/>
        <v>3</v>
      </c>
    </row>
    <row r="16">
      <c r="A16" s="10" t="s">
        <v>26</v>
      </c>
      <c r="B16" s="11">
        <v>44641.0</v>
      </c>
      <c r="C16" s="11">
        <v>44645.0</v>
      </c>
      <c r="D16" s="13" t="str">
        <f t="shared" si="11"/>
        <v>03 (mars)</v>
      </c>
      <c r="E16" s="14">
        <f t="shared" si="12"/>
        <v>4</v>
      </c>
      <c r="F16" s="15">
        <v>2.0</v>
      </c>
      <c r="G16" s="5">
        <v>65.0</v>
      </c>
      <c r="H16" s="6">
        <f t="shared" si="13"/>
        <v>260</v>
      </c>
      <c r="I16" s="7" t="s">
        <v>13</v>
      </c>
      <c r="J16" s="16">
        <f t="shared" si="14"/>
        <v>5.6</v>
      </c>
      <c r="K16" s="17">
        <f t="shared" si="15"/>
        <v>8</v>
      </c>
    </row>
    <row r="17">
      <c r="A17" s="10" t="s">
        <v>27</v>
      </c>
      <c r="B17" s="11">
        <v>44645.0</v>
      </c>
      <c r="C17" s="11">
        <v>44647.0</v>
      </c>
      <c r="D17" s="13" t="str">
        <f t="shared" si="11"/>
        <v>03 (mars)</v>
      </c>
      <c r="E17" s="14">
        <f t="shared" si="12"/>
        <v>2</v>
      </c>
      <c r="F17" s="15">
        <v>2.0</v>
      </c>
      <c r="G17" s="5">
        <v>63.0</v>
      </c>
      <c r="H17" s="6">
        <f t="shared" si="13"/>
        <v>126</v>
      </c>
      <c r="I17" s="7" t="s">
        <v>15</v>
      </c>
      <c r="J17" s="16">
        <f t="shared" si="14"/>
        <v>2.8</v>
      </c>
      <c r="K17" s="17">
        <f t="shared" si="15"/>
        <v>4</v>
      </c>
    </row>
    <row r="18">
      <c r="A18" s="10" t="s">
        <v>28</v>
      </c>
      <c r="B18" s="11">
        <v>44649.0</v>
      </c>
      <c r="C18" s="11">
        <v>44652.0</v>
      </c>
      <c r="D18" s="13" t="str">
        <f t="shared" si="11"/>
        <v>03 (mars)</v>
      </c>
      <c r="E18" s="14">
        <f t="shared" si="12"/>
        <v>3</v>
      </c>
      <c r="F18" s="15">
        <v>2.0</v>
      </c>
      <c r="G18" s="5">
        <v>65.0</v>
      </c>
      <c r="H18" s="6">
        <f t="shared" si="13"/>
        <v>195</v>
      </c>
      <c r="I18" s="7" t="s">
        <v>13</v>
      </c>
      <c r="J18" s="16">
        <f t="shared" si="14"/>
        <v>4.2</v>
      </c>
      <c r="K18" s="17">
        <f t="shared" si="15"/>
        <v>6</v>
      </c>
    </row>
    <row r="19">
      <c r="B19" s="11"/>
      <c r="C19" s="11"/>
      <c r="D19" s="13"/>
      <c r="E19" s="14"/>
      <c r="F19" s="15"/>
      <c r="G19" s="5"/>
      <c r="H19" s="6">
        <f>SUM(H13:H18)</f>
        <v>1032</v>
      </c>
      <c r="J19" s="16"/>
      <c r="K19" s="17"/>
    </row>
    <row r="20">
      <c r="A20" s="10" t="s">
        <v>29</v>
      </c>
      <c r="B20" s="11">
        <v>44653.0</v>
      </c>
      <c r="C20" s="11">
        <v>44655.0</v>
      </c>
      <c r="D20" s="13" t="str">
        <f t="shared" ref="D20:D26" si="16">TEXT(B20 ,"mm (mmmm)")</f>
        <v>04 (avril)</v>
      </c>
      <c r="E20" s="14">
        <f t="shared" ref="E20:E26" si="17">C20-B20</f>
        <v>2</v>
      </c>
      <c r="F20" s="15">
        <v>2.0</v>
      </c>
      <c r="G20" s="5">
        <v>65.0</v>
      </c>
      <c r="H20" s="6">
        <f t="shared" ref="H20:H26" si="18">G20*E20</f>
        <v>130</v>
      </c>
      <c r="I20" s="7" t="s">
        <v>21</v>
      </c>
      <c r="J20" s="16">
        <f t="shared" ref="J20:J26" si="19">F20*0.7*E20</f>
        <v>2.8</v>
      </c>
      <c r="K20" s="17">
        <f t="shared" ref="K20:K26" si="20">E20*F20</f>
        <v>4</v>
      </c>
    </row>
    <row r="21">
      <c r="A21" s="10" t="s">
        <v>30</v>
      </c>
      <c r="B21" s="11">
        <v>44655.0</v>
      </c>
      <c r="C21" s="11">
        <v>44659.0</v>
      </c>
      <c r="D21" s="13" t="str">
        <f t="shared" si="16"/>
        <v>04 (avril)</v>
      </c>
      <c r="E21" s="14">
        <f t="shared" si="17"/>
        <v>4</v>
      </c>
      <c r="F21" s="15">
        <v>2.0</v>
      </c>
      <c r="G21" s="5">
        <v>65.0</v>
      </c>
      <c r="H21" s="6">
        <f t="shared" si="18"/>
        <v>260</v>
      </c>
      <c r="I21" s="7" t="s">
        <v>13</v>
      </c>
      <c r="J21" s="16">
        <f t="shared" si="19"/>
        <v>5.6</v>
      </c>
      <c r="K21" s="17">
        <f t="shared" si="20"/>
        <v>8</v>
      </c>
      <c r="L21" s="10" t="s">
        <v>31</v>
      </c>
    </row>
    <row r="22">
      <c r="A22" s="10" t="s">
        <v>32</v>
      </c>
      <c r="B22" s="11">
        <v>44659.0</v>
      </c>
      <c r="C22" s="11">
        <v>44663.0</v>
      </c>
      <c r="D22" s="13" t="str">
        <f t="shared" si="16"/>
        <v>04 (avril)</v>
      </c>
      <c r="E22" s="14">
        <f t="shared" si="17"/>
        <v>4</v>
      </c>
      <c r="F22" s="15">
        <v>1.0</v>
      </c>
      <c r="G22" s="5">
        <v>70.0</v>
      </c>
      <c r="H22" s="6">
        <f t="shared" si="18"/>
        <v>280</v>
      </c>
      <c r="I22" s="7" t="s">
        <v>21</v>
      </c>
      <c r="J22" s="16">
        <f t="shared" si="19"/>
        <v>2.8</v>
      </c>
      <c r="K22" s="17">
        <f t="shared" si="20"/>
        <v>4</v>
      </c>
      <c r="L22" s="10" t="s">
        <v>33</v>
      </c>
    </row>
    <row r="23">
      <c r="A23" s="10" t="s">
        <v>34</v>
      </c>
      <c r="B23" s="11">
        <v>44663.0</v>
      </c>
      <c r="C23" s="11">
        <v>44667.0</v>
      </c>
      <c r="D23" s="13" t="str">
        <f t="shared" si="16"/>
        <v>04 (avril)</v>
      </c>
      <c r="E23" s="14">
        <f t="shared" si="17"/>
        <v>4</v>
      </c>
      <c r="F23" s="15">
        <v>2.0</v>
      </c>
      <c r="G23" s="5">
        <v>70.0</v>
      </c>
      <c r="H23" s="6">
        <f t="shared" si="18"/>
        <v>280</v>
      </c>
      <c r="I23" s="7" t="s">
        <v>13</v>
      </c>
      <c r="J23" s="16">
        <f t="shared" si="19"/>
        <v>5.6</v>
      </c>
      <c r="K23" s="17">
        <f t="shared" si="20"/>
        <v>8</v>
      </c>
    </row>
    <row r="24">
      <c r="A24" s="10" t="s">
        <v>32</v>
      </c>
      <c r="B24" s="11">
        <v>44667.0</v>
      </c>
      <c r="C24" s="11">
        <v>44669.0</v>
      </c>
      <c r="D24" s="13" t="str">
        <f t="shared" si="16"/>
        <v>04 (avril)</v>
      </c>
      <c r="E24" s="14">
        <f t="shared" si="17"/>
        <v>2</v>
      </c>
      <c r="F24" s="15">
        <v>2.0</v>
      </c>
      <c r="G24" s="5">
        <v>87.0</v>
      </c>
      <c r="H24" s="6">
        <f t="shared" si="18"/>
        <v>174</v>
      </c>
      <c r="I24" s="7" t="s">
        <v>15</v>
      </c>
      <c r="J24" s="16">
        <f t="shared" si="19"/>
        <v>2.8</v>
      </c>
      <c r="K24" s="17">
        <f t="shared" si="20"/>
        <v>4</v>
      </c>
    </row>
    <row r="25">
      <c r="A25" s="10" t="s">
        <v>35</v>
      </c>
      <c r="B25" s="11">
        <v>44669.0</v>
      </c>
      <c r="C25" s="11">
        <v>44675.0</v>
      </c>
      <c r="D25" s="13" t="str">
        <f t="shared" si="16"/>
        <v>04 (avril)</v>
      </c>
      <c r="E25" s="14">
        <f t="shared" si="17"/>
        <v>6</v>
      </c>
      <c r="F25" s="15">
        <v>2.0</v>
      </c>
      <c r="G25" s="5">
        <v>67.0</v>
      </c>
      <c r="H25" s="6">
        <f t="shared" si="18"/>
        <v>402</v>
      </c>
      <c r="I25" s="7" t="s">
        <v>15</v>
      </c>
      <c r="J25" s="16">
        <f t="shared" si="19"/>
        <v>8.4</v>
      </c>
      <c r="K25" s="17">
        <f t="shared" si="20"/>
        <v>12</v>
      </c>
    </row>
    <row r="26">
      <c r="A26" s="10" t="s">
        <v>36</v>
      </c>
      <c r="B26" s="11">
        <v>44675.0</v>
      </c>
      <c r="C26" s="11">
        <v>44680.0</v>
      </c>
      <c r="D26" s="13" t="str">
        <f t="shared" si="16"/>
        <v>04 (avril)</v>
      </c>
      <c r="E26" s="14">
        <f t="shared" si="17"/>
        <v>5</v>
      </c>
      <c r="F26" s="15">
        <v>2.0</v>
      </c>
      <c r="G26" s="5">
        <v>67.0</v>
      </c>
      <c r="H26" s="6">
        <f t="shared" si="18"/>
        <v>335</v>
      </c>
      <c r="I26" s="7" t="s">
        <v>15</v>
      </c>
      <c r="J26" s="16">
        <f t="shared" si="19"/>
        <v>7</v>
      </c>
      <c r="K26" s="17">
        <f t="shared" si="20"/>
        <v>10</v>
      </c>
    </row>
    <row r="27">
      <c r="B27" s="11"/>
      <c r="C27" s="11"/>
      <c r="D27" s="13"/>
      <c r="E27" s="14"/>
      <c r="F27" s="15"/>
      <c r="G27" s="5"/>
      <c r="H27" s="6">
        <f>SUM(H20:H26)</f>
        <v>1861</v>
      </c>
      <c r="J27" s="16"/>
      <c r="K27" s="17"/>
    </row>
    <row r="28">
      <c r="A28" s="10" t="s">
        <v>37</v>
      </c>
      <c r="B28" s="11">
        <v>44680.0</v>
      </c>
      <c r="C28" s="11">
        <v>44684.0</v>
      </c>
      <c r="D28" s="13" t="str">
        <f>TEXT(B29 ,"mm (mmmm)")</f>
        <v>05 (mai)</v>
      </c>
      <c r="E28" s="14">
        <f t="shared" ref="E28:E35" si="21">C28-B28</f>
        <v>4</v>
      </c>
      <c r="F28" s="15">
        <v>2.0</v>
      </c>
      <c r="G28" s="5">
        <v>70.0</v>
      </c>
      <c r="H28" s="6">
        <f t="shared" ref="H28:H35" si="22">G28*E28</f>
        <v>280</v>
      </c>
      <c r="I28" s="7" t="s">
        <v>13</v>
      </c>
      <c r="J28" s="16">
        <f t="shared" ref="J28:J35" si="23">F28*0.7*E28</f>
        <v>5.6</v>
      </c>
      <c r="K28" s="17">
        <f t="shared" ref="K28:K35" si="24">E28*F28</f>
        <v>8</v>
      </c>
    </row>
    <row r="29">
      <c r="A29" s="10" t="s">
        <v>38</v>
      </c>
      <c r="B29" s="11">
        <v>44684.0</v>
      </c>
      <c r="C29" s="11">
        <v>44689.0</v>
      </c>
      <c r="D29" s="13" t="str">
        <f t="shared" ref="D29:D35" si="25">TEXT(B29 ,"mm (mmmm)")</f>
        <v>05 (mai)</v>
      </c>
      <c r="E29" s="14">
        <f t="shared" si="21"/>
        <v>5</v>
      </c>
      <c r="F29" s="15">
        <v>1.0</v>
      </c>
      <c r="G29" s="5">
        <v>70.0</v>
      </c>
      <c r="H29" s="6">
        <f t="shared" si="22"/>
        <v>350</v>
      </c>
      <c r="I29" s="7" t="s">
        <v>21</v>
      </c>
      <c r="J29" s="16">
        <f t="shared" si="23"/>
        <v>3.5</v>
      </c>
      <c r="K29" s="17">
        <f t="shared" si="24"/>
        <v>5</v>
      </c>
    </row>
    <row r="30">
      <c r="A30" s="10" t="s">
        <v>39</v>
      </c>
      <c r="B30" s="11">
        <v>44689.0</v>
      </c>
      <c r="C30" s="11">
        <v>44694.0</v>
      </c>
      <c r="D30" s="13" t="str">
        <f t="shared" si="25"/>
        <v>05 (mai)</v>
      </c>
      <c r="E30" s="14">
        <f t="shared" si="21"/>
        <v>5</v>
      </c>
      <c r="F30" s="15">
        <v>1.0</v>
      </c>
      <c r="G30" s="5">
        <v>65.0</v>
      </c>
      <c r="H30" s="6">
        <f t="shared" si="22"/>
        <v>325</v>
      </c>
      <c r="I30" s="7" t="s">
        <v>21</v>
      </c>
      <c r="J30" s="16">
        <f t="shared" si="23"/>
        <v>3.5</v>
      </c>
      <c r="K30" s="17">
        <f t="shared" si="24"/>
        <v>5</v>
      </c>
    </row>
    <row r="31">
      <c r="A31" s="10" t="s">
        <v>40</v>
      </c>
      <c r="B31" s="11">
        <v>44694.0</v>
      </c>
      <c r="C31" s="11">
        <v>44696.0</v>
      </c>
      <c r="D31" s="13" t="str">
        <f t="shared" si="25"/>
        <v>05 (mai)</v>
      </c>
      <c r="E31" s="14">
        <f t="shared" si="21"/>
        <v>2</v>
      </c>
      <c r="F31" s="15">
        <v>2.0</v>
      </c>
      <c r="G31" s="5">
        <v>65.0</v>
      </c>
      <c r="H31" s="6">
        <f t="shared" si="22"/>
        <v>130</v>
      </c>
      <c r="I31" s="7" t="s">
        <v>13</v>
      </c>
      <c r="J31" s="16">
        <f t="shared" si="23"/>
        <v>2.8</v>
      </c>
      <c r="K31" s="17">
        <f t="shared" si="24"/>
        <v>4</v>
      </c>
    </row>
    <row r="32">
      <c r="A32" s="10" t="s">
        <v>41</v>
      </c>
      <c r="B32" s="11">
        <v>44697.0</v>
      </c>
      <c r="C32" s="11">
        <v>44703.0</v>
      </c>
      <c r="D32" s="13" t="str">
        <f t="shared" si="25"/>
        <v>05 (mai)</v>
      </c>
      <c r="E32" s="14">
        <f t="shared" si="21"/>
        <v>6</v>
      </c>
      <c r="F32" s="15">
        <v>1.0</v>
      </c>
      <c r="G32" s="5">
        <v>65.0</v>
      </c>
      <c r="H32" s="6">
        <f t="shared" si="22"/>
        <v>390</v>
      </c>
      <c r="I32" s="7" t="s">
        <v>13</v>
      </c>
      <c r="J32" s="16">
        <f t="shared" si="23"/>
        <v>4.2</v>
      </c>
      <c r="K32" s="17">
        <f t="shared" si="24"/>
        <v>6</v>
      </c>
      <c r="L32" s="10" t="s">
        <v>42</v>
      </c>
      <c r="N32" s="10" t="s">
        <v>43</v>
      </c>
    </row>
    <row r="33">
      <c r="A33" s="10" t="s">
        <v>44</v>
      </c>
      <c r="B33" s="11">
        <v>44705.0</v>
      </c>
      <c r="C33" s="11">
        <v>44707.0</v>
      </c>
      <c r="D33" s="13" t="str">
        <f t="shared" si="25"/>
        <v>05 (mai)</v>
      </c>
      <c r="E33" s="14">
        <f t="shared" si="21"/>
        <v>2</v>
      </c>
      <c r="F33" s="15">
        <v>1.0</v>
      </c>
      <c r="G33" s="5">
        <v>65.0</v>
      </c>
      <c r="H33" s="6">
        <f t="shared" si="22"/>
        <v>130</v>
      </c>
      <c r="I33" s="7" t="s">
        <v>13</v>
      </c>
      <c r="J33" s="16">
        <f t="shared" si="23"/>
        <v>1.4</v>
      </c>
      <c r="K33" s="17">
        <f t="shared" si="24"/>
        <v>2</v>
      </c>
    </row>
    <row r="34">
      <c r="A34" s="10" t="s">
        <v>45</v>
      </c>
      <c r="B34" s="11">
        <v>44707.0</v>
      </c>
      <c r="C34" s="11">
        <v>44709.0</v>
      </c>
      <c r="D34" s="13" t="str">
        <f t="shared" si="25"/>
        <v>05 (mai)</v>
      </c>
      <c r="E34" s="14">
        <f t="shared" si="21"/>
        <v>2</v>
      </c>
      <c r="F34" s="15">
        <v>2.0</v>
      </c>
      <c r="G34" s="5">
        <v>63.0</v>
      </c>
      <c r="H34" s="6">
        <f t="shared" si="22"/>
        <v>126</v>
      </c>
      <c r="I34" s="7" t="s">
        <v>15</v>
      </c>
      <c r="J34" s="16">
        <f t="shared" si="23"/>
        <v>2.8</v>
      </c>
      <c r="K34" s="17">
        <f t="shared" si="24"/>
        <v>4</v>
      </c>
    </row>
    <row r="35">
      <c r="A35" s="10" t="s">
        <v>46</v>
      </c>
      <c r="B35" s="11">
        <v>44709.0</v>
      </c>
      <c r="C35" s="11">
        <v>44710.0</v>
      </c>
      <c r="D35" s="13" t="str">
        <f t="shared" si="25"/>
        <v>05 (mai)</v>
      </c>
      <c r="E35" s="14">
        <f t="shared" si="21"/>
        <v>1</v>
      </c>
      <c r="F35" s="15">
        <v>2.0</v>
      </c>
      <c r="G35" s="5">
        <v>63.0</v>
      </c>
      <c r="H35" s="6">
        <f t="shared" si="22"/>
        <v>63</v>
      </c>
      <c r="I35" s="7" t="s">
        <v>15</v>
      </c>
      <c r="J35" s="16">
        <f t="shared" si="23"/>
        <v>1.4</v>
      </c>
      <c r="K35" s="17">
        <f t="shared" si="24"/>
        <v>2</v>
      </c>
    </row>
    <row r="36">
      <c r="B36" s="11"/>
      <c r="C36" s="11"/>
      <c r="D36" s="13"/>
      <c r="E36" s="14"/>
      <c r="F36" s="15"/>
      <c r="G36" s="5"/>
      <c r="H36" s="6">
        <f>SUM(H28:H35)</f>
        <v>1794</v>
      </c>
      <c r="J36" s="16"/>
      <c r="K36" s="17"/>
    </row>
    <row r="37">
      <c r="A37" s="10" t="s">
        <v>16</v>
      </c>
      <c r="B37" s="11">
        <v>44715.0</v>
      </c>
      <c r="C37" s="11">
        <v>44717.0</v>
      </c>
      <c r="D37" s="13" t="str">
        <f t="shared" ref="D37:D41" si="26">TEXT(B37 ,"mm (mmmm)")</f>
        <v>06 (juin)</v>
      </c>
      <c r="E37" s="14">
        <f t="shared" ref="E37:E41" si="27">C37-B37</f>
        <v>2</v>
      </c>
      <c r="F37" s="15">
        <v>2.0</v>
      </c>
      <c r="G37" s="5">
        <v>65.0</v>
      </c>
      <c r="H37" s="6">
        <f t="shared" ref="H37:H41" si="28">G37*E37</f>
        <v>130</v>
      </c>
      <c r="I37" s="7" t="s">
        <v>21</v>
      </c>
      <c r="J37" s="16">
        <f t="shared" ref="J37:J41" si="29">F37*0.7*E37</f>
        <v>2.8</v>
      </c>
      <c r="K37" s="17">
        <f t="shared" ref="K37:K41" si="30">E37*F37</f>
        <v>4</v>
      </c>
    </row>
    <row r="38">
      <c r="A38" s="10" t="s">
        <v>38</v>
      </c>
      <c r="B38" s="11">
        <v>44719.0</v>
      </c>
      <c r="C38" s="11">
        <v>44724.0</v>
      </c>
      <c r="D38" s="13" t="str">
        <f t="shared" si="26"/>
        <v>06 (juin)</v>
      </c>
      <c r="E38" s="14">
        <f t="shared" si="27"/>
        <v>5</v>
      </c>
      <c r="F38" s="15">
        <v>1.0</v>
      </c>
      <c r="G38" s="5">
        <v>65.0</v>
      </c>
      <c r="H38" s="6">
        <f t="shared" si="28"/>
        <v>325</v>
      </c>
      <c r="I38" s="7" t="s">
        <v>21</v>
      </c>
      <c r="J38" s="16">
        <f t="shared" si="29"/>
        <v>3.5</v>
      </c>
      <c r="K38" s="17">
        <f t="shared" si="30"/>
        <v>5</v>
      </c>
    </row>
    <row r="39">
      <c r="A39" s="10" t="s">
        <v>47</v>
      </c>
      <c r="B39" s="11">
        <v>44731.0</v>
      </c>
      <c r="C39" s="11">
        <v>44734.0</v>
      </c>
      <c r="D39" s="13" t="str">
        <f t="shared" si="26"/>
        <v>06 (juin)</v>
      </c>
      <c r="E39" s="14">
        <f t="shared" si="27"/>
        <v>3</v>
      </c>
      <c r="F39" s="15">
        <v>2.0</v>
      </c>
      <c r="G39" s="5">
        <v>63.0</v>
      </c>
      <c r="H39" s="6">
        <f t="shared" si="28"/>
        <v>189</v>
      </c>
      <c r="I39" s="7" t="s">
        <v>15</v>
      </c>
      <c r="J39" s="16">
        <f t="shared" si="29"/>
        <v>4.2</v>
      </c>
      <c r="K39" s="17">
        <f t="shared" si="30"/>
        <v>6</v>
      </c>
    </row>
    <row r="40">
      <c r="A40" s="10" t="s">
        <v>48</v>
      </c>
      <c r="B40" s="11">
        <v>44734.0</v>
      </c>
      <c r="C40" s="11">
        <v>44736.0</v>
      </c>
      <c r="D40" s="13" t="str">
        <f t="shared" si="26"/>
        <v>06 (juin)</v>
      </c>
      <c r="E40" s="14">
        <f t="shared" si="27"/>
        <v>2</v>
      </c>
      <c r="F40" s="15">
        <v>2.0</v>
      </c>
      <c r="G40" s="5">
        <v>63.0</v>
      </c>
      <c r="H40" s="6">
        <f t="shared" si="28"/>
        <v>126</v>
      </c>
      <c r="I40" s="7" t="s">
        <v>21</v>
      </c>
      <c r="J40" s="16">
        <f t="shared" si="29"/>
        <v>2.8</v>
      </c>
      <c r="K40" s="17">
        <f t="shared" si="30"/>
        <v>4</v>
      </c>
    </row>
    <row r="41">
      <c r="A41" s="10" t="s">
        <v>49</v>
      </c>
      <c r="B41" s="11">
        <v>44736.0</v>
      </c>
      <c r="C41" s="11">
        <v>44739.0</v>
      </c>
      <c r="D41" s="13" t="str">
        <f t="shared" si="26"/>
        <v>06 (juin)</v>
      </c>
      <c r="E41" s="14">
        <f t="shared" si="27"/>
        <v>3</v>
      </c>
      <c r="F41" s="15">
        <v>2.0</v>
      </c>
      <c r="G41" s="5">
        <v>67.0</v>
      </c>
      <c r="H41" s="6">
        <f t="shared" si="28"/>
        <v>201</v>
      </c>
      <c r="I41" s="7" t="s">
        <v>15</v>
      </c>
      <c r="J41" s="16">
        <f t="shared" si="29"/>
        <v>4.2</v>
      </c>
      <c r="K41" s="17">
        <f t="shared" si="30"/>
        <v>6</v>
      </c>
    </row>
    <row r="42">
      <c r="B42" s="11"/>
      <c r="C42" s="11"/>
      <c r="D42" s="13"/>
      <c r="E42" s="14"/>
      <c r="F42" s="15"/>
      <c r="G42" s="5"/>
      <c r="H42" s="6">
        <f>SUM(H37:H40)</f>
        <v>770</v>
      </c>
      <c r="J42" s="16"/>
      <c r="K42" s="17"/>
    </row>
    <row r="43">
      <c r="A43" s="10" t="s">
        <v>50</v>
      </c>
      <c r="B43" s="11">
        <v>44744.0</v>
      </c>
      <c r="C43" s="11">
        <v>44747.0</v>
      </c>
      <c r="D43" s="13" t="str">
        <f t="shared" ref="D43:D48" si="31">TEXT(B43 ,"mm (mmmm)")</f>
        <v>07 (juillet)</v>
      </c>
      <c r="E43" s="14">
        <f t="shared" ref="E43:E48" si="32">C43-B43</f>
        <v>3</v>
      </c>
      <c r="F43" s="15">
        <v>1.0</v>
      </c>
      <c r="G43" s="5">
        <v>70.0</v>
      </c>
      <c r="H43" s="6">
        <f t="shared" ref="H43:H48" si="33">G43*E43</f>
        <v>210</v>
      </c>
      <c r="I43" s="7" t="s">
        <v>21</v>
      </c>
      <c r="J43" s="16">
        <f t="shared" ref="J43:J48" si="34">F43*0.7*E43</f>
        <v>2.1</v>
      </c>
      <c r="K43" s="17">
        <f t="shared" ref="K43:K48" si="35">E43*F43</f>
        <v>3</v>
      </c>
    </row>
    <row r="44">
      <c r="A44" s="10" t="s">
        <v>51</v>
      </c>
      <c r="B44" s="11">
        <v>44752.0</v>
      </c>
      <c r="C44" s="11">
        <v>44758.0</v>
      </c>
      <c r="D44" s="13" t="str">
        <f t="shared" si="31"/>
        <v>07 (juillet)</v>
      </c>
      <c r="E44" s="14">
        <f t="shared" si="32"/>
        <v>6</v>
      </c>
      <c r="F44" s="15">
        <v>2.0</v>
      </c>
      <c r="G44" s="5">
        <v>70.0</v>
      </c>
      <c r="H44" s="6">
        <f t="shared" si="33"/>
        <v>420</v>
      </c>
      <c r="I44" s="7" t="s">
        <v>21</v>
      </c>
      <c r="J44" s="16">
        <f t="shared" si="34"/>
        <v>8.4</v>
      </c>
      <c r="K44" s="17">
        <f t="shared" si="35"/>
        <v>12</v>
      </c>
    </row>
    <row r="45">
      <c r="A45" s="10" t="s">
        <v>52</v>
      </c>
      <c r="B45" s="11">
        <v>44758.0</v>
      </c>
      <c r="C45" s="11">
        <v>44759.0</v>
      </c>
      <c r="D45" s="13" t="str">
        <f t="shared" si="31"/>
        <v>07 (juillet)</v>
      </c>
      <c r="E45" s="14">
        <f t="shared" si="32"/>
        <v>1</v>
      </c>
      <c r="F45" s="15">
        <v>2.0</v>
      </c>
      <c r="G45" s="5">
        <v>70.0</v>
      </c>
      <c r="H45" s="6">
        <f t="shared" si="33"/>
        <v>70</v>
      </c>
      <c r="I45" s="7" t="s">
        <v>15</v>
      </c>
      <c r="J45" s="16">
        <f t="shared" si="34"/>
        <v>1.4</v>
      </c>
      <c r="K45" s="17">
        <f t="shared" si="35"/>
        <v>2</v>
      </c>
    </row>
    <row r="46">
      <c r="A46" s="10" t="s">
        <v>38</v>
      </c>
      <c r="B46" s="11">
        <v>44759.0</v>
      </c>
      <c r="C46" s="11">
        <v>44766.0</v>
      </c>
      <c r="D46" s="13" t="str">
        <f t="shared" si="31"/>
        <v>07 (juillet)</v>
      </c>
      <c r="E46" s="14">
        <f t="shared" si="32"/>
        <v>7</v>
      </c>
      <c r="F46" s="15">
        <v>1.0</v>
      </c>
      <c r="G46" s="5">
        <v>70.0</v>
      </c>
      <c r="H46" s="6">
        <f t="shared" si="33"/>
        <v>490</v>
      </c>
      <c r="I46" s="7" t="s">
        <v>21</v>
      </c>
      <c r="J46" s="16">
        <f t="shared" si="34"/>
        <v>4.9</v>
      </c>
      <c r="K46" s="17">
        <f t="shared" si="35"/>
        <v>7</v>
      </c>
    </row>
    <row r="47">
      <c r="A47" s="10" t="s">
        <v>53</v>
      </c>
      <c r="B47" s="11">
        <v>44766.0</v>
      </c>
      <c r="C47" s="11">
        <v>44773.0</v>
      </c>
      <c r="D47" s="13" t="str">
        <f t="shared" si="31"/>
        <v>07 (juillet)</v>
      </c>
      <c r="E47" s="14">
        <f t="shared" si="32"/>
        <v>7</v>
      </c>
      <c r="F47" s="15">
        <v>2.0</v>
      </c>
      <c r="G47" s="5">
        <v>67.0</v>
      </c>
      <c r="H47" s="6">
        <f t="shared" si="33"/>
        <v>469</v>
      </c>
      <c r="I47" s="7" t="s">
        <v>15</v>
      </c>
      <c r="J47" s="16">
        <f t="shared" si="34"/>
        <v>9.8</v>
      </c>
      <c r="K47" s="17">
        <f t="shared" si="35"/>
        <v>14</v>
      </c>
    </row>
    <row r="48">
      <c r="A48" s="10" t="s">
        <v>49</v>
      </c>
      <c r="B48" s="11">
        <v>44773.0</v>
      </c>
      <c r="C48" s="11">
        <v>44776.0</v>
      </c>
      <c r="D48" s="13" t="str">
        <f t="shared" si="31"/>
        <v>07 (juillet)</v>
      </c>
      <c r="E48" s="14">
        <f t="shared" si="32"/>
        <v>3</v>
      </c>
      <c r="F48" s="15">
        <v>2.0</v>
      </c>
      <c r="G48" s="5">
        <v>67.0</v>
      </c>
      <c r="H48" s="6">
        <f t="shared" si="33"/>
        <v>201</v>
      </c>
      <c r="I48" s="7" t="s">
        <v>15</v>
      </c>
      <c r="J48" s="16">
        <f t="shared" si="34"/>
        <v>4.2</v>
      </c>
      <c r="K48" s="17">
        <f t="shared" si="35"/>
        <v>6</v>
      </c>
    </row>
    <row r="49">
      <c r="B49" s="11"/>
      <c r="C49" s="11"/>
      <c r="D49" s="13"/>
      <c r="E49" s="14"/>
      <c r="F49" s="15"/>
      <c r="G49" s="5"/>
      <c r="H49" s="6">
        <f>SUM(H44:H48)</f>
        <v>1650</v>
      </c>
      <c r="J49" s="16"/>
      <c r="K49" s="17"/>
    </row>
    <row r="50">
      <c r="A50" s="10" t="s">
        <v>54</v>
      </c>
      <c r="B50" s="11">
        <v>44776.0</v>
      </c>
      <c r="C50" s="11">
        <v>44783.0</v>
      </c>
      <c r="D50" s="13" t="str">
        <f t="shared" ref="D50:D54" si="36">TEXT(B50 ,"mm (mmmm)")</f>
        <v>08 (août)</v>
      </c>
      <c r="E50" s="14">
        <f t="shared" ref="E50:E54" si="37">C50-B50</f>
        <v>7</v>
      </c>
      <c r="F50" s="15">
        <v>2.0</v>
      </c>
      <c r="G50" s="5">
        <v>67.0</v>
      </c>
      <c r="H50" s="6">
        <f t="shared" ref="H50:H54" si="38">G50*E50</f>
        <v>469</v>
      </c>
      <c r="I50" s="7" t="s">
        <v>15</v>
      </c>
      <c r="J50" s="16">
        <f t="shared" ref="J50:J54" si="39">F50*0.7*E50</f>
        <v>9.8</v>
      </c>
      <c r="K50" s="17">
        <f t="shared" ref="K50:K54" si="40">E50*F50</f>
        <v>14</v>
      </c>
    </row>
    <row r="51">
      <c r="A51" s="10" t="s">
        <v>55</v>
      </c>
      <c r="B51" s="11">
        <v>44783.0</v>
      </c>
      <c r="C51" s="11">
        <v>44793.0</v>
      </c>
      <c r="D51" s="13" t="str">
        <f t="shared" si="36"/>
        <v>08 (août)</v>
      </c>
      <c r="E51" s="14">
        <f t="shared" si="37"/>
        <v>10</v>
      </c>
      <c r="F51" s="15">
        <v>2.0</v>
      </c>
      <c r="G51" s="5">
        <v>70.0</v>
      </c>
      <c r="H51" s="6">
        <f t="shared" si="38"/>
        <v>700</v>
      </c>
      <c r="I51" s="7" t="s">
        <v>13</v>
      </c>
      <c r="J51" s="16">
        <f t="shared" si="39"/>
        <v>14</v>
      </c>
      <c r="K51" s="17">
        <f t="shared" si="40"/>
        <v>20</v>
      </c>
    </row>
    <row r="52">
      <c r="A52" s="10" t="s">
        <v>54</v>
      </c>
      <c r="B52" s="11">
        <v>44793.0</v>
      </c>
      <c r="C52" s="11">
        <v>44794.0</v>
      </c>
      <c r="D52" s="13" t="str">
        <f t="shared" si="36"/>
        <v>08 (août)</v>
      </c>
      <c r="E52" s="14">
        <f t="shared" si="37"/>
        <v>1</v>
      </c>
      <c r="F52" s="15">
        <v>2.0</v>
      </c>
      <c r="G52" s="5">
        <v>67.0</v>
      </c>
      <c r="H52" s="6">
        <f t="shared" si="38"/>
        <v>67</v>
      </c>
      <c r="I52" s="7" t="s">
        <v>15</v>
      </c>
      <c r="J52" s="16">
        <f t="shared" si="39"/>
        <v>1.4</v>
      </c>
      <c r="K52" s="17">
        <f t="shared" si="40"/>
        <v>2</v>
      </c>
    </row>
    <row r="53">
      <c r="A53" s="10" t="s">
        <v>38</v>
      </c>
      <c r="B53" s="11">
        <v>44794.0</v>
      </c>
      <c r="C53" s="11">
        <v>44800.0</v>
      </c>
      <c r="D53" s="13" t="str">
        <f t="shared" si="36"/>
        <v>08 (août)</v>
      </c>
      <c r="E53" s="14">
        <f t="shared" si="37"/>
        <v>6</v>
      </c>
      <c r="F53" s="15">
        <v>1.0</v>
      </c>
      <c r="G53" s="5">
        <v>70.0</v>
      </c>
      <c r="H53" s="6">
        <f t="shared" si="38"/>
        <v>420</v>
      </c>
      <c r="I53" s="7" t="s">
        <v>21</v>
      </c>
      <c r="J53" s="16">
        <f t="shared" si="39"/>
        <v>4.2</v>
      </c>
      <c r="K53" s="17">
        <f t="shared" si="40"/>
        <v>6</v>
      </c>
    </row>
    <row r="54">
      <c r="A54" s="10" t="s">
        <v>56</v>
      </c>
      <c r="B54" s="11">
        <v>44804.0</v>
      </c>
      <c r="C54" s="11">
        <v>44806.0</v>
      </c>
      <c r="D54" s="13" t="str">
        <f t="shared" si="36"/>
        <v>08 (août)</v>
      </c>
      <c r="E54" s="14">
        <f t="shared" si="37"/>
        <v>2</v>
      </c>
      <c r="F54" s="15">
        <v>1.0</v>
      </c>
      <c r="G54" s="5">
        <v>70.0</v>
      </c>
      <c r="H54" s="6">
        <f t="shared" si="38"/>
        <v>140</v>
      </c>
      <c r="I54" s="7" t="s">
        <v>13</v>
      </c>
      <c r="J54" s="16">
        <f t="shared" si="39"/>
        <v>1.4</v>
      </c>
      <c r="K54" s="17">
        <f t="shared" si="40"/>
        <v>2</v>
      </c>
    </row>
    <row r="55">
      <c r="B55" s="11"/>
      <c r="C55" s="11"/>
      <c r="D55" s="13"/>
      <c r="E55" s="14"/>
      <c r="F55" s="15"/>
      <c r="G55" s="5"/>
      <c r="H55" s="6">
        <f>SUM(H50:H53)</f>
        <v>1656</v>
      </c>
      <c r="J55" s="16"/>
      <c r="K55" s="17"/>
    </row>
    <row r="56">
      <c r="A56" s="10" t="s">
        <v>57</v>
      </c>
      <c r="B56" s="11">
        <v>44806.0</v>
      </c>
      <c r="C56" s="11">
        <v>44808.0</v>
      </c>
      <c r="D56" s="13" t="str">
        <f t="shared" ref="D56:D62" si="41">TEXT(B56 ,"mm (mmmm)")</f>
        <v>09 (septembre)</v>
      </c>
      <c r="E56" s="14">
        <f t="shared" ref="E56:E62" si="42">C56-B56</f>
        <v>2</v>
      </c>
      <c r="F56" s="15">
        <v>1.0</v>
      </c>
      <c r="G56" s="5">
        <v>70.0</v>
      </c>
      <c r="H56" s="6">
        <f t="shared" ref="H56:H62" si="43">G56*E56</f>
        <v>140</v>
      </c>
      <c r="I56" s="7" t="s">
        <v>13</v>
      </c>
      <c r="J56" s="16">
        <f t="shared" ref="J56:J62" si="44">F56*0.7*E56</f>
        <v>1.4</v>
      </c>
      <c r="K56" s="17">
        <f t="shared" ref="K56:K62" si="45">E56*F56</f>
        <v>2</v>
      </c>
    </row>
    <row r="57">
      <c r="A57" s="10" t="s">
        <v>58</v>
      </c>
      <c r="B57" s="11">
        <v>44809.0</v>
      </c>
      <c r="C57" s="11">
        <v>44814.0</v>
      </c>
      <c r="D57" s="13" t="str">
        <f t="shared" si="41"/>
        <v>09 (septembre)</v>
      </c>
      <c r="E57" s="14">
        <f t="shared" si="42"/>
        <v>5</v>
      </c>
      <c r="F57" s="15">
        <v>1.0</v>
      </c>
      <c r="G57" s="5">
        <v>70.0</v>
      </c>
      <c r="H57" s="6">
        <f t="shared" si="43"/>
        <v>350</v>
      </c>
      <c r="I57" s="7" t="s">
        <v>21</v>
      </c>
      <c r="J57" s="16">
        <f t="shared" si="44"/>
        <v>3.5</v>
      </c>
      <c r="K57" s="17">
        <f t="shared" si="45"/>
        <v>5</v>
      </c>
    </row>
    <row r="58">
      <c r="A58" s="10" t="s">
        <v>59</v>
      </c>
      <c r="B58" s="11">
        <v>44820.0</v>
      </c>
      <c r="C58" s="11">
        <v>44822.0</v>
      </c>
      <c r="D58" s="13" t="str">
        <f t="shared" si="41"/>
        <v>09 (septembre)</v>
      </c>
      <c r="E58" s="14">
        <f t="shared" si="42"/>
        <v>2</v>
      </c>
      <c r="F58" s="15">
        <v>1.0</v>
      </c>
      <c r="G58" s="5">
        <v>70.0</v>
      </c>
      <c r="H58" s="6">
        <f t="shared" si="43"/>
        <v>140</v>
      </c>
      <c r="I58" s="7" t="s">
        <v>21</v>
      </c>
      <c r="J58" s="16">
        <f t="shared" si="44"/>
        <v>1.4</v>
      </c>
      <c r="K58" s="17">
        <f t="shared" si="45"/>
        <v>2</v>
      </c>
    </row>
    <row r="59">
      <c r="A59" s="10" t="s">
        <v>60</v>
      </c>
      <c r="B59" s="11">
        <v>44825.0</v>
      </c>
      <c r="C59" s="11">
        <v>44827.0</v>
      </c>
      <c r="D59" s="13" t="str">
        <f t="shared" si="41"/>
        <v>09 (septembre)</v>
      </c>
      <c r="E59" s="14">
        <f t="shared" si="42"/>
        <v>2</v>
      </c>
      <c r="F59" s="15">
        <v>2.0</v>
      </c>
      <c r="G59" s="5">
        <v>0.0</v>
      </c>
      <c r="H59" s="6">
        <f t="shared" si="43"/>
        <v>0</v>
      </c>
      <c r="I59" s="7" t="s">
        <v>61</v>
      </c>
      <c r="J59" s="16">
        <f t="shared" si="44"/>
        <v>2.8</v>
      </c>
      <c r="K59" s="17">
        <f t="shared" si="45"/>
        <v>4</v>
      </c>
    </row>
    <row r="60">
      <c r="A60" s="10" t="s">
        <v>62</v>
      </c>
      <c r="B60" s="11">
        <v>44827.0</v>
      </c>
      <c r="C60" s="11">
        <v>44829.0</v>
      </c>
      <c r="D60" s="13" t="str">
        <f t="shared" si="41"/>
        <v>09 (septembre)</v>
      </c>
      <c r="E60" s="14">
        <f t="shared" si="42"/>
        <v>2</v>
      </c>
      <c r="F60" s="15">
        <v>1.0</v>
      </c>
      <c r="G60" s="5">
        <v>70.0</v>
      </c>
      <c r="H60" s="6">
        <f t="shared" si="43"/>
        <v>140</v>
      </c>
      <c r="I60" s="7" t="s">
        <v>21</v>
      </c>
      <c r="J60" s="16">
        <f t="shared" si="44"/>
        <v>1.4</v>
      </c>
      <c r="K60" s="17">
        <f t="shared" si="45"/>
        <v>2</v>
      </c>
    </row>
    <row r="61">
      <c r="A61" s="10" t="s">
        <v>63</v>
      </c>
      <c r="B61" s="11">
        <v>44829.0</v>
      </c>
      <c r="C61" s="11">
        <v>44832.0</v>
      </c>
      <c r="D61" s="13" t="str">
        <f t="shared" si="41"/>
        <v>09 (septembre)</v>
      </c>
      <c r="E61" s="14">
        <f t="shared" si="42"/>
        <v>3</v>
      </c>
      <c r="F61" s="15">
        <v>2.0</v>
      </c>
      <c r="G61" s="5">
        <v>67.0</v>
      </c>
      <c r="H61" s="6">
        <f t="shared" si="43"/>
        <v>201</v>
      </c>
      <c r="I61" s="7" t="s">
        <v>15</v>
      </c>
      <c r="J61" s="16">
        <f t="shared" si="44"/>
        <v>4.2</v>
      </c>
      <c r="K61" s="17">
        <f t="shared" si="45"/>
        <v>6</v>
      </c>
    </row>
    <row r="62">
      <c r="A62" s="10" t="s">
        <v>64</v>
      </c>
      <c r="B62" s="11">
        <v>44834.0</v>
      </c>
      <c r="C62" s="11">
        <v>44836.0</v>
      </c>
      <c r="D62" s="13" t="str">
        <f t="shared" si="41"/>
        <v>09 (septembre)</v>
      </c>
      <c r="E62" s="14">
        <f t="shared" si="42"/>
        <v>2</v>
      </c>
      <c r="F62" s="15">
        <v>2.0</v>
      </c>
      <c r="G62" s="5">
        <v>70.0</v>
      </c>
      <c r="H62" s="6">
        <f t="shared" si="43"/>
        <v>140</v>
      </c>
      <c r="I62" s="7" t="s">
        <v>13</v>
      </c>
      <c r="J62" s="16">
        <f t="shared" si="44"/>
        <v>2.8</v>
      </c>
      <c r="K62" s="17">
        <f t="shared" si="45"/>
        <v>4</v>
      </c>
    </row>
    <row r="63">
      <c r="B63" s="18"/>
      <c r="C63" s="18"/>
      <c r="F63" s="7"/>
      <c r="H63" s="6">
        <f>SUM(H56:H61)</f>
        <v>971</v>
      </c>
      <c r="J63" s="16"/>
    </row>
    <row r="64">
      <c r="B64" s="11"/>
      <c r="C64" s="11"/>
      <c r="D64" s="13"/>
      <c r="E64" s="14"/>
      <c r="F64" s="15"/>
      <c r="G64" s="5"/>
      <c r="H64" s="6"/>
      <c r="J64" s="16"/>
      <c r="K64" s="17"/>
    </row>
    <row r="65">
      <c r="A65" s="10" t="s">
        <v>65</v>
      </c>
      <c r="B65" s="11">
        <v>44836.0</v>
      </c>
      <c r="C65" s="11">
        <v>44844.0</v>
      </c>
      <c r="D65" s="13" t="str">
        <f t="shared" ref="D65:D68" si="46">TEXT(B65 ,"mm (mmmm)")</f>
        <v>10 (octobre)</v>
      </c>
      <c r="E65" s="14">
        <f t="shared" ref="E65:E68" si="47">C65-B65</f>
        <v>8</v>
      </c>
      <c r="F65" s="15">
        <v>1.0</v>
      </c>
      <c r="G65" s="5">
        <v>70.0</v>
      </c>
      <c r="H65" s="6">
        <f t="shared" ref="H65:H68" si="48">G65*E65</f>
        <v>560</v>
      </c>
      <c r="I65" s="7" t="s">
        <v>13</v>
      </c>
      <c r="J65" s="16">
        <f t="shared" ref="J65:J68" si="49">F65*0.7*E65</f>
        <v>5.6</v>
      </c>
      <c r="K65" s="17">
        <f t="shared" ref="K65:K68" si="50">E65*F65</f>
        <v>8</v>
      </c>
    </row>
    <row r="66">
      <c r="A66" s="10" t="s">
        <v>66</v>
      </c>
      <c r="B66" s="11">
        <v>44845.0</v>
      </c>
      <c r="C66" s="11">
        <v>44852.0</v>
      </c>
      <c r="D66" s="13" t="str">
        <f t="shared" si="46"/>
        <v>10 (octobre)</v>
      </c>
      <c r="E66" s="14">
        <f t="shared" si="47"/>
        <v>7</v>
      </c>
      <c r="F66" s="15">
        <v>1.0</v>
      </c>
      <c r="G66" s="5">
        <v>67.0</v>
      </c>
      <c r="H66" s="6">
        <f t="shared" si="48"/>
        <v>469</v>
      </c>
      <c r="I66" s="7" t="s">
        <v>15</v>
      </c>
      <c r="J66" s="16">
        <f t="shared" si="49"/>
        <v>4.9</v>
      </c>
      <c r="K66" s="17">
        <f t="shared" si="50"/>
        <v>7</v>
      </c>
    </row>
    <row r="67">
      <c r="A67" s="10" t="s">
        <v>67</v>
      </c>
      <c r="B67" s="11">
        <v>44857.0</v>
      </c>
      <c r="C67" s="11">
        <v>44863.0</v>
      </c>
      <c r="D67" s="13" t="str">
        <f t="shared" si="46"/>
        <v>10 (octobre)</v>
      </c>
      <c r="E67" s="14">
        <f t="shared" si="47"/>
        <v>6</v>
      </c>
      <c r="F67" s="15">
        <v>1.0</v>
      </c>
      <c r="G67" s="5">
        <v>75.0</v>
      </c>
      <c r="H67" s="6">
        <f t="shared" si="48"/>
        <v>450</v>
      </c>
      <c r="I67" s="7" t="s">
        <v>13</v>
      </c>
      <c r="J67" s="16">
        <f t="shared" si="49"/>
        <v>4.2</v>
      </c>
      <c r="K67" s="17">
        <f t="shared" si="50"/>
        <v>6</v>
      </c>
    </row>
    <row r="68">
      <c r="A68" s="10" t="s">
        <v>68</v>
      </c>
      <c r="B68" s="11">
        <v>44864.0</v>
      </c>
      <c r="C68" s="11">
        <v>44868.0</v>
      </c>
      <c r="D68" s="13" t="str">
        <f t="shared" si="46"/>
        <v>10 (octobre)</v>
      </c>
      <c r="E68" s="14">
        <f t="shared" si="47"/>
        <v>4</v>
      </c>
      <c r="F68" s="15">
        <v>1.0</v>
      </c>
      <c r="G68" s="5">
        <v>75.0</v>
      </c>
      <c r="H68" s="6">
        <f t="shared" si="48"/>
        <v>300</v>
      </c>
      <c r="I68" s="7" t="s">
        <v>13</v>
      </c>
      <c r="J68" s="16">
        <f t="shared" si="49"/>
        <v>2.8</v>
      </c>
      <c r="K68" s="17">
        <f t="shared" si="50"/>
        <v>4</v>
      </c>
    </row>
    <row r="69">
      <c r="B69" s="18"/>
      <c r="C69" s="18"/>
      <c r="F69" s="7"/>
      <c r="J69" s="16"/>
    </row>
    <row r="70">
      <c r="B70" s="18"/>
      <c r="C70" s="18"/>
      <c r="F70" s="7"/>
      <c r="H70" s="6">
        <f>SUM(H65:H68)</f>
        <v>1779</v>
      </c>
      <c r="J70" s="16"/>
    </row>
    <row r="71">
      <c r="B71" s="18"/>
      <c r="C71" s="18"/>
      <c r="F71" s="7"/>
      <c r="J71" s="16"/>
    </row>
    <row r="72">
      <c r="A72" s="10" t="s">
        <v>69</v>
      </c>
      <c r="B72" s="11">
        <v>44868.0</v>
      </c>
      <c r="C72" s="11">
        <v>44870.0</v>
      </c>
      <c r="D72" s="13" t="str">
        <f t="shared" ref="D72:D74" si="51">TEXT(B72 ,"mm (mmmm)")</f>
        <v>11 (novembre)</v>
      </c>
      <c r="E72" s="14">
        <f t="shared" ref="E72:E74" si="52">C72-B72</f>
        <v>2</v>
      </c>
      <c r="F72" s="15">
        <v>2.0</v>
      </c>
      <c r="G72" s="5">
        <v>72.0</v>
      </c>
      <c r="H72" s="6">
        <f t="shared" ref="H72:H74" si="53">G72*E72</f>
        <v>144</v>
      </c>
      <c r="I72" s="7" t="s">
        <v>15</v>
      </c>
      <c r="J72" s="16">
        <f t="shared" ref="J72:J74" si="54">F72*0.7*E72</f>
        <v>2.8</v>
      </c>
      <c r="K72" s="17">
        <f t="shared" ref="K72:K74" si="55">E72*F72</f>
        <v>4</v>
      </c>
    </row>
    <row r="73">
      <c r="A73" s="10" t="s">
        <v>70</v>
      </c>
      <c r="B73" s="11">
        <v>44875.0</v>
      </c>
      <c r="C73" s="11">
        <v>44878.0</v>
      </c>
      <c r="D73" s="13" t="str">
        <f t="shared" si="51"/>
        <v>11 (novembre)</v>
      </c>
      <c r="E73" s="14">
        <f t="shared" si="52"/>
        <v>3</v>
      </c>
      <c r="F73" s="15">
        <v>2.0</v>
      </c>
      <c r="G73" s="5">
        <v>67.0</v>
      </c>
      <c r="H73" s="6">
        <f t="shared" si="53"/>
        <v>201</v>
      </c>
      <c r="I73" s="7" t="s">
        <v>15</v>
      </c>
      <c r="J73" s="16">
        <f t="shared" si="54"/>
        <v>4.2</v>
      </c>
      <c r="K73" s="17">
        <f t="shared" si="55"/>
        <v>6</v>
      </c>
    </row>
    <row r="74">
      <c r="A74" s="10" t="s">
        <v>71</v>
      </c>
      <c r="B74" s="11">
        <v>44890.0</v>
      </c>
      <c r="C74" s="11">
        <v>44892.0</v>
      </c>
      <c r="D74" s="13" t="str">
        <f t="shared" si="51"/>
        <v>11 (novembre)</v>
      </c>
      <c r="E74" s="14">
        <f t="shared" si="52"/>
        <v>2</v>
      </c>
      <c r="F74" s="15">
        <v>2.0</v>
      </c>
      <c r="G74" s="5">
        <v>67.0</v>
      </c>
      <c r="H74" s="6">
        <f t="shared" si="53"/>
        <v>134</v>
      </c>
      <c r="I74" s="7" t="s">
        <v>15</v>
      </c>
      <c r="J74" s="16">
        <f t="shared" si="54"/>
        <v>2.8</v>
      </c>
      <c r="K74" s="17">
        <f t="shared" si="55"/>
        <v>4</v>
      </c>
    </row>
    <row r="75">
      <c r="B75" s="18"/>
      <c r="C75" s="18"/>
      <c r="D75" s="13"/>
      <c r="E75" s="14"/>
      <c r="F75" s="15"/>
      <c r="G75" s="5"/>
      <c r="H75" s="6">
        <f>SUM(H72:H74)</f>
        <v>479</v>
      </c>
      <c r="I75" s="7"/>
      <c r="J75" s="16"/>
      <c r="K75" s="17"/>
    </row>
    <row r="76">
      <c r="A76" s="10"/>
      <c r="B76" s="11"/>
      <c r="C76" s="11"/>
      <c r="D76" s="13"/>
      <c r="E76" s="14"/>
      <c r="F76" s="15"/>
      <c r="G76" s="5"/>
      <c r="H76" s="6"/>
      <c r="I76" s="7"/>
      <c r="J76" s="16"/>
      <c r="K76" s="17"/>
    </row>
    <row r="77">
      <c r="A77" s="10" t="s">
        <v>72</v>
      </c>
      <c r="B77" s="11">
        <v>44897.0</v>
      </c>
      <c r="C77" s="11">
        <v>44900.0</v>
      </c>
      <c r="D77" s="13" t="str">
        <f t="shared" ref="D77:D79" si="56">TEXT(B77 ,"mm (mmmm)")</f>
        <v>12 (décembre)</v>
      </c>
      <c r="E77" s="14">
        <f t="shared" ref="E77:E79" si="57">C77-B77</f>
        <v>3</v>
      </c>
      <c r="F77" s="15">
        <v>2.0</v>
      </c>
      <c r="G77" s="5">
        <v>70.0</v>
      </c>
      <c r="H77" s="6">
        <f t="shared" ref="H77:H79" si="58">G77*E77</f>
        <v>210</v>
      </c>
      <c r="I77" s="7" t="s">
        <v>13</v>
      </c>
      <c r="J77" s="16">
        <f t="shared" ref="J77:J79" si="59">F77*0.7*E77</f>
        <v>4.2</v>
      </c>
      <c r="K77" s="17">
        <f t="shared" ref="K77:K79" si="60">E77*F77</f>
        <v>6</v>
      </c>
    </row>
    <row r="78">
      <c r="A78" s="10" t="s">
        <v>73</v>
      </c>
      <c r="B78" s="11">
        <v>44915.0</v>
      </c>
      <c r="C78" s="11">
        <v>44922.0</v>
      </c>
      <c r="D78" s="13" t="str">
        <f t="shared" si="56"/>
        <v>12 (décembre)</v>
      </c>
      <c r="E78" s="14">
        <f t="shared" si="57"/>
        <v>7</v>
      </c>
      <c r="F78" s="15">
        <v>2.0</v>
      </c>
      <c r="G78" s="5">
        <v>75.0</v>
      </c>
      <c r="H78" s="6">
        <f t="shared" si="58"/>
        <v>525</v>
      </c>
      <c r="I78" s="7" t="s">
        <v>13</v>
      </c>
      <c r="J78" s="16">
        <f t="shared" si="59"/>
        <v>9.8</v>
      </c>
      <c r="K78" s="17">
        <f t="shared" si="60"/>
        <v>14</v>
      </c>
    </row>
    <row r="79">
      <c r="A79" s="10" t="s">
        <v>74</v>
      </c>
      <c r="B79" s="11">
        <v>44922.0</v>
      </c>
      <c r="C79" s="11">
        <v>44928.0</v>
      </c>
      <c r="D79" s="13" t="str">
        <f t="shared" si="56"/>
        <v>12 (décembre)</v>
      </c>
      <c r="E79" s="14">
        <f t="shared" si="57"/>
        <v>6</v>
      </c>
      <c r="F79" s="15">
        <v>4.0</v>
      </c>
      <c r="G79" s="5">
        <v>91.0</v>
      </c>
      <c r="H79" s="6">
        <f t="shared" si="58"/>
        <v>546</v>
      </c>
      <c r="I79" s="7" t="s">
        <v>15</v>
      </c>
      <c r="J79" s="16">
        <f t="shared" si="59"/>
        <v>16.8</v>
      </c>
      <c r="K79" s="17">
        <f t="shared" si="60"/>
        <v>24</v>
      </c>
    </row>
    <row r="80">
      <c r="B80" s="18"/>
      <c r="C80" s="18"/>
      <c r="D80" s="13"/>
      <c r="E80" s="14"/>
      <c r="F80" s="15"/>
      <c r="G80" s="5"/>
      <c r="H80" s="6">
        <f>SUM(H77:H79)</f>
        <v>1281</v>
      </c>
      <c r="J80" s="16"/>
      <c r="K80" s="17"/>
    </row>
    <row r="81">
      <c r="B81" s="18"/>
      <c r="C81" s="18"/>
      <c r="F81" s="7"/>
      <c r="J81" s="16"/>
    </row>
    <row r="82">
      <c r="B82" s="18"/>
      <c r="C82" s="18"/>
      <c r="F82" s="7"/>
      <c r="J82" s="16"/>
    </row>
    <row r="83">
      <c r="B83" s="18"/>
      <c r="C83" s="18"/>
      <c r="F83" s="7"/>
      <c r="J83" s="16"/>
    </row>
    <row r="84">
      <c r="B84" s="18"/>
      <c r="C84" s="18"/>
      <c r="F84" s="7"/>
      <c r="J84" s="16"/>
    </row>
    <row r="85">
      <c r="B85" s="18"/>
      <c r="C85" s="18"/>
      <c r="F85" s="7"/>
      <c r="J85" s="16"/>
    </row>
    <row r="86">
      <c r="B86" s="18"/>
      <c r="C86" s="18"/>
      <c r="F86" s="7"/>
      <c r="J86" s="16"/>
    </row>
    <row r="87">
      <c r="B87" s="18"/>
      <c r="C87" s="18"/>
      <c r="F87" s="7"/>
      <c r="J87" s="16"/>
    </row>
    <row r="88">
      <c r="B88" s="18"/>
      <c r="C88" s="18"/>
      <c r="F88" s="7"/>
      <c r="J88" s="16"/>
    </row>
    <row r="89">
      <c r="B89" s="18"/>
      <c r="C89" s="18"/>
      <c r="F89" s="7"/>
      <c r="J89" s="16"/>
    </row>
    <row r="90">
      <c r="B90" s="18"/>
      <c r="C90" s="18"/>
      <c r="F90" s="7"/>
      <c r="J90" s="16"/>
    </row>
    <row r="91">
      <c r="B91" s="18"/>
      <c r="C91" s="18"/>
      <c r="F91" s="7"/>
      <c r="J91" s="16"/>
    </row>
    <row r="92">
      <c r="B92" s="18"/>
      <c r="C92" s="18"/>
      <c r="F92" s="7"/>
      <c r="J92" s="16"/>
    </row>
    <row r="93">
      <c r="B93" s="18"/>
      <c r="C93" s="18"/>
      <c r="F93" s="7"/>
      <c r="J93" s="16"/>
    </row>
    <row r="94">
      <c r="B94" s="18"/>
      <c r="C94" s="18"/>
      <c r="F94" s="7"/>
      <c r="J94" s="16"/>
    </row>
    <row r="95">
      <c r="B95" s="18"/>
      <c r="C95" s="18"/>
      <c r="F95" s="7"/>
      <c r="J95" s="16"/>
    </row>
    <row r="96">
      <c r="B96" s="18"/>
      <c r="C96" s="18"/>
      <c r="F96" s="7"/>
      <c r="J96" s="16"/>
    </row>
    <row r="97">
      <c r="B97" s="18"/>
      <c r="C97" s="18"/>
      <c r="F97" s="7"/>
      <c r="J97" s="16"/>
    </row>
    <row r="98">
      <c r="B98" s="18"/>
      <c r="C98" s="18"/>
      <c r="F98" s="7"/>
      <c r="J98" s="16"/>
    </row>
    <row r="99">
      <c r="B99" s="18"/>
      <c r="C99" s="18"/>
      <c r="F99" s="7"/>
      <c r="J99" s="16"/>
    </row>
    <row r="100">
      <c r="B100" s="18"/>
      <c r="C100" s="18"/>
      <c r="F100" s="7"/>
      <c r="J100" s="16"/>
    </row>
    <row r="101">
      <c r="B101" s="18"/>
      <c r="C101" s="18"/>
      <c r="F101" s="7"/>
      <c r="J101" s="16"/>
    </row>
    <row r="102">
      <c r="B102" s="18"/>
      <c r="C102" s="18"/>
      <c r="F102" s="7"/>
      <c r="J102" s="16"/>
    </row>
    <row r="103">
      <c r="B103" s="18"/>
      <c r="C103" s="18"/>
      <c r="F103" s="7"/>
      <c r="J103" s="16"/>
    </row>
    <row r="104">
      <c r="B104" s="18"/>
      <c r="C104" s="18"/>
      <c r="F104" s="7"/>
      <c r="J104" s="16"/>
    </row>
    <row r="105">
      <c r="B105" s="18"/>
      <c r="C105" s="18"/>
      <c r="F105" s="7"/>
      <c r="J105" s="16"/>
    </row>
    <row r="106">
      <c r="B106" s="18"/>
      <c r="C106" s="18"/>
      <c r="F106" s="7"/>
      <c r="J106" s="16"/>
    </row>
    <row r="107">
      <c r="B107" s="18"/>
      <c r="C107" s="18"/>
      <c r="F107" s="7"/>
      <c r="J107" s="16"/>
    </row>
    <row r="108">
      <c r="B108" s="18"/>
      <c r="C108" s="18"/>
      <c r="F108" s="7"/>
      <c r="J108" s="16"/>
    </row>
    <row r="109">
      <c r="B109" s="18"/>
      <c r="C109" s="18"/>
      <c r="F109" s="7"/>
      <c r="J109" s="16"/>
    </row>
    <row r="110">
      <c r="B110" s="18"/>
      <c r="C110" s="18"/>
      <c r="F110" s="7"/>
      <c r="J110" s="16"/>
    </row>
    <row r="111">
      <c r="B111" s="18"/>
      <c r="C111" s="18"/>
      <c r="F111" s="7"/>
      <c r="J111" s="16"/>
    </row>
    <row r="112">
      <c r="B112" s="18"/>
      <c r="C112" s="18"/>
      <c r="F112" s="7"/>
      <c r="J112" s="16"/>
    </row>
    <row r="113">
      <c r="B113" s="18"/>
      <c r="C113" s="18"/>
      <c r="F113" s="7"/>
      <c r="J113" s="16"/>
    </row>
    <row r="114">
      <c r="B114" s="18"/>
      <c r="C114" s="18"/>
      <c r="F114" s="7"/>
      <c r="J114" s="16"/>
    </row>
    <row r="115">
      <c r="B115" s="18"/>
      <c r="C115" s="18"/>
      <c r="F115" s="7"/>
      <c r="J115" s="16"/>
    </row>
    <row r="116">
      <c r="B116" s="18"/>
      <c r="C116" s="18"/>
      <c r="F116" s="7"/>
      <c r="J116" s="16"/>
    </row>
    <row r="117">
      <c r="B117" s="18"/>
      <c r="C117" s="18"/>
      <c r="F117" s="7"/>
      <c r="J117" s="16"/>
    </row>
    <row r="118">
      <c r="B118" s="18"/>
      <c r="C118" s="18"/>
      <c r="F118" s="7"/>
      <c r="J118" s="16"/>
    </row>
    <row r="119">
      <c r="B119" s="18"/>
      <c r="C119" s="18"/>
      <c r="F119" s="7"/>
      <c r="J119" s="16"/>
    </row>
    <row r="120">
      <c r="B120" s="18"/>
      <c r="C120" s="18"/>
      <c r="F120" s="7"/>
      <c r="J120" s="16"/>
    </row>
    <row r="121">
      <c r="B121" s="18"/>
      <c r="C121" s="18"/>
      <c r="F121" s="7"/>
      <c r="J121" s="16"/>
    </row>
    <row r="122">
      <c r="B122" s="18"/>
      <c r="C122" s="18"/>
      <c r="F122" s="7"/>
      <c r="J122" s="16"/>
    </row>
    <row r="123">
      <c r="B123" s="18"/>
      <c r="C123" s="18"/>
      <c r="F123" s="7"/>
      <c r="J123" s="16"/>
    </row>
    <row r="124">
      <c r="B124" s="18"/>
      <c r="C124" s="18"/>
      <c r="F124" s="7"/>
      <c r="J124" s="16"/>
    </row>
    <row r="125">
      <c r="B125" s="18"/>
      <c r="C125" s="18"/>
      <c r="F125" s="7"/>
      <c r="J125" s="16"/>
    </row>
    <row r="126">
      <c r="B126" s="18"/>
      <c r="C126" s="18"/>
      <c r="F126" s="7"/>
      <c r="J126" s="16"/>
    </row>
    <row r="127">
      <c r="B127" s="18"/>
      <c r="C127" s="18"/>
      <c r="F127" s="7"/>
      <c r="J127" s="16"/>
    </row>
    <row r="128">
      <c r="B128" s="18"/>
      <c r="C128" s="18"/>
      <c r="F128" s="7"/>
      <c r="J128" s="16"/>
    </row>
    <row r="129">
      <c r="B129" s="18"/>
      <c r="C129" s="18"/>
      <c r="F129" s="7"/>
      <c r="J129" s="16"/>
    </row>
    <row r="130">
      <c r="B130" s="18"/>
      <c r="C130" s="18"/>
      <c r="F130" s="7"/>
      <c r="J130" s="16"/>
    </row>
    <row r="131">
      <c r="B131" s="18"/>
      <c r="C131" s="18"/>
      <c r="F131" s="7"/>
      <c r="J131" s="16"/>
    </row>
    <row r="132">
      <c r="B132" s="18"/>
      <c r="C132" s="18"/>
      <c r="F132" s="7"/>
      <c r="J132" s="16"/>
    </row>
    <row r="133">
      <c r="B133" s="18"/>
      <c r="C133" s="18"/>
      <c r="F133" s="7"/>
      <c r="J133" s="16"/>
    </row>
    <row r="134">
      <c r="B134" s="18"/>
      <c r="C134" s="18"/>
      <c r="F134" s="7"/>
      <c r="J134" s="16"/>
    </row>
    <row r="135">
      <c r="B135" s="18"/>
      <c r="C135" s="18"/>
      <c r="F135" s="7"/>
      <c r="J135" s="16"/>
    </row>
    <row r="136">
      <c r="B136" s="18"/>
      <c r="C136" s="18"/>
      <c r="F136" s="7"/>
      <c r="J136" s="16"/>
    </row>
    <row r="137">
      <c r="B137" s="18"/>
      <c r="C137" s="18"/>
      <c r="F137" s="7"/>
      <c r="J137" s="16"/>
    </row>
    <row r="138">
      <c r="B138" s="18"/>
      <c r="C138" s="18"/>
      <c r="F138" s="7"/>
      <c r="J138" s="16"/>
    </row>
    <row r="139">
      <c r="B139" s="18"/>
      <c r="C139" s="18"/>
      <c r="F139" s="7"/>
      <c r="J139" s="16"/>
    </row>
    <row r="140">
      <c r="B140" s="18"/>
      <c r="C140" s="18"/>
      <c r="F140" s="7"/>
      <c r="J140" s="16"/>
    </row>
    <row r="141">
      <c r="B141" s="18"/>
      <c r="C141" s="18"/>
      <c r="F141" s="7"/>
      <c r="J141" s="16"/>
    </row>
    <row r="142">
      <c r="B142" s="18"/>
      <c r="C142" s="18"/>
      <c r="F142" s="7"/>
      <c r="J142" s="16"/>
    </row>
    <row r="143">
      <c r="B143" s="18"/>
      <c r="C143" s="18"/>
      <c r="F143" s="7"/>
      <c r="J143" s="16"/>
    </row>
    <row r="144">
      <c r="B144" s="18"/>
      <c r="C144" s="18"/>
      <c r="F144" s="7"/>
      <c r="J144" s="16"/>
    </row>
    <row r="145">
      <c r="B145" s="18"/>
      <c r="C145" s="18"/>
      <c r="F145" s="7"/>
      <c r="J145" s="16"/>
    </row>
    <row r="146">
      <c r="B146" s="18"/>
      <c r="C146" s="18"/>
      <c r="F146" s="7"/>
      <c r="J146" s="16"/>
    </row>
    <row r="147">
      <c r="B147" s="18"/>
      <c r="C147" s="18"/>
      <c r="F147" s="7"/>
      <c r="J147" s="16"/>
    </row>
    <row r="148">
      <c r="B148" s="18"/>
      <c r="C148" s="18"/>
      <c r="F148" s="7"/>
      <c r="J148" s="16"/>
    </row>
    <row r="149">
      <c r="B149" s="18"/>
      <c r="C149" s="18"/>
      <c r="F149" s="7"/>
      <c r="J149" s="16"/>
    </row>
    <row r="150">
      <c r="B150" s="18"/>
      <c r="C150" s="18"/>
      <c r="F150" s="7"/>
      <c r="J150" s="16"/>
    </row>
    <row r="151">
      <c r="B151" s="18"/>
      <c r="C151" s="18"/>
      <c r="F151" s="7"/>
      <c r="J151" s="16"/>
    </row>
    <row r="152">
      <c r="B152" s="18"/>
      <c r="C152" s="18"/>
      <c r="F152" s="7"/>
      <c r="J152" s="16"/>
    </row>
    <row r="153">
      <c r="B153" s="18"/>
      <c r="C153" s="18"/>
      <c r="F153" s="7"/>
      <c r="J153" s="16"/>
    </row>
    <row r="154">
      <c r="B154" s="18"/>
      <c r="C154" s="18"/>
      <c r="F154" s="7"/>
      <c r="J154" s="16"/>
    </row>
    <row r="155">
      <c r="B155" s="18"/>
      <c r="C155" s="18"/>
      <c r="F155" s="7"/>
      <c r="J155" s="16"/>
    </row>
    <row r="156">
      <c r="B156" s="18"/>
      <c r="C156" s="18"/>
      <c r="F156" s="7"/>
      <c r="J156" s="16"/>
    </row>
    <row r="157">
      <c r="B157" s="18"/>
      <c r="C157" s="18"/>
      <c r="F157" s="7"/>
      <c r="J157" s="16"/>
    </row>
    <row r="158">
      <c r="B158" s="18"/>
      <c r="C158" s="18"/>
      <c r="F158" s="7"/>
      <c r="J158" s="16"/>
    </row>
    <row r="159">
      <c r="B159" s="18"/>
      <c r="C159" s="18"/>
      <c r="F159" s="7"/>
      <c r="J159" s="16"/>
    </row>
    <row r="160">
      <c r="B160" s="18"/>
      <c r="C160" s="18"/>
      <c r="F160" s="7"/>
      <c r="J160" s="16"/>
    </row>
    <row r="161">
      <c r="B161" s="18"/>
      <c r="C161" s="18"/>
      <c r="F161" s="7"/>
      <c r="J161" s="16"/>
    </row>
    <row r="162">
      <c r="B162" s="18"/>
      <c r="C162" s="18"/>
      <c r="F162" s="7"/>
      <c r="J162" s="16"/>
    </row>
    <row r="163">
      <c r="B163" s="18"/>
      <c r="C163" s="18"/>
      <c r="F163" s="7"/>
      <c r="J163" s="16"/>
    </row>
    <row r="164">
      <c r="B164" s="18"/>
      <c r="C164" s="18"/>
      <c r="F164" s="7"/>
      <c r="J164" s="16"/>
    </row>
    <row r="165">
      <c r="B165" s="18"/>
      <c r="C165" s="18"/>
      <c r="F165" s="7"/>
      <c r="J165" s="16"/>
    </row>
    <row r="166">
      <c r="B166" s="18"/>
      <c r="C166" s="18"/>
      <c r="F166" s="7"/>
      <c r="J166" s="16"/>
    </row>
    <row r="167">
      <c r="B167" s="18"/>
      <c r="C167" s="18"/>
      <c r="F167" s="7"/>
      <c r="J167" s="16"/>
    </row>
    <row r="168">
      <c r="B168" s="18"/>
      <c r="C168" s="18"/>
      <c r="F168" s="7"/>
      <c r="J168" s="16"/>
    </row>
    <row r="169">
      <c r="B169" s="18"/>
      <c r="C169" s="18"/>
      <c r="F169" s="7"/>
      <c r="J169" s="16"/>
    </row>
    <row r="170">
      <c r="B170" s="18"/>
      <c r="C170" s="18"/>
      <c r="F170" s="7"/>
      <c r="J170" s="16"/>
    </row>
    <row r="171">
      <c r="B171" s="18"/>
      <c r="C171" s="18"/>
      <c r="F171" s="7"/>
      <c r="J171" s="16"/>
    </row>
    <row r="172">
      <c r="B172" s="18"/>
      <c r="C172" s="18"/>
      <c r="F172" s="7"/>
      <c r="J172" s="16"/>
    </row>
    <row r="173">
      <c r="B173" s="18"/>
      <c r="C173" s="18"/>
      <c r="F173" s="7"/>
      <c r="J173" s="16"/>
    </row>
    <row r="174">
      <c r="B174" s="18"/>
      <c r="C174" s="18"/>
      <c r="F174" s="7"/>
      <c r="J174" s="16"/>
    </row>
    <row r="175">
      <c r="B175" s="18"/>
      <c r="C175" s="18"/>
      <c r="F175" s="7"/>
      <c r="J175" s="16"/>
    </row>
    <row r="176">
      <c r="B176" s="18"/>
      <c r="C176" s="18"/>
      <c r="F176" s="7"/>
      <c r="J176" s="16"/>
    </row>
    <row r="177">
      <c r="B177" s="18"/>
      <c r="C177" s="18"/>
      <c r="F177" s="7"/>
      <c r="J177" s="16"/>
    </row>
    <row r="178">
      <c r="B178" s="18"/>
      <c r="C178" s="18"/>
      <c r="F178" s="7"/>
      <c r="J178" s="16"/>
    </row>
    <row r="179">
      <c r="B179" s="18"/>
      <c r="C179" s="18"/>
      <c r="F179" s="7"/>
      <c r="J179" s="16"/>
    </row>
    <row r="180">
      <c r="B180" s="18"/>
      <c r="C180" s="18"/>
      <c r="F180" s="7"/>
      <c r="J180" s="16"/>
    </row>
    <row r="181">
      <c r="B181" s="18"/>
      <c r="C181" s="18"/>
      <c r="F181" s="7"/>
      <c r="J181" s="16"/>
    </row>
    <row r="182">
      <c r="B182" s="18"/>
      <c r="C182" s="18"/>
      <c r="F182" s="7"/>
      <c r="J182" s="16"/>
    </row>
    <row r="183">
      <c r="B183" s="18"/>
      <c r="C183" s="18"/>
      <c r="F183" s="7"/>
      <c r="J183" s="16"/>
    </row>
    <row r="184">
      <c r="B184" s="18"/>
      <c r="C184" s="18"/>
      <c r="F184" s="7"/>
      <c r="J184" s="16"/>
    </row>
    <row r="185">
      <c r="B185" s="18"/>
      <c r="C185" s="18"/>
      <c r="F185" s="7"/>
      <c r="J185" s="16"/>
    </row>
    <row r="186">
      <c r="B186" s="18"/>
      <c r="C186" s="18"/>
      <c r="F186" s="7"/>
      <c r="J186" s="16"/>
    </row>
    <row r="187">
      <c r="B187" s="18"/>
      <c r="C187" s="18"/>
      <c r="F187" s="7"/>
      <c r="J187" s="16"/>
    </row>
    <row r="188">
      <c r="B188" s="18"/>
      <c r="C188" s="18"/>
      <c r="F188" s="7"/>
      <c r="J188" s="16"/>
    </row>
    <row r="189">
      <c r="B189" s="18"/>
      <c r="C189" s="18"/>
      <c r="F189" s="7"/>
      <c r="J189" s="16"/>
    </row>
    <row r="190">
      <c r="B190" s="18"/>
      <c r="C190" s="18"/>
      <c r="F190" s="7"/>
      <c r="J190" s="16"/>
    </row>
    <row r="191">
      <c r="B191" s="18"/>
      <c r="C191" s="18"/>
      <c r="F191" s="7"/>
      <c r="J191" s="16"/>
    </row>
    <row r="192">
      <c r="B192" s="18"/>
      <c r="C192" s="18"/>
      <c r="F192" s="7"/>
      <c r="J192" s="16"/>
    </row>
    <row r="193">
      <c r="B193" s="18"/>
      <c r="C193" s="18"/>
      <c r="F193" s="7"/>
      <c r="J193" s="16"/>
    </row>
    <row r="194">
      <c r="B194" s="18"/>
      <c r="C194" s="18"/>
      <c r="F194" s="7"/>
      <c r="J194" s="16"/>
    </row>
    <row r="195">
      <c r="B195" s="18"/>
      <c r="C195" s="18"/>
      <c r="F195" s="7"/>
      <c r="J195" s="16"/>
    </row>
    <row r="196">
      <c r="B196" s="18"/>
      <c r="C196" s="18"/>
      <c r="F196" s="7"/>
      <c r="J196" s="16"/>
    </row>
    <row r="197">
      <c r="B197" s="18"/>
      <c r="C197" s="18"/>
      <c r="F197" s="7"/>
      <c r="J197" s="16"/>
    </row>
    <row r="198">
      <c r="B198" s="18"/>
      <c r="C198" s="18"/>
      <c r="F198" s="7"/>
      <c r="J198" s="16"/>
    </row>
    <row r="199">
      <c r="B199" s="18"/>
      <c r="C199" s="18"/>
      <c r="F199" s="7"/>
      <c r="J199" s="16"/>
    </row>
    <row r="200">
      <c r="B200" s="18"/>
      <c r="C200" s="18"/>
      <c r="F200" s="7"/>
      <c r="J200" s="16"/>
    </row>
    <row r="201">
      <c r="B201" s="18"/>
      <c r="C201" s="18"/>
      <c r="F201" s="7"/>
      <c r="J201" s="16"/>
    </row>
    <row r="202">
      <c r="B202" s="18"/>
      <c r="C202" s="18"/>
      <c r="F202" s="7"/>
      <c r="J202" s="16"/>
    </row>
    <row r="203">
      <c r="B203" s="18"/>
      <c r="C203" s="18"/>
      <c r="F203" s="7"/>
      <c r="J203" s="16"/>
    </row>
    <row r="204">
      <c r="B204" s="18"/>
      <c r="C204" s="18"/>
      <c r="F204" s="7"/>
      <c r="J204" s="16"/>
    </row>
    <row r="205">
      <c r="B205" s="18"/>
      <c r="C205" s="18"/>
      <c r="F205" s="7"/>
      <c r="J205" s="16"/>
    </row>
    <row r="206">
      <c r="B206" s="18"/>
      <c r="C206" s="18"/>
      <c r="F206" s="7"/>
      <c r="J206" s="16"/>
    </row>
    <row r="207">
      <c r="B207" s="18"/>
      <c r="C207" s="18"/>
      <c r="F207" s="7"/>
      <c r="J207" s="16"/>
    </row>
    <row r="208">
      <c r="B208" s="18"/>
      <c r="C208" s="18"/>
      <c r="F208" s="7"/>
      <c r="J208" s="16"/>
    </row>
    <row r="209">
      <c r="B209" s="18"/>
      <c r="C209" s="18"/>
      <c r="F209" s="7"/>
      <c r="J209" s="16"/>
    </row>
    <row r="210">
      <c r="B210" s="18"/>
      <c r="C210" s="18"/>
      <c r="F210" s="7"/>
      <c r="J210" s="16"/>
    </row>
    <row r="211">
      <c r="B211" s="18"/>
      <c r="C211" s="18"/>
      <c r="F211" s="7"/>
      <c r="J211" s="16"/>
    </row>
    <row r="212">
      <c r="B212" s="18"/>
      <c r="C212" s="18"/>
      <c r="F212" s="7"/>
      <c r="J212" s="16"/>
    </row>
    <row r="213">
      <c r="B213" s="18"/>
      <c r="C213" s="18"/>
      <c r="F213" s="7"/>
      <c r="J213" s="16"/>
    </row>
    <row r="214">
      <c r="B214" s="18"/>
      <c r="C214" s="18"/>
      <c r="F214" s="7"/>
      <c r="J214" s="16"/>
    </row>
    <row r="215">
      <c r="B215" s="18"/>
      <c r="C215" s="18"/>
      <c r="F215" s="7"/>
      <c r="J215" s="16"/>
    </row>
    <row r="216">
      <c r="B216" s="18"/>
      <c r="C216" s="18"/>
      <c r="F216" s="7"/>
      <c r="J216" s="16"/>
    </row>
    <row r="217">
      <c r="B217" s="18"/>
      <c r="C217" s="18"/>
      <c r="F217" s="7"/>
      <c r="J217" s="16"/>
    </row>
    <row r="218">
      <c r="B218" s="18"/>
      <c r="C218" s="18"/>
      <c r="F218" s="7"/>
      <c r="J218" s="16"/>
    </row>
    <row r="219">
      <c r="B219" s="18"/>
      <c r="C219" s="18"/>
      <c r="F219" s="7"/>
      <c r="J219" s="16"/>
    </row>
    <row r="220">
      <c r="B220" s="18"/>
      <c r="C220" s="18"/>
      <c r="F220" s="7"/>
      <c r="J220" s="16"/>
    </row>
    <row r="221">
      <c r="B221" s="18"/>
      <c r="C221" s="18"/>
      <c r="F221" s="7"/>
      <c r="J221" s="16"/>
    </row>
    <row r="222">
      <c r="B222" s="18"/>
      <c r="C222" s="18"/>
      <c r="F222" s="7"/>
      <c r="J222" s="16"/>
    </row>
    <row r="223">
      <c r="B223" s="18"/>
      <c r="C223" s="18"/>
      <c r="F223" s="7"/>
      <c r="J223" s="16"/>
    </row>
    <row r="224">
      <c r="B224" s="18"/>
      <c r="C224" s="18"/>
      <c r="F224" s="7"/>
      <c r="J224" s="16"/>
    </row>
    <row r="225">
      <c r="B225" s="18"/>
      <c r="C225" s="18"/>
      <c r="F225" s="7"/>
      <c r="J225" s="16"/>
    </row>
    <row r="226">
      <c r="B226" s="18"/>
      <c r="C226" s="18"/>
      <c r="F226" s="7"/>
      <c r="J226" s="16"/>
    </row>
    <row r="227">
      <c r="B227" s="18"/>
      <c r="C227" s="18"/>
      <c r="F227" s="7"/>
      <c r="J227" s="16"/>
    </row>
    <row r="228">
      <c r="B228" s="18"/>
      <c r="C228" s="18"/>
      <c r="F228" s="7"/>
      <c r="J228" s="16"/>
    </row>
    <row r="229">
      <c r="B229" s="18"/>
      <c r="C229" s="18"/>
      <c r="F229" s="7"/>
      <c r="J229" s="16"/>
    </row>
    <row r="230">
      <c r="B230" s="18"/>
      <c r="C230" s="18"/>
      <c r="F230" s="7"/>
      <c r="J230" s="16"/>
    </row>
    <row r="231">
      <c r="B231" s="18"/>
      <c r="C231" s="18"/>
      <c r="F231" s="7"/>
      <c r="J231" s="16"/>
    </row>
    <row r="232">
      <c r="B232" s="18"/>
      <c r="C232" s="18"/>
      <c r="F232" s="7"/>
      <c r="J232" s="16"/>
    </row>
    <row r="233">
      <c r="B233" s="18"/>
      <c r="C233" s="18"/>
      <c r="F233" s="7"/>
      <c r="J233" s="16"/>
    </row>
    <row r="234">
      <c r="B234" s="18"/>
      <c r="C234" s="18"/>
      <c r="F234" s="7"/>
      <c r="J234" s="16"/>
    </row>
    <row r="235">
      <c r="B235" s="18"/>
      <c r="C235" s="18"/>
      <c r="F235" s="7"/>
      <c r="J235" s="16"/>
    </row>
    <row r="236">
      <c r="B236" s="18"/>
      <c r="C236" s="18"/>
      <c r="F236" s="7"/>
      <c r="J236" s="16"/>
    </row>
    <row r="237">
      <c r="B237" s="18"/>
      <c r="C237" s="18"/>
      <c r="F237" s="7"/>
      <c r="J237" s="16"/>
    </row>
    <row r="238">
      <c r="B238" s="18"/>
      <c r="C238" s="18"/>
      <c r="F238" s="7"/>
      <c r="J238" s="16"/>
    </row>
    <row r="239">
      <c r="B239" s="18"/>
      <c r="C239" s="18"/>
      <c r="F239" s="7"/>
      <c r="J239" s="16"/>
    </row>
    <row r="240">
      <c r="B240" s="18"/>
      <c r="C240" s="18"/>
      <c r="F240" s="7"/>
      <c r="J240" s="16"/>
    </row>
    <row r="241">
      <c r="B241" s="18"/>
      <c r="C241" s="18"/>
      <c r="F241" s="7"/>
      <c r="J241" s="16"/>
    </row>
    <row r="242">
      <c r="B242" s="18"/>
      <c r="C242" s="18"/>
      <c r="F242" s="7"/>
      <c r="J242" s="16"/>
    </row>
    <row r="243">
      <c r="B243" s="18"/>
      <c r="C243" s="18"/>
      <c r="F243" s="7"/>
      <c r="J243" s="16"/>
    </row>
    <row r="244">
      <c r="B244" s="18"/>
      <c r="C244" s="18"/>
      <c r="F244" s="7"/>
      <c r="J244" s="16"/>
    </row>
    <row r="245">
      <c r="B245" s="18"/>
      <c r="C245" s="18"/>
      <c r="F245" s="7"/>
      <c r="J245" s="16"/>
    </row>
    <row r="246">
      <c r="B246" s="18"/>
      <c r="C246" s="18"/>
      <c r="F246" s="7"/>
      <c r="J246" s="16"/>
    </row>
    <row r="247">
      <c r="B247" s="18"/>
      <c r="C247" s="18"/>
      <c r="F247" s="7"/>
      <c r="J247" s="16"/>
    </row>
    <row r="248">
      <c r="B248" s="18"/>
      <c r="C248" s="18"/>
      <c r="F248" s="7"/>
      <c r="J248" s="16"/>
    </row>
    <row r="249">
      <c r="B249" s="18"/>
      <c r="C249" s="18"/>
      <c r="F249" s="7"/>
      <c r="J249" s="16"/>
    </row>
    <row r="250">
      <c r="B250" s="18"/>
      <c r="C250" s="18"/>
      <c r="F250" s="7"/>
      <c r="J250" s="16"/>
    </row>
    <row r="251">
      <c r="B251" s="18"/>
      <c r="C251" s="18"/>
      <c r="F251" s="7"/>
      <c r="J251" s="16"/>
    </row>
    <row r="252">
      <c r="B252" s="18"/>
      <c r="C252" s="18"/>
      <c r="F252" s="7"/>
      <c r="J252" s="16"/>
    </row>
    <row r="253">
      <c r="B253" s="18"/>
      <c r="C253" s="18"/>
      <c r="F253" s="7"/>
      <c r="J253" s="16"/>
    </row>
    <row r="254">
      <c r="B254" s="18"/>
      <c r="C254" s="18"/>
      <c r="F254" s="7"/>
      <c r="J254" s="16"/>
    </row>
    <row r="255">
      <c r="B255" s="18"/>
      <c r="C255" s="18"/>
      <c r="F255" s="7"/>
      <c r="J255" s="16"/>
    </row>
    <row r="256">
      <c r="B256" s="18"/>
      <c r="C256" s="18"/>
      <c r="F256" s="7"/>
      <c r="J256" s="16"/>
    </row>
    <row r="257">
      <c r="B257" s="18"/>
      <c r="C257" s="18"/>
      <c r="F257" s="7"/>
      <c r="J257" s="16"/>
    </row>
    <row r="258">
      <c r="B258" s="18"/>
      <c r="C258" s="18"/>
      <c r="F258" s="7"/>
      <c r="J258" s="16"/>
    </row>
    <row r="259">
      <c r="B259" s="18"/>
      <c r="C259" s="18"/>
      <c r="F259" s="7"/>
      <c r="J259" s="16"/>
    </row>
    <row r="260">
      <c r="B260" s="18"/>
      <c r="C260" s="18"/>
      <c r="F260" s="7"/>
      <c r="J260" s="16"/>
    </row>
    <row r="261">
      <c r="B261" s="18"/>
      <c r="C261" s="18"/>
      <c r="F261" s="7"/>
      <c r="J261" s="16"/>
    </row>
    <row r="262">
      <c r="B262" s="18"/>
      <c r="C262" s="18"/>
      <c r="F262" s="7"/>
      <c r="J262" s="16"/>
    </row>
    <row r="263">
      <c r="B263" s="18"/>
      <c r="C263" s="18"/>
      <c r="F263" s="7"/>
      <c r="J263" s="16"/>
    </row>
    <row r="264">
      <c r="B264" s="18"/>
      <c r="C264" s="18"/>
      <c r="F264" s="7"/>
      <c r="J264" s="16"/>
    </row>
    <row r="265">
      <c r="B265" s="18"/>
      <c r="C265" s="18"/>
      <c r="F265" s="7"/>
      <c r="J265" s="16"/>
    </row>
    <row r="266">
      <c r="B266" s="18"/>
      <c r="C266" s="18"/>
      <c r="F266" s="7"/>
      <c r="J266" s="16"/>
    </row>
    <row r="267">
      <c r="B267" s="18"/>
      <c r="C267" s="18"/>
      <c r="F267" s="7"/>
      <c r="J267" s="16"/>
    </row>
    <row r="268">
      <c r="B268" s="18"/>
      <c r="C268" s="18"/>
      <c r="F268" s="7"/>
      <c r="J268" s="16"/>
    </row>
    <row r="269">
      <c r="B269" s="18"/>
      <c r="C269" s="18"/>
      <c r="F269" s="7"/>
      <c r="J269" s="16"/>
    </row>
    <row r="270">
      <c r="B270" s="18"/>
      <c r="C270" s="18"/>
      <c r="F270" s="7"/>
      <c r="J270" s="16"/>
    </row>
    <row r="271">
      <c r="B271" s="18"/>
      <c r="C271" s="18"/>
      <c r="F271" s="7"/>
      <c r="J271" s="16"/>
    </row>
    <row r="272">
      <c r="B272" s="18"/>
      <c r="C272" s="18"/>
      <c r="F272" s="7"/>
      <c r="J272" s="16"/>
    </row>
    <row r="273">
      <c r="B273" s="18"/>
      <c r="C273" s="18"/>
      <c r="F273" s="7"/>
      <c r="J273" s="16"/>
    </row>
    <row r="274">
      <c r="B274" s="18"/>
      <c r="C274" s="18"/>
      <c r="F274" s="7"/>
      <c r="J274" s="16"/>
    </row>
    <row r="275">
      <c r="B275" s="18"/>
      <c r="C275" s="18"/>
      <c r="F275" s="7"/>
      <c r="J275" s="16"/>
    </row>
    <row r="276">
      <c r="B276" s="18"/>
      <c r="C276" s="18"/>
      <c r="F276" s="7"/>
      <c r="J276" s="16"/>
    </row>
    <row r="277">
      <c r="B277" s="18"/>
      <c r="C277" s="18"/>
      <c r="F277" s="7"/>
      <c r="J277" s="16"/>
    </row>
    <row r="278">
      <c r="B278" s="18"/>
      <c r="C278" s="18"/>
      <c r="F278" s="7"/>
      <c r="J278" s="16"/>
    </row>
    <row r="279">
      <c r="B279" s="18"/>
      <c r="C279" s="18"/>
      <c r="F279" s="7"/>
      <c r="J279" s="16"/>
    </row>
    <row r="280">
      <c r="B280" s="18"/>
      <c r="C280" s="18"/>
      <c r="F280" s="7"/>
      <c r="J280" s="16"/>
    </row>
    <row r="281">
      <c r="B281" s="18"/>
      <c r="C281" s="18"/>
      <c r="F281" s="7"/>
      <c r="J281" s="16"/>
    </row>
    <row r="282">
      <c r="B282" s="18"/>
      <c r="C282" s="18"/>
      <c r="F282" s="7"/>
      <c r="J282" s="16"/>
    </row>
    <row r="283">
      <c r="B283" s="18"/>
      <c r="C283" s="18"/>
      <c r="F283" s="7"/>
      <c r="J283" s="16"/>
    </row>
    <row r="284">
      <c r="B284" s="18"/>
      <c r="C284" s="18"/>
      <c r="F284" s="7"/>
      <c r="J284" s="16"/>
    </row>
    <row r="285">
      <c r="B285" s="18"/>
      <c r="C285" s="18"/>
      <c r="F285" s="7"/>
      <c r="J285" s="16"/>
    </row>
    <row r="286">
      <c r="B286" s="18"/>
      <c r="C286" s="18"/>
      <c r="F286" s="7"/>
      <c r="J286" s="16"/>
    </row>
    <row r="287">
      <c r="B287" s="18"/>
      <c r="C287" s="18"/>
      <c r="F287" s="7"/>
      <c r="J287" s="16"/>
    </row>
    <row r="288">
      <c r="B288" s="18"/>
      <c r="C288" s="18"/>
      <c r="F288" s="7"/>
      <c r="J288" s="16"/>
    </row>
    <row r="289">
      <c r="B289" s="18"/>
      <c r="C289" s="18"/>
      <c r="F289" s="7"/>
      <c r="J289" s="16"/>
    </row>
    <row r="290">
      <c r="B290" s="18"/>
      <c r="C290" s="18"/>
      <c r="F290" s="7"/>
      <c r="J290" s="16"/>
    </row>
    <row r="291">
      <c r="B291" s="18"/>
      <c r="C291" s="18"/>
      <c r="F291" s="7"/>
      <c r="J291" s="16"/>
    </row>
    <row r="292">
      <c r="B292" s="18"/>
      <c r="C292" s="18"/>
      <c r="F292" s="7"/>
      <c r="J292" s="16"/>
    </row>
    <row r="293">
      <c r="B293" s="18"/>
      <c r="C293" s="18"/>
      <c r="F293" s="7"/>
      <c r="J293" s="16"/>
    </row>
    <row r="294">
      <c r="B294" s="18"/>
      <c r="C294" s="18"/>
      <c r="F294" s="7"/>
      <c r="J294" s="16"/>
    </row>
    <row r="295">
      <c r="B295" s="18"/>
      <c r="C295" s="18"/>
      <c r="F295" s="7"/>
      <c r="J295" s="16"/>
    </row>
    <row r="296">
      <c r="B296" s="18"/>
      <c r="C296" s="18"/>
      <c r="F296" s="7"/>
      <c r="J296" s="16"/>
    </row>
    <row r="297">
      <c r="B297" s="18"/>
      <c r="C297" s="18"/>
      <c r="F297" s="7"/>
      <c r="J297" s="16"/>
    </row>
    <row r="298">
      <c r="B298" s="18"/>
      <c r="C298" s="18"/>
      <c r="F298" s="7"/>
      <c r="J298" s="16"/>
    </row>
    <row r="299">
      <c r="B299" s="18"/>
      <c r="C299" s="18"/>
      <c r="F299" s="7"/>
      <c r="J299" s="16"/>
    </row>
    <row r="300">
      <c r="B300" s="18"/>
      <c r="C300" s="18"/>
      <c r="F300" s="7"/>
      <c r="J300" s="16"/>
    </row>
    <row r="301">
      <c r="B301" s="18"/>
      <c r="C301" s="18"/>
      <c r="F301" s="7"/>
      <c r="J301" s="16"/>
    </row>
    <row r="302">
      <c r="B302" s="18"/>
      <c r="C302" s="18"/>
      <c r="F302" s="7"/>
      <c r="J302" s="16"/>
    </row>
    <row r="303">
      <c r="B303" s="18"/>
      <c r="C303" s="18"/>
      <c r="F303" s="7"/>
      <c r="J303" s="16"/>
    </row>
    <row r="304">
      <c r="B304" s="18"/>
      <c r="C304" s="18"/>
      <c r="F304" s="7"/>
      <c r="J304" s="16"/>
    </row>
    <row r="305">
      <c r="B305" s="18"/>
      <c r="C305" s="18"/>
      <c r="F305" s="7"/>
      <c r="J305" s="16"/>
    </row>
    <row r="306">
      <c r="B306" s="18"/>
      <c r="C306" s="18"/>
      <c r="F306" s="7"/>
      <c r="J306" s="16"/>
    </row>
    <row r="307">
      <c r="B307" s="18"/>
      <c r="C307" s="18"/>
      <c r="F307" s="7"/>
      <c r="J307" s="16"/>
    </row>
    <row r="308">
      <c r="B308" s="18"/>
      <c r="C308" s="18"/>
      <c r="F308" s="7"/>
      <c r="J308" s="16"/>
    </row>
    <row r="309">
      <c r="B309" s="18"/>
      <c r="C309" s="18"/>
      <c r="F309" s="7"/>
      <c r="J309" s="16"/>
    </row>
    <row r="310">
      <c r="B310" s="18"/>
      <c r="C310" s="18"/>
      <c r="F310" s="7"/>
      <c r="J310" s="16"/>
    </row>
    <row r="311">
      <c r="B311" s="18"/>
      <c r="C311" s="18"/>
      <c r="F311" s="7"/>
      <c r="J311" s="16"/>
    </row>
    <row r="312">
      <c r="B312" s="18"/>
      <c r="C312" s="18"/>
      <c r="F312" s="7"/>
      <c r="J312" s="16"/>
    </row>
    <row r="313">
      <c r="B313" s="18"/>
      <c r="C313" s="18"/>
      <c r="F313" s="7"/>
      <c r="J313" s="16"/>
    </row>
    <row r="314">
      <c r="B314" s="18"/>
      <c r="C314" s="18"/>
      <c r="F314" s="7"/>
      <c r="J314" s="16"/>
    </row>
    <row r="315">
      <c r="B315" s="18"/>
      <c r="C315" s="18"/>
      <c r="F315" s="7"/>
      <c r="J315" s="16"/>
    </row>
    <row r="316">
      <c r="B316" s="18"/>
      <c r="C316" s="18"/>
      <c r="F316" s="7"/>
      <c r="J316" s="16"/>
    </row>
    <row r="317">
      <c r="B317" s="18"/>
      <c r="C317" s="18"/>
      <c r="F317" s="7"/>
      <c r="J317" s="16"/>
    </row>
    <row r="318">
      <c r="B318" s="18"/>
      <c r="C318" s="18"/>
      <c r="F318" s="7"/>
      <c r="J318" s="16"/>
    </row>
    <row r="319">
      <c r="B319" s="18"/>
      <c r="C319" s="18"/>
      <c r="F319" s="7"/>
      <c r="J319" s="16"/>
    </row>
    <row r="320">
      <c r="B320" s="18"/>
      <c r="C320" s="18"/>
      <c r="F320" s="7"/>
      <c r="J320" s="16"/>
    </row>
    <row r="321">
      <c r="B321" s="18"/>
      <c r="C321" s="18"/>
      <c r="F321" s="7"/>
      <c r="J321" s="16"/>
    </row>
    <row r="322">
      <c r="B322" s="18"/>
      <c r="C322" s="18"/>
      <c r="F322" s="7"/>
      <c r="J322" s="16"/>
    </row>
    <row r="323">
      <c r="B323" s="18"/>
      <c r="C323" s="18"/>
      <c r="F323" s="7"/>
      <c r="J323" s="16"/>
    </row>
    <row r="324">
      <c r="B324" s="18"/>
      <c r="C324" s="18"/>
      <c r="F324" s="7"/>
      <c r="J324" s="16"/>
    </row>
    <row r="325">
      <c r="B325" s="18"/>
      <c r="C325" s="18"/>
      <c r="F325" s="7"/>
      <c r="J325" s="16"/>
    </row>
    <row r="326">
      <c r="B326" s="18"/>
      <c r="C326" s="18"/>
      <c r="F326" s="7"/>
      <c r="J326" s="16"/>
    </row>
    <row r="327">
      <c r="B327" s="18"/>
      <c r="C327" s="18"/>
      <c r="F327" s="7"/>
      <c r="J327" s="16"/>
    </row>
    <row r="328">
      <c r="B328" s="18"/>
      <c r="C328" s="18"/>
      <c r="F328" s="7"/>
      <c r="J328" s="16"/>
    </row>
    <row r="329">
      <c r="B329" s="18"/>
      <c r="C329" s="18"/>
      <c r="F329" s="7"/>
      <c r="J329" s="16"/>
    </row>
    <row r="330">
      <c r="B330" s="18"/>
      <c r="C330" s="18"/>
      <c r="F330" s="7"/>
      <c r="J330" s="16"/>
    </row>
    <row r="331">
      <c r="B331" s="18"/>
      <c r="C331" s="18"/>
      <c r="F331" s="7"/>
      <c r="J331" s="16"/>
    </row>
    <row r="332">
      <c r="B332" s="18"/>
      <c r="C332" s="18"/>
      <c r="F332" s="7"/>
      <c r="J332" s="16"/>
    </row>
    <row r="333">
      <c r="B333" s="18"/>
      <c r="C333" s="18"/>
      <c r="F333" s="7"/>
      <c r="J333" s="16"/>
    </row>
    <row r="334">
      <c r="B334" s="18"/>
      <c r="C334" s="18"/>
      <c r="F334" s="7"/>
      <c r="J334" s="16"/>
    </row>
    <row r="335">
      <c r="B335" s="18"/>
      <c r="C335" s="18"/>
      <c r="F335" s="7"/>
      <c r="J335" s="16"/>
    </row>
    <row r="336">
      <c r="B336" s="18"/>
      <c r="C336" s="18"/>
      <c r="F336" s="7"/>
      <c r="J336" s="16"/>
    </row>
    <row r="337">
      <c r="B337" s="18"/>
      <c r="C337" s="18"/>
      <c r="F337" s="7"/>
      <c r="J337" s="16"/>
    </row>
    <row r="338">
      <c r="B338" s="18"/>
      <c r="C338" s="18"/>
      <c r="F338" s="7"/>
      <c r="J338" s="16"/>
    </row>
    <row r="339">
      <c r="B339" s="18"/>
      <c r="C339" s="18"/>
      <c r="F339" s="7"/>
      <c r="J339" s="16"/>
    </row>
    <row r="340">
      <c r="B340" s="18"/>
      <c r="C340" s="18"/>
      <c r="F340" s="7"/>
      <c r="J340" s="16"/>
    </row>
    <row r="341">
      <c r="B341" s="18"/>
      <c r="C341" s="18"/>
      <c r="F341" s="7"/>
      <c r="J341" s="16"/>
    </row>
    <row r="342">
      <c r="B342" s="18"/>
      <c r="C342" s="18"/>
      <c r="F342" s="7"/>
      <c r="J342" s="16"/>
    </row>
    <row r="343">
      <c r="B343" s="18"/>
      <c r="C343" s="18"/>
      <c r="F343" s="7"/>
      <c r="J343" s="16"/>
    </row>
    <row r="344">
      <c r="B344" s="18"/>
      <c r="C344" s="18"/>
      <c r="F344" s="7"/>
      <c r="J344" s="16"/>
    </row>
    <row r="345">
      <c r="B345" s="18"/>
      <c r="C345" s="18"/>
      <c r="F345" s="7"/>
      <c r="J345" s="16"/>
    </row>
    <row r="346">
      <c r="B346" s="18"/>
      <c r="C346" s="18"/>
      <c r="F346" s="7"/>
      <c r="J346" s="16"/>
    </row>
    <row r="347">
      <c r="B347" s="18"/>
      <c r="C347" s="18"/>
      <c r="F347" s="7"/>
      <c r="J347" s="16"/>
    </row>
    <row r="348">
      <c r="B348" s="18"/>
      <c r="C348" s="18"/>
      <c r="F348" s="7"/>
      <c r="J348" s="16"/>
    </row>
    <row r="349">
      <c r="B349" s="18"/>
      <c r="C349" s="18"/>
      <c r="F349" s="7"/>
      <c r="J349" s="16"/>
    </row>
    <row r="350">
      <c r="B350" s="18"/>
      <c r="C350" s="18"/>
      <c r="F350" s="7"/>
      <c r="J350" s="16"/>
    </row>
    <row r="351">
      <c r="B351" s="18"/>
      <c r="C351" s="18"/>
      <c r="F351" s="7"/>
      <c r="J351" s="16"/>
    </row>
    <row r="352">
      <c r="B352" s="18"/>
      <c r="C352" s="18"/>
      <c r="F352" s="7"/>
      <c r="J352" s="16"/>
    </row>
    <row r="353">
      <c r="B353" s="18"/>
      <c r="C353" s="18"/>
      <c r="F353" s="7"/>
      <c r="J353" s="16"/>
    </row>
    <row r="354">
      <c r="B354" s="18"/>
      <c r="C354" s="18"/>
      <c r="F354" s="7"/>
      <c r="J354" s="16"/>
    </row>
    <row r="355">
      <c r="B355" s="18"/>
      <c r="C355" s="18"/>
      <c r="F355" s="7"/>
      <c r="J355" s="16"/>
    </row>
    <row r="356">
      <c r="B356" s="18"/>
      <c r="C356" s="18"/>
      <c r="F356" s="7"/>
      <c r="J356" s="16"/>
    </row>
    <row r="357">
      <c r="B357" s="18"/>
      <c r="C357" s="18"/>
      <c r="F357" s="7"/>
      <c r="J357" s="16"/>
    </row>
    <row r="358">
      <c r="B358" s="18"/>
      <c r="C358" s="18"/>
      <c r="F358" s="7"/>
      <c r="J358" s="16"/>
    </row>
    <row r="359">
      <c r="B359" s="18"/>
      <c r="C359" s="18"/>
      <c r="F359" s="7"/>
      <c r="J359" s="16"/>
    </row>
    <row r="360">
      <c r="B360" s="18"/>
      <c r="C360" s="18"/>
      <c r="F360" s="7"/>
      <c r="J360" s="16"/>
    </row>
    <row r="361">
      <c r="B361" s="18"/>
      <c r="C361" s="18"/>
      <c r="F361" s="7"/>
      <c r="J361" s="16"/>
    </row>
    <row r="362">
      <c r="B362" s="18"/>
      <c r="C362" s="18"/>
      <c r="F362" s="7"/>
      <c r="J362" s="16"/>
    </row>
    <row r="363">
      <c r="B363" s="18"/>
      <c r="C363" s="18"/>
      <c r="F363" s="7"/>
      <c r="J363" s="16"/>
    </row>
    <row r="364">
      <c r="B364" s="18"/>
      <c r="C364" s="18"/>
      <c r="F364" s="7"/>
      <c r="J364" s="16"/>
    </row>
    <row r="365">
      <c r="B365" s="18"/>
      <c r="C365" s="18"/>
      <c r="F365" s="7"/>
      <c r="J365" s="16"/>
    </row>
    <row r="366">
      <c r="B366" s="18"/>
      <c r="C366" s="18"/>
      <c r="F366" s="7"/>
      <c r="J366" s="16"/>
    </row>
    <row r="367">
      <c r="B367" s="18"/>
      <c r="C367" s="18"/>
      <c r="F367" s="7"/>
      <c r="J367" s="16"/>
    </row>
    <row r="368">
      <c r="B368" s="18"/>
      <c r="C368" s="18"/>
      <c r="F368" s="7"/>
      <c r="J368" s="16"/>
    </row>
    <row r="369">
      <c r="B369" s="18"/>
      <c r="C369" s="18"/>
      <c r="F369" s="7"/>
      <c r="J369" s="16"/>
    </row>
    <row r="370">
      <c r="B370" s="18"/>
      <c r="C370" s="18"/>
      <c r="F370" s="7"/>
      <c r="J370" s="16"/>
    </row>
    <row r="371">
      <c r="B371" s="18"/>
      <c r="C371" s="18"/>
      <c r="F371" s="7"/>
      <c r="J371" s="16"/>
    </row>
    <row r="372">
      <c r="B372" s="18"/>
      <c r="C372" s="18"/>
      <c r="F372" s="7"/>
      <c r="J372" s="16"/>
    </row>
    <row r="373">
      <c r="B373" s="18"/>
      <c r="C373" s="18"/>
      <c r="F373" s="7"/>
      <c r="J373" s="16"/>
    </row>
    <row r="374">
      <c r="B374" s="18"/>
      <c r="C374" s="18"/>
      <c r="F374" s="7"/>
      <c r="J374" s="16"/>
    </row>
    <row r="375">
      <c r="B375" s="18"/>
      <c r="C375" s="18"/>
      <c r="F375" s="7"/>
      <c r="J375" s="16"/>
    </row>
    <row r="376">
      <c r="B376" s="18"/>
      <c r="C376" s="18"/>
      <c r="F376" s="7"/>
      <c r="J376" s="16"/>
    </row>
    <row r="377">
      <c r="B377" s="18"/>
      <c r="C377" s="18"/>
      <c r="F377" s="7"/>
      <c r="J377" s="16"/>
    </row>
    <row r="378">
      <c r="B378" s="18"/>
      <c r="C378" s="18"/>
      <c r="F378" s="7"/>
      <c r="J378" s="16"/>
    </row>
    <row r="379">
      <c r="B379" s="18"/>
      <c r="C379" s="18"/>
      <c r="F379" s="7"/>
      <c r="J379" s="16"/>
    </row>
    <row r="380">
      <c r="B380" s="18"/>
      <c r="C380" s="18"/>
      <c r="F380" s="7"/>
      <c r="J380" s="16"/>
    </row>
    <row r="381">
      <c r="B381" s="18"/>
      <c r="C381" s="18"/>
      <c r="F381" s="7"/>
      <c r="J381" s="16"/>
    </row>
    <row r="382">
      <c r="B382" s="18"/>
      <c r="C382" s="18"/>
      <c r="F382" s="7"/>
      <c r="J382" s="16"/>
    </row>
    <row r="383">
      <c r="B383" s="18"/>
      <c r="C383" s="18"/>
      <c r="F383" s="7"/>
      <c r="J383" s="16"/>
    </row>
    <row r="384">
      <c r="B384" s="18"/>
      <c r="C384" s="18"/>
      <c r="F384" s="7"/>
      <c r="J384" s="16"/>
    </row>
    <row r="385">
      <c r="B385" s="18"/>
      <c r="C385" s="18"/>
      <c r="F385" s="7"/>
      <c r="J385" s="16"/>
    </row>
    <row r="386">
      <c r="B386" s="18"/>
      <c r="C386" s="18"/>
      <c r="F386" s="7"/>
      <c r="J386" s="16"/>
    </row>
    <row r="387">
      <c r="B387" s="18"/>
      <c r="C387" s="18"/>
      <c r="F387" s="7"/>
      <c r="J387" s="16"/>
    </row>
    <row r="388">
      <c r="B388" s="18"/>
      <c r="C388" s="18"/>
      <c r="F388" s="7"/>
      <c r="J388" s="16"/>
    </row>
    <row r="389">
      <c r="B389" s="18"/>
      <c r="C389" s="18"/>
      <c r="F389" s="7"/>
      <c r="J389" s="16"/>
    </row>
    <row r="390">
      <c r="B390" s="18"/>
      <c r="C390" s="18"/>
      <c r="F390" s="7"/>
      <c r="J390" s="16"/>
    </row>
    <row r="391">
      <c r="B391" s="18"/>
      <c r="C391" s="18"/>
      <c r="F391" s="7"/>
      <c r="J391" s="16"/>
    </row>
    <row r="392">
      <c r="B392" s="18"/>
      <c r="C392" s="18"/>
      <c r="F392" s="7"/>
      <c r="J392" s="16"/>
    </row>
    <row r="393">
      <c r="B393" s="18"/>
      <c r="C393" s="18"/>
      <c r="F393" s="7"/>
      <c r="J393" s="16"/>
    </row>
    <row r="394">
      <c r="B394" s="18"/>
      <c r="C394" s="18"/>
      <c r="F394" s="7"/>
      <c r="J394" s="16"/>
    </row>
    <row r="395">
      <c r="B395" s="18"/>
      <c r="C395" s="18"/>
      <c r="F395" s="7"/>
      <c r="J395" s="16"/>
    </row>
    <row r="396">
      <c r="B396" s="18"/>
      <c r="C396" s="18"/>
      <c r="F396" s="7"/>
      <c r="J396" s="16"/>
    </row>
    <row r="397">
      <c r="B397" s="18"/>
      <c r="C397" s="18"/>
      <c r="F397" s="7"/>
      <c r="J397" s="16"/>
    </row>
    <row r="398">
      <c r="B398" s="18"/>
      <c r="C398" s="18"/>
      <c r="F398" s="7"/>
      <c r="J398" s="16"/>
    </row>
    <row r="399">
      <c r="B399" s="18"/>
      <c r="C399" s="18"/>
      <c r="F399" s="7"/>
      <c r="J399" s="16"/>
    </row>
    <row r="400">
      <c r="B400" s="18"/>
      <c r="C400" s="18"/>
      <c r="F400" s="7"/>
      <c r="J400" s="16"/>
    </row>
    <row r="401">
      <c r="B401" s="18"/>
      <c r="C401" s="18"/>
      <c r="F401" s="7"/>
      <c r="J401" s="16"/>
    </row>
    <row r="402">
      <c r="B402" s="18"/>
      <c r="C402" s="18"/>
      <c r="F402" s="7"/>
      <c r="J402" s="16"/>
    </row>
    <row r="403">
      <c r="B403" s="18"/>
      <c r="C403" s="18"/>
      <c r="F403" s="7"/>
      <c r="J403" s="16"/>
    </row>
    <row r="404">
      <c r="B404" s="18"/>
      <c r="C404" s="18"/>
      <c r="F404" s="7"/>
      <c r="J404" s="16"/>
    </row>
    <row r="405">
      <c r="B405" s="18"/>
      <c r="C405" s="18"/>
      <c r="F405" s="7"/>
      <c r="J405" s="16"/>
    </row>
    <row r="406">
      <c r="B406" s="18"/>
      <c r="C406" s="18"/>
      <c r="F406" s="7"/>
      <c r="J406" s="16"/>
    </row>
    <row r="407">
      <c r="B407" s="18"/>
      <c r="C407" s="18"/>
      <c r="F407" s="7"/>
      <c r="J407" s="16"/>
    </row>
    <row r="408">
      <c r="B408" s="18"/>
      <c r="C408" s="18"/>
      <c r="F408" s="7"/>
      <c r="J408" s="16"/>
    </row>
    <row r="409">
      <c r="B409" s="18"/>
      <c r="C409" s="18"/>
      <c r="F409" s="7"/>
      <c r="J409" s="16"/>
    </row>
    <row r="410">
      <c r="B410" s="18"/>
      <c r="C410" s="18"/>
      <c r="F410" s="7"/>
      <c r="J410" s="16"/>
    </row>
    <row r="411">
      <c r="B411" s="18"/>
      <c r="C411" s="18"/>
      <c r="F411" s="7"/>
      <c r="J411" s="16"/>
    </row>
    <row r="412">
      <c r="B412" s="18"/>
      <c r="C412" s="18"/>
      <c r="F412" s="7"/>
      <c r="J412" s="16"/>
    </row>
    <row r="413">
      <c r="B413" s="18"/>
      <c r="C413" s="18"/>
      <c r="F413" s="7"/>
      <c r="J413" s="16"/>
    </row>
    <row r="414">
      <c r="B414" s="18"/>
      <c r="C414" s="18"/>
      <c r="F414" s="7"/>
      <c r="J414" s="16"/>
    </row>
    <row r="415">
      <c r="B415" s="18"/>
      <c r="C415" s="18"/>
      <c r="F415" s="7"/>
      <c r="J415" s="16"/>
    </row>
    <row r="416">
      <c r="B416" s="18"/>
      <c r="C416" s="18"/>
      <c r="F416" s="7"/>
      <c r="J416" s="16"/>
    </row>
    <row r="417">
      <c r="B417" s="18"/>
      <c r="C417" s="18"/>
      <c r="F417" s="7"/>
      <c r="J417" s="16"/>
    </row>
    <row r="418">
      <c r="B418" s="18"/>
      <c r="C418" s="18"/>
      <c r="F418" s="7"/>
      <c r="J418" s="16"/>
    </row>
    <row r="419">
      <c r="B419" s="18"/>
      <c r="C419" s="18"/>
      <c r="F419" s="7"/>
      <c r="J419" s="16"/>
    </row>
    <row r="420">
      <c r="B420" s="18"/>
      <c r="C420" s="18"/>
      <c r="F420" s="7"/>
      <c r="J420" s="16"/>
    </row>
    <row r="421">
      <c r="B421" s="18"/>
      <c r="C421" s="18"/>
      <c r="F421" s="7"/>
      <c r="J421" s="16"/>
    </row>
    <row r="422">
      <c r="B422" s="18"/>
      <c r="C422" s="18"/>
      <c r="F422" s="7"/>
      <c r="J422" s="16"/>
    </row>
    <row r="423">
      <c r="B423" s="18"/>
      <c r="C423" s="18"/>
      <c r="F423" s="7"/>
      <c r="J423" s="16"/>
    </row>
    <row r="424">
      <c r="B424" s="18"/>
      <c r="C424" s="18"/>
      <c r="F424" s="7"/>
      <c r="J424" s="16"/>
    </row>
    <row r="425">
      <c r="B425" s="18"/>
      <c r="C425" s="18"/>
      <c r="F425" s="7"/>
      <c r="J425" s="16"/>
    </row>
    <row r="426">
      <c r="B426" s="18"/>
      <c r="C426" s="18"/>
      <c r="F426" s="7"/>
      <c r="J426" s="16"/>
    </row>
    <row r="427">
      <c r="B427" s="18"/>
      <c r="C427" s="18"/>
      <c r="F427" s="7"/>
      <c r="J427" s="16"/>
    </row>
    <row r="428">
      <c r="B428" s="18"/>
      <c r="C428" s="18"/>
      <c r="F428" s="7"/>
      <c r="J428" s="16"/>
    </row>
    <row r="429">
      <c r="B429" s="18"/>
      <c r="C429" s="18"/>
      <c r="F429" s="7"/>
      <c r="J429" s="16"/>
    </row>
    <row r="430">
      <c r="B430" s="18"/>
      <c r="C430" s="18"/>
      <c r="F430" s="7"/>
      <c r="J430" s="16"/>
    </row>
    <row r="431">
      <c r="B431" s="18"/>
      <c r="C431" s="18"/>
      <c r="F431" s="7"/>
      <c r="J431" s="16"/>
    </row>
    <row r="432">
      <c r="B432" s="18"/>
      <c r="C432" s="18"/>
      <c r="F432" s="7"/>
      <c r="J432" s="16"/>
    </row>
    <row r="433">
      <c r="B433" s="18"/>
      <c r="C433" s="18"/>
      <c r="F433" s="7"/>
      <c r="J433" s="16"/>
    </row>
    <row r="434">
      <c r="B434" s="18"/>
      <c r="C434" s="18"/>
      <c r="F434" s="7"/>
      <c r="J434" s="16"/>
    </row>
    <row r="435">
      <c r="B435" s="18"/>
      <c r="C435" s="18"/>
      <c r="F435" s="7"/>
      <c r="J435" s="16"/>
    </row>
    <row r="436">
      <c r="B436" s="18"/>
      <c r="C436" s="18"/>
      <c r="F436" s="7"/>
      <c r="J436" s="16"/>
    </row>
    <row r="437">
      <c r="B437" s="18"/>
      <c r="C437" s="18"/>
      <c r="F437" s="7"/>
      <c r="J437" s="16"/>
    </row>
    <row r="438">
      <c r="B438" s="18"/>
      <c r="C438" s="18"/>
      <c r="F438" s="7"/>
      <c r="J438" s="16"/>
    </row>
    <row r="439">
      <c r="B439" s="18"/>
      <c r="C439" s="18"/>
      <c r="F439" s="7"/>
      <c r="J439" s="16"/>
    </row>
    <row r="440">
      <c r="B440" s="18"/>
      <c r="C440" s="18"/>
      <c r="F440" s="7"/>
      <c r="J440" s="16"/>
    </row>
    <row r="441">
      <c r="B441" s="18"/>
      <c r="C441" s="18"/>
      <c r="F441" s="7"/>
      <c r="J441" s="16"/>
    </row>
    <row r="442">
      <c r="B442" s="18"/>
      <c r="C442" s="18"/>
      <c r="F442" s="7"/>
      <c r="J442" s="16"/>
    </row>
    <row r="443">
      <c r="B443" s="18"/>
      <c r="C443" s="18"/>
      <c r="F443" s="7"/>
      <c r="J443" s="16"/>
    </row>
    <row r="444">
      <c r="B444" s="18"/>
      <c r="C444" s="18"/>
      <c r="F444" s="7"/>
      <c r="J444" s="16"/>
    </row>
    <row r="445">
      <c r="B445" s="18"/>
      <c r="C445" s="18"/>
      <c r="F445" s="7"/>
      <c r="J445" s="16"/>
    </row>
    <row r="446">
      <c r="B446" s="18"/>
      <c r="C446" s="18"/>
      <c r="F446" s="7"/>
      <c r="J446" s="16"/>
    </row>
    <row r="447">
      <c r="B447" s="18"/>
      <c r="C447" s="18"/>
      <c r="F447" s="7"/>
      <c r="J447" s="16"/>
    </row>
    <row r="448">
      <c r="B448" s="18"/>
      <c r="C448" s="18"/>
      <c r="F448" s="7"/>
      <c r="J448" s="16"/>
    </row>
    <row r="449">
      <c r="B449" s="18"/>
      <c r="C449" s="18"/>
      <c r="F449" s="7"/>
      <c r="J449" s="16"/>
    </row>
    <row r="450">
      <c r="B450" s="18"/>
      <c r="C450" s="18"/>
      <c r="F450" s="7"/>
      <c r="J450" s="16"/>
    </row>
    <row r="451">
      <c r="B451" s="18"/>
      <c r="C451" s="18"/>
      <c r="F451" s="7"/>
      <c r="J451" s="16"/>
    </row>
    <row r="452">
      <c r="B452" s="18"/>
      <c r="C452" s="18"/>
      <c r="F452" s="7"/>
      <c r="J452" s="16"/>
    </row>
    <row r="453">
      <c r="B453" s="18"/>
      <c r="C453" s="18"/>
      <c r="F453" s="7"/>
      <c r="J453" s="16"/>
    </row>
    <row r="454">
      <c r="B454" s="18"/>
      <c r="C454" s="18"/>
      <c r="F454" s="7"/>
      <c r="J454" s="16"/>
    </row>
    <row r="455">
      <c r="B455" s="18"/>
      <c r="C455" s="18"/>
      <c r="F455" s="7"/>
      <c r="J455" s="16"/>
    </row>
    <row r="456">
      <c r="B456" s="18"/>
      <c r="C456" s="18"/>
      <c r="F456" s="7"/>
      <c r="J456" s="16"/>
    </row>
    <row r="457">
      <c r="B457" s="18"/>
      <c r="C457" s="18"/>
      <c r="F457" s="7"/>
      <c r="J457" s="16"/>
    </row>
    <row r="458">
      <c r="B458" s="18"/>
      <c r="C458" s="18"/>
      <c r="F458" s="7"/>
      <c r="J458" s="16"/>
    </row>
    <row r="459">
      <c r="B459" s="18"/>
      <c r="C459" s="18"/>
      <c r="F459" s="7"/>
      <c r="J459" s="16"/>
    </row>
    <row r="460">
      <c r="B460" s="18"/>
      <c r="C460" s="18"/>
      <c r="F460" s="7"/>
      <c r="J460" s="16"/>
    </row>
    <row r="461">
      <c r="B461" s="18"/>
      <c r="C461" s="18"/>
      <c r="F461" s="7"/>
      <c r="J461" s="16"/>
    </row>
    <row r="462">
      <c r="B462" s="18"/>
      <c r="C462" s="18"/>
      <c r="F462" s="7"/>
      <c r="J462" s="16"/>
    </row>
    <row r="463">
      <c r="B463" s="18"/>
      <c r="C463" s="18"/>
      <c r="F463" s="7"/>
      <c r="J463" s="16"/>
    </row>
    <row r="464">
      <c r="B464" s="18"/>
      <c r="C464" s="18"/>
      <c r="F464" s="7"/>
      <c r="J464" s="16"/>
    </row>
    <row r="465">
      <c r="B465" s="18"/>
      <c r="C465" s="18"/>
      <c r="F465" s="7"/>
      <c r="J465" s="16"/>
    </row>
    <row r="466">
      <c r="B466" s="18"/>
      <c r="C466" s="18"/>
      <c r="F466" s="7"/>
      <c r="J466" s="16"/>
    </row>
    <row r="467">
      <c r="B467" s="18"/>
      <c r="C467" s="18"/>
      <c r="F467" s="7"/>
      <c r="J467" s="16"/>
    </row>
    <row r="468">
      <c r="B468" s="18"/>
      <c r="C468" s="18"/>
      <c r="F468" s="7"/>
      <c r="J468" s="16"/>
    </row>
    <row r="469">
      <c r="B469" s="18"/>
      <c r="C469" s="18"/>
      <c r="F469" s="7"/>
      <c r="J469" s="16"/>
    </row>
    <row r="470">
      <c r="B470" s="18"/>
      <c r="C470" s="18"/>
      <c r="F470" s="7"/>
      <c r="J470" s="16"/>
    </row>
    <row r="471">
      <c r="B471" s="18"/>
      <c r="C471" s="18"/>
      <c r="F471" s="7"/>
      <c r="J471" s="16"/>
    </row>
    <row r="472">
      <c r="B472" s="18"/>
      <c r="C472" s="18"/>
      <c r="F472" s="7"/>
      <c r="J472" s="16"/>
    </row>
    <row r="473">
      <c r="B473" s="18"/>
      <c r="C473" s="18"/>
      <c r="F473" s="7"/>
      <c r="J473" s="16"/>
    </row>
    <row r="474">
      <c r="B474" s="18"/>
      <c r="C474" s="18"/>
      <c r="F474" s="7"/>
      <c r="J474" s="16"/>
    </row>
    <row r="475">
      <c r="B475" s="18"/>
      <c r="C475" s="18"/>
      <c r="F475" s="7"/>
      <c r="J475" s="16"/>
    </row>
    <row r="476">
      <c r="B476" s="18"/>
      <c r="C476" s="18"/>
      <c r="F476" s="7"/>
      <c r="J476" s="16"/>
    </row>
    <row r="477">
      <c r="B477" s="18"/>
      <c r="C477" s="18"/>
      <c r="F477" s="7"/>
      <c r="J477" s="16"/>
    </row>
    <row r="478">
      <c r="B478" s="18"/>
      <c r="C478" s="18"/>
      <c r="F478" s="7"/>
      <c r="J478" s="16"/>
    </row>
    <row r="479">
      <c r="B479" s="18"/>
      <c r="C479" s="18"/>
      <c r="F479" s="7"/>
      <c r="J479" s="16"/>
    </row>
    <row r="480">
      <c r="B480" s="18"/>
      <c r="C480" s="18"/>
      <c r="F480" s="7"/>
      <c r="J480" s="16"/>
    </row>
    <row r="481">
      <c r="B481" s="18"/>
      <c r="C481" s="18"/>
      <c r="F481" s="7"/>
      <c r="J481" s="16"/>
    </row>
    <row r="482">
      <c r="B482" s="18"/>
      <c r="C482" s="18"/>
      <c r="F482" s="7"/>
      <c r="J482" s="16"/>
    </row>
    <row r="483">
      <c r="B483" s="18"/>
      <c r="C483" s="18"/>
      <c r="F483" s="7"/>
      <c r="J483" s="16"/>
    </row>
    <row r="484">
      <c r="B484" s="18"/>
      <c r="C484" s="18"/>
      <c r="F484" s="7"/>
      <c r="J484" s="16"/>
    </row>
    <row r="485">
      <c r="B485" s="18"/>
      <c r="C485" s="18"/>
      <c r="F485" s="7"/>
      <c r="J485" s="16"/>
    </row>
    <row r="486">
      <c r="B486" s="18"/>
      <c r="C486" s="18"/>
      <c r="F486" s="7"/>
      <c r="J486" s="16"/>
    </row>
    <row r="487">
      <c r="B487" s="18"/>
      <c r="C487" s="18"/>
      <c r="F487" s="7"/>
      <c r="J487" s="16"/>
    </row>
    <row r="488">
      <c r="B488" s="18"/>
      <c r="C488" s="18"/>
      <c r="F488" s="7"/>
      <c r="J488" s="16"/>
    </row>
    <row r="489">
      <c r="B489" s="18"/>
      <c r="C489" s="18"/>
      <c r="F489" s="7"/>
      <c r="J489" s="16"/>
    </row>
    <row r="490">
      <c r="B490" s="18"/>
      <c r="C490" s="18"/>
      <c r="F490" s="7"/>
      <c r="J490" s="16"/>
    </row>
    <row r="491">
      <c r="B491" s="18"/>
      <c r="C491" s="18"/>
      <c r="F491" s="7"/>
      <c r="J491" s="16"/>
    </row>
    <row r="492">
      <c r="B492" s="18"/>
      <c r="C492" s="18"/>
      <c r="F492" s="7"/>
      <c r="J492" s="16"/>
    </row>
    <row r="493">
      <c r="B493" s="18"/>
      <c r="C493" s="18"/>
      <c r="F493" s="7"/>
      <c r="J493" s="16"/>
    </row>
    <row r="494">
      <c r="B494" s="18"/>
      <c r="C494" s="18"/>
      <c r="F494" s="7"/>
      <c r="J494" s="16"/>
    </row>
    <row r="495">
      <c r="B495" s="18"/>
      <c r="C495" s="18"/>
      <c r="F495" s="7"/>
      <c r="J495" s="16"/>
    </row>
    <row r="496">
      <c r="B496" s="18"/>
      <c r="C496" s="18"/>
      <c r="F496" s="7"/>
      <c r="J496" s="16"/>
    </row>
    <row r="497">
      <c r="B497" s="18"/>
      <c r="C497" s="18"/>
      <c r="F497" s="7"/>
      <c r="J497" s="16"/>
    </row>
    <row r="498">
      <c r="B498" s="18"/>
      <c r="C498" s="18"/>
      <c r="F498" s="7"/>
      <c r="J498" s="16"/>
    </row>
    <row r="499">
      <c r="B499" s="18"/>
      <c r="C499" s="18"/>
      <c r="F499" s="7"/>
      <c r="J499" s="16"/>
    </row>
    <row r="500">
      <c r="B500" s="18"/>
      <c r="C500" s="18"/>
      <c r="F500" s="7"/>
      <c r="J500" s="16"/>
    </row>
    <row r="501">
      <c r="B501" s="18"/>
      <c r="C501" s="18"/>
      <c r="F501" s="7"/>
      <c r="J501" s="16"/>
    </row>
    <row r="502">
      <c r="B502" s="18"/>
      <c r="C502" s="18"/>
      <c r="F502" s="7"/>
      <c r="J502" s="16"/>
    </row>
    <row r="503">
      <c r="B503" s="18"/>
      <c r="C503" s="18"/>
      <c r="F503" s="7"/>
      <c r="J503" s="16"/>
    </row>
    <row r="504">
      <c r="B504" s="18"/>
      <c r="C504" s="18"/>
      <c r="F504" s="7"/>
      <c r="J504" s="16"/>
    </row>
    <row r="505">
      <c r="B505" s="18"/>
      <c r="C505" s="18"/>
      <c r="F505" s="7"/>
      <c r="J505" s="16"/>
    </row>
    <row r="506">
      <c r="B506" s="18"/>
      <c r="C506" s="18"/>
      <c r="F506" s="7"/>
      <c r="J506" s="16"/>
    </row>
    <row r="507">
      <c r="B507" s="18"/>
      <c r="C507" s="18"/>
      <c r="F507" s="7"/>
      <c r="J507" s="16"/>
    </row>
    <row r="508">
      <c r="B508" s="18"/>
      <c r="C508" s="18"/>
      <c r="F508" s="7"/>
      <c r="J508" s="16"/>
    </row>
    <row r="509">
      <c r="B509" s="18"/>
      <c r="C509" s="18"/>
      <c r="F509" s="7"/>
      <c r="J509" s="16"/>
    </row>
    <row r="510">
      <c r="B510" s="18"/>
      <c r="C510" s="18"/>
      <c r="F510" s="7"/>
      <c r="J510" s="16"/>
    </row>
    <row r="511">
      <c r="B511" s="18"/>
      <c r="C511" s="18"/>
      <c r="F511" s="7"/>
      <c r="J511" s="16"/>
    </row>
    <row r="512">
      <c r="B512" s="18"/>
      <c r="C512" s="18"/>
      <c r="F512" s="7"/>
      <c r="J512" s="16"/>
    </row>
    <row r="513">
      <c r="B513" s="18"/>
      <c r="C513" s="18"/>
      <c r="F513" s="7"/>
      <c r="J513" s="16"/>
    </row>
    <row r="514">
      <c r="B514" s="18"/>
      <c r="C514" s="18"/>
      <c r="F514" s="7"/>
      <c r="J514" s="16"/>
    </row>
    <row r="515">
      <c r="B515" s="18"/>
      <c r="C515" s="18"/>
      <c r="F515" s="7"/>
      <c r="J515" s="16"/>
    </row>
    <row r="516">
      <c r="B516" s="18"/>
      <c r="C516" s="18"/>
      <c r="F516" s="7"/>
      <c r="J516" s="16"/>
    </row>
    <row r="517">
      <c r="B517" s="18"/>
      <c r="C517" s="18"/>
      <c r="F517" s="7"/>
      <c r="J517" s="16"/>
    </row>
    <row r="518">
      <c r="B518" s="18"/>
      <c r="C518" s="18"/>
      <c r="F518" s="7"/>
      <c r="J518" s="16"/>
    </row>
    <row r="519">
      <c r="B519" s="18"/>
      <c r="C519" s="18"/>
      <c r="F519" s="7"/>
      <c r="J519" s="16"/>
    </row>
    <row r="520">
      <c r="B520" s="18"/>
      <c r="C520" s="18"/>
      <c r="F520" s="7"/>
      <c r="J520" s="16"/>
    </row>
    <row r="521">
      <c r="B521" s="18"/>
      <c r="C521" s="18"/>
      <c r="F521" s="7"/>
      <c r="J521" s="16"/>
    </row>
    <row r="522">
      <c r="B522" s="18"/>
      <c r="C522" s="18"/>
      <c r="F522" s="7"/>
      <c r="J522" s="16"/>
    </row>
    <row r="523">
      <c r="B523" s="18"/>
      <c r="C523" s="18"/>
      <c r="F523" s="7"/>
      <c r="J523" s="16"/>
    </row>
    <row r="524">
      <c r="B524" s="18"/>
      <c r="C524" s="18"/>
      <c r="F524" s="7"/>
      <c r="J524" s="16"/>
    </row>
    <row r="525">
      <c r="B525" s="18"/>
      <c r="C525" s="18"/>
      <c r="F525" s="7"/>
      <c r="J525" s="16"/>
    </row>
    <row r="526">
      <c r="B526" s="18"/>
      <c r="C526" s="18"/>
      <c r="F526" s="7"/>
      <c r="J526" s="16"/>
    </row>
    <row r="527">
      <c r="B527" s="18"/>
      <c r="C527" s="18"/>
      <c r="F527" s="7"/>
      <c r="J527" s="16"/>
    </row>
    <row r="528">
      <c r="B528" s="18"/>
      <c r="C528" s="18"/>
      <c r="F528" s="7"/>
      <c r="J528" s="16"/>
    </row>
    <row r="529">
      <c r="B529" s="18"/>
      <c r="C529" s="18"/>
      <c r="F529" s="7"/>
      <c r="J529" s="16"/>
    </row>
    <row r="530">
      <c r="B530" s="18"/>
      <c r="C530" s="18"/>
      <c r="F530" s="7"/>
      <c r="J530" s="16"/>
    </row>
    <row r="531">
      <c r="B531" s="18"/>
      <c r="C531" s="18"/>
      <c r="F531" s="7"/>
      <c r="J531" s="16"/>
    </row>
    <row r="532">
      <c r="B532" s="18"/>
      <c r="C532" s="18"/>
      <c r="F532" s="7"/>
      <c r="J532" s="16"/>
    </row>
    <row r="533">
      <c r="B533" s="18"/>
      <c r="C533" s="18"/>
      <c r="F533" s="7"/>
      <c r="J533" s="16"/>
    </row>
    <row r="534">
      <c r="B534" s="18"/>
      <c r="C534" s="18"/>
      <c r="F534" s="7"/>
      <c r="J534" s="16"/>
    </row>
    <row r="535">
      <c r="B535" s="18"/>
      <c r="C535" s="18"/>
      <c r="F535" s="7"/>
      <c r="J535" s="16"/>
    </row>
    <row r="536">
      <c r="B536" s="18"/>
      <c r="C536" s="18"/>
      <c r="F536" s="7"/>
      <c r="J536" s="16"/>
    </row>
    <row r="537">
      <c r="B537" s="18"/>
      <c r="C537" s="18"/>
      <c r="F537" s="7"/>
      <c r="J537" s="16"/>
    </row>
    <row r="538">
      <c r="B538" s="18"/>
      <c r="C538" s="18"/>
      <c r="F538" s="7"/>
      <c r="J538" s="16"/>
    </row>
    <row r="539">
      <c r="B539" s="18"/>
      <c r="C539" s="18"/>
      <c r="F539" s="7"/>
      <c r="J539" s="16"/>
    </row>
    <row r="540">
      <c r="B540" s="18"/>
      <c r="C540" s="18"/>
      <c r="F540" s="7"/>
      <c r="J540" s="16"/>
    </row>
    <row r="541">
      <c r="B541" s="18"/>
      <c r="C541" s="18"/>
      <c r="F541" s="7"/>
      <c r="J541" s="16"/>
    </row>
    <row r="542">
      <c r="B542" s="18"/>
      <c r="C542" s="18"/>
      <c r="F542" s="7"/>
      <c r="J542" s="16"/>
    </row>
    <row r="543">
      <c r="B543" s="18"/>
      <c r="C543" s="18"/>
      <c r="F543" s="7"/>
      <c r="J543" s="16"/>
    </row>
    <row r="544">
      <c r="B544" s="18"/>
      <c r="C544" s="18"/>
      <c r="F544" s="7"/>
      <c r="J544" s="16"/>
    </row>
    <row r="545">
      <c r="B545" s="18"/>
      <c r="C545" s="18"/>
      <c r="F545" s="7"/>
      <c r="J545" s="16"/>
    </row>
    <row r="546">
      <c r="B546" s="18"/>
      <c r="C546" s="18"/>
      <c r="F546" s="7"/>
      <c r="J546" s="16"/>
    </row>
    <row r="547">
      <c r="B547" s="18"/>
      <c r="C547" s="18"/>
      <c r="F547" s="7"/>
      <c r="J547" s="16"/>
    </row>
    <row r="548">
      <c r="B548" s="18"/>
      <c r="C548" s="18"/>
      <c r="F548" s="7"/>
      <c r="J548" s="16"/>
    </row>
    <row r="549">
      <c r="B549" s="18"/>
      <c r="C549" s="18"/>
      <c r="F549" s="7"/>
      <c r="J549" s="16"/>
    </row>
    <row r="550">
      <c r="B550" s="18"/>
      <c r="C550" s="18"/>
      <c r="F550" s="7"/>
      <c r="J550" s="16"/>
    </row>
    <row r="551">
      <c r="B551" s="18"/>
      <c r="C551" s="18"/>
      <c r="F551" s="7"/>
      <c r="J551" s="16"/>
    </row>
    <row r="552">
      <c r="B552" s="18"/>
      <c r="C552" s="18"/>
      <c r="F552" s="7"/>
      <c r="J552" s="16"/>
    </row>
    <row r="553">
      <c r="B553" s="18"/>
      <c r="C553" s="18"/>
      <c r="F553" s="7"/>
      <c r="J553" s="16"/>
    </row>
    <row r="554">
      <c r="B554" s="18"/>
      <c r="C554" s="18"/>
      <c r="F554" s="7"/>
      <c r="J554" s="16"/>
    </row>
    <row r="555">
      <c r="B555" s="18"/>
      <c r="C555" s="18"/>
      <c r="F555" s="7"/>
      <c r="J555" s="16"/>
    </row>
    <row r="556">
      <c r="B556" s="18"/>
      <c r="C556" s="18"/>
      <c r="F556" s="7"/>
      <c r="J556" s="16"/>
    </row>
    <row r="557">
      <c r="B557" s="18"/>
      <c r="C557" s="18"/>
      <c r="F557" s="7"/>
      <c r="J557" s="16"/>
    </row>
    <row r="558">
      <c r="B558" s="18"/>
      <c r="C558" s="18"/>
      <c r="F558" s="7"/>
      <c r="J558" s="16"/>
    </row>
    <row r="559">
      <c r="B559" s="18"/>
      <c r="C559" s="18"/>
      <c r="F559" s="7"/>
      <c r="J559" s="16"/>
    </row>
    <row r="560">
      <c r="B560" s="18"/>
      <c r="C560" s="18"/>
      <c r="F560" s="7"/>
      <c r="J560" s="16"/>
    </row>
    <row r="561">
      <c r="B561" s="18"/>
      <c r="C561" s="18"/>
      <c r="F561" s="7"/>
      <c r="J561" s="16"/>
    </row>
    <row r="562">
      <c r="B562" s="18"/>
      <c r="C562" s="18"/>
      <c r="F562" s="7"/>
      <c r="J562" s="16"/>
    </row>
    <row r="563">
      <c r="B563" s="18"/>
      <c r="C563" s="18"/>
      <c r="F563" s="7"/>
      <c r="J563" s="16"/>
    </row>
    <row r="564">
      <c r="B564" s="18"/>
      <c r="C564" s="18"/>
      <c r="F564" s="7"/>
      <c r="J564" s="16"/>
    </row>
    <row r="565">
      <c r="B565" s="18"/>
      <c r="C565" s="18"/>
      <c r="F565" s="7"/>
      <c r="J565" s="16"/>
    </row>
    <row r="566">
      <c r="B566" s="18"/>
      <c r="C566" s="18"/>
      <c r="F566" s="7"/>
      <c r="J566" s="16"/>
    </row>
    <row r="567">
      <c r="B567" s="18"/>
      <c r="C567" s="18"/>
      <c r="F567" s="7"/>
      <c r="J567" s="16"/>
    </row>
    <row r="568">
      <c r="B568" s="18"/>
      <c r="C568" s="18"/>
      <c r="F568" s="7"/>
      <c r="J568" s="16"/>
    </row>
    <row r="569">
      <c r="B569" s="18"/>
      <c r="C569" s="18"/>
      <c r="F569" s="7"/>
      <c r="J569" s="16"/>
    </row>
    <row r="570">
      <c r="B570" s="18"/>
      <c r="C570" s="18"/>
      <c r="F570" s="7"/>
      <c r="J570" s="16"/>
    </row>
    <row r="571">
      <c r="B571" s="18"/>
      <c r="C571" s="18"/>
      <c r="F571" s="7"/>
      <c r="J571" s="16"/>
    </row>
    <row r="572">
      <c r="B572" s="18"/>
      <c r="C572" s="18"/>
      <c r="F572" s="7"/>
      <c r="J572" s="16"/>
    </row>
    <row r="573">
      <c r="B573" s="18"/>
      <c r="C573" s="18"/>
      <c r="F573" s="7"/>
      <c r="J573" s="16"/>
    </row>
    <row r="574">
      <c r="B574" s="18"/>
      <c r="C574" s="18"/>
      <c r="F574" s="7"/>
      <c r="J574" s="16"/>
    </row>
    <row r="575">
      <c r="B575" s="18"/>
      <c r="C575" s="18"/>
      <c r="F575" s="7"/>
      <c r="J575" s="16"/>
    </row>
    <row r="576">
      <c r="B576" s="18"/>
      <c r="C576" s="18"/>
      <c r="F576" s="7"/>
      <c r="J576" s="16"/>
    </row>
    <row r="577">
      <c r="B577" s="18"/>
      <c r="C577" s="18"/>
      <c r="F577" s="7"/>
      <c r="J577" s="16"/>
    </row>
    <row r="578">
      <c r="B578" s="18"/>
      <c r="C578" s="18"/>
      <c r="F578" s="7"/>
      <c r="J578" s="16"/>
    </row>
    <row r="579">
      <c r="B579" s="18"/>
      <c r="C579" s="18"/>
      <c r="F579" s="7"/>
      <c r="J579" s="16"/>
    </row>
    <row r="580">
      <c r="B580" s="18"/>
      <c r="C580" s="18"/>
      <c r="F580" s="7"/>
      <c r="J580" s="16"/>
    </row>
    <row r="581">
      <c r="B581" s="18"/>
      <c r="C581" s="18"/>
      <c r="F581" s="7"/>
      <c r="J581" s="16"/>
    </row>
    <row r="582">
      <c r="B582" s="18"/>
      <c r="C582" s="18"/>
      <c r="F582" s="7"/>
      <c r="J582" s="16"/>
    </row>
    <row r="583">
      <c r="B583" s="18"/>
      <c r="C583" s="18"/>
      <c r="F583" s="7"/>
      <c r="J583" s="16"/>
    </row>
    <row r="584">
      <c r="B584" s="18"/>
      <c r="C584" s="18"/>
      <c r="F584" s="7"/>
      <c r="J584" s="16"/>
    </row>
    <row r="585">
      <c r="B585" s="18"/>
      <c r="C585" s="18"/>
      <c r="F585" s="7"/>
      <c r="J585" s="16"/>
    </row>
    <row r="586">
      <c r="B586" s="18"/>
      <c r="C586" s="18"/>
      <c r="F586" s="7"/>
      <c r="J586" s="16"/>
    </row>
    <row r="587">
      <c r="B587" s="18"/>
      <c r="C587" s="18"/>
      <c r="F587" s="7"/>
      <c r="J587" s="16"/>
    </row>
    <row r="588">
      <c r="B588" s="18"/>
      <c r="C588" s="18"/>
      <c r="F588" s="7"/>
      <c r="J588" s="16"/>
    </row>
    <row r="589">
      <c r="B589" s="18"/>
      <c r="C589" s="18"/>
      <c r="F589" s="7"/>
      <c r="J589" s="16"/>
    </row>
    <row r="590">
      <c r="B590" s="18"/>
      <c r="C590" s="18"/>
      <c r="F590" s="7"/>
      <c r="J590" s="16"/>
    </row>
    <row r="591">
      <c r="B591" s="18"/>
      <c r="C591" s="18"/>
      <c r="F591" s="7"/>
      <c r="J591" s="16"/>
    </row>
    <row r="592">
      <c r="B592" s="18"/>
      <c r="C592" s="18"/>
      <c r="F592" s="7"/>
      <c r="J592" s="16"/>
    </row>
    <row r="593">
      <c r="B593" s="18"/>
      <c r="C593" s="18"/>
      <c r="F593" s="7"/>
      <c r="J593" s="16"/>
    </row>
    <row r="594">
      <c r="B594" s="18"/>
      <c r="C594" s="18"/>
      <c r="F594" s="7"/>
      <c r="J594" s="16"/>
    </row>
    <row r="595">
      <c r="B595" s="18"/>
      <c r="C595" s="18"/>
      <c r="F595" s="7"/>
      <c r="J595" s="16"/>
    </row>
    <row r="596">
      <c r="B596" s="18"/>
      <c r="C596" s="18"/>
      <c r="F596" s="7"/>
      <c r="J596" s="16"/>
    </row>
    <row r="597">
      <c r="B597" s="18"/>
      <c r="C597" s="18"/>
      <c r="F597" s="7"/>
      <c r="J597" s="16"/>
    </row>
    <row r="598">
      <c r="B598" s="18"/>
      <c r="C598" s="18"/>
      <c r="F598" s="7"/>
      <c r="J598" s="16"/>
    </row>
    <row r="599">
      <c r="B599" s="18"/>
      <c r="C599" s="18"/>
      <c r="F599" s="7"/>
      <c r="J599" s="16"/>
    </row>
    <row r="600">
      <c r="B600" s="18"/>
      <c r="C600" s="18"/>
      <c r="F600" s="7"/>
      <c r="J600" s="16"/>
    </row>
    <row r="601">
      <c r="B601" s="18"/>
      <c r="C601" s="18"/>
      <c r="F601" s="7"/>
      <c r="J601" s="16"/>
    </row>
    <row r="602">
      <c r="B602" s="18"/>
      <c r="C602" s="18"/>
      <c r="F602" s="7"/>
      <c r="J602" s="16"/>
    </row>
    <row r="603">
      <c r="B603" s="18"/>
      <c r="C603" s="18"/>
      <c r="F603" s="7"/>
      <c r="J603" s="16"/>
    </row>
    <row r="604">
      <c r="B604" s="18"/>
      <c r="C604" s="18"/>
      <c r="F604" s="7"/>
      <c r="J604" s="16"/>
    </row>
    <row r="605">
      <c r="B605" s="18"/>
      <c r="C605" s="18"/>
      <c r="F605" s="7"/>
      <c r="J605" s="16"/>
    </row>
    <row r="606">
      <c r="B606" s="18"/>
      <c r="C606" s="18"/>
      <c r="F606" s="7"/>
      <c r="J606" s="16"/>
    </row>
    <row r="607">
      <c r="B607" s="18"/>
      <c r="C607" s="18"/>
      <c r="F607" s="7"/>
      <c r="J607" s="16"/>
    </row>
    <row r="608">
      <c r="B608" s="18"/>
      <c r="C608" s="18"/>
      <c r="F608" s="7"/>
      <c r="J608" s="16"/>
    </row>
    <row r="609">
      <c r="B609" s="18"/>
      <c r="C609" s="18"/>
      <c r="F609" s="7"/>
      <c r="J609" s="16"/>
    </row>
    <row r="610">
      <c r="B610" s="18"/>
      <c r="C610" s="18"/>
      <c r="F610" s="7"/>
      <c r="J610" s="16"/>
    </row>
    <row r="611">
      <c r="B611" s="18"/>
      <c r="C611" s="18"/>
      <c r="F611" s="7"/>
      <c r="J611" s="16"/>
    </row>
    <row r="612">
      <c r="B612" s="18"/>
      <c r="C612" s="18"/>
      <c r="F612" s="7"/>
      <c r="J612" s="16"/>
    </row>
    <row r="613">
      <c r="B613" s="18"/>
      <c r="C613" s="18"/>
      <c r="F613" s="7"/>
      <c r="J613" s="16"/>
    </row>
    <row r="614">
      <c r="B614" s="18"/>
      <c r="C614" s="18"/>
      <c r="F614" s="7"/>
      <c r="J614" s="16"/>
    </row>
    <row r="615">
      <c r="B615" s="18"/>
      <c r="C615" s="18"/>
      <c r="F615" s="7"/>
      <c r="J615" s="16"/>
    </row>
    <row r="616">
      <c r="B616" s="18"/>
      <c r="C616" s="18"/>
      <c r="F616" s="7"/>
      <c r="J616" s="16"/>
    </row>
    <row r="617">
      <c r="B617" s="18"/>
      <c r="C617" s="18"/>
      <c r="F617" s="7"/>
      <c r="J617" s="16"/>
    </row>
    <row r="618">
      <c r="B618" s="18"/>
      <c r="C618" s="18"/>
      <c r="F618" s="7"/>
      <c r="J618" s="16"/>
    </row>
    <row r="619">
      <c r="B619" s="18"/>
      <c r="C619" s="18"/>
      <c r="F619" s="7"/>
      <c r="J619" s="16"/>
    </row>
    <row r="620">
      <c r="B620" s="18"/>
      <c r="C620" s="18"/>
      <c r="F620" s="7"/>
      <c r="J620" s="16"/>
    </row>
    <row r="621">
      <c r="B621" s="18"/>
      <c r="C621" s="18"/>
      <c r="F621" s="7"/>
      <c r="J621" s="16"/>
    </row>
    <row r="622">
      <c r="B622" s="18"/>
      <c r="C622" s="18"/>
      <c r="F622" s="7"/>
      <c r="J622" s="16"/>
    </row>
    <row r="623">
      <c r="B623" s="18"/>
      <c r="C623" s="18"/>
      <c r="F623" s="7"/>
      <c r="J623" s="16"/>
    </row>
    <row r="624">
      <c r="B624" s="18"/>
      <c r="C624" s="18"/>
      <c r="F624" s="7"/>
      <c r="J624" s="16"/>
    </row>
    <row r="625">
      <c r="B625" s="18"/>
      <c r="C625" s="18"/>
      <c r="F625" s="7"/>
      <c r="J625" s="16"/>
    </row>
    <row r="626">
      <c r="B626" s="18"/>
      <c r="C626" s="18"/>
      <c r="F626" s="7"/>
      <c r="J626" s="16"/>
    </row>
    <row r="627">
      <c r="B627" s="18"/>
      <c r="C627" s="18"/>
      <c r="F627" s="7"/>
      <c r="J627" s="16"/>
    </row>
    <row r="628">
      <c r="B628" s="18"/>
      <c r="C628" s="18"/>
      <c r="F628" s="7"/>
      <c r="J628" s="16"/>
    </row>
    <row r="629">
      <c r="B629" s="18"/>
      <c r="C629" s="18"/>
      <c r="F629" s="7"/>
      <c r="J629" s="16"/>
    </row>
    <row r="630">
      <c r="B630" s="18"/>
      <c r="C630" s="18"/>
      <c r="F630" s="7"/>
      <c r="J630" s="16"/>
    </row>
    <row r="631">
      <c r="B631" s="18"/>
      <c r="C631" s="18"/>
      <c r="F631" s="7"/>
      <c r="J631" s="16"/>
    </row>
    <row r="632">
      <c r="B632" s="18"/>
      <c r="C632" s="18"/>
      <c r="F632" s="7"/>
      <c r="J632" s="16"/>
    </row>
    <row r="633">
      <c r="B633" s="18"/>
      <c r="C633" s="18"/>
      <c r="F633" s="7"/>
      <c r="J633" s="16"/>
    </row>
    <row r="634">
      <c r="B634" s="18"/>
      <c r="C634" s="18"/>
      <c r="F634" s="7"/>
      <c r="J634" s="16"/>
    </row>
    <row r="635">
      <c r="B635" s="18"/>
      <c r="C635" s="18"/>
      <c r="F635" s="7"/>
      <c r="J635" s="16"/>
    </row>
    <row r="636">
      <c r="B636" s="18"/>
      <c r="C636" s="18"/>
      <c r="F636" s="7"/>
      <c r="J636" s="16"/>
    </row>
    <row r="637">
      <c r="B637" s="18"/>
      <c r="C637" s="18"/>
      <c r="F637" s="7"/>
      <c r="J637" s="16"/>
    </row>
    <row r="638">
      <c r="B638" s="18"/>
      <c r="C638" s="18"/>
      <c r="F638" s="7"/>
      <c r="J638" s="16"/>
    </row>
    <row r="639">
      <c r="B639" s="18"/>
      <c r="C639" s="18"/>
      <c r="F639" s="7"/>
      <c r="J639" s="16"/>
    </row>
    <row r="640">
      <c r="B640" s="18"/>
      <c r="C640" s="18"/>
      <c r="F640" s="7"/>
      <c r="J640" s="16"/>
    </row>
    <row r="641">
      <c r="B641" s="18"/>
      <c r="C641" s="18"/>
      <c r="F641" s="7"/>
      <c r="J641" s="16"/>
    </row>
    <row r="642">
      <c r="B642" s="18"/>
      <c r="C642" s="18"/>
      <c r="F642" s="7"/>
      <c r="J642" s="16"/>
    </row>
    <row r="643">
      <c r="B643" s="18"/>
      <c r="C643" s="18"/>
      <c r="F643" s="7"/>
      <c r="J643" s="16"/>
    </row>
    <row r="644">
      <c r="B644" s="18"/>
      <c r="C644" s="18"/>
      <c r="F644" s="7"/>
      <c r="J644" s="16"/>
    </row>
    <row r="645">
      <c r="B645" s="18"/>
      <c r="C645" s="18"/>
      <c r="F645" s="7"/>
      <c r="J645" s="16"/>
    </row>
    <row r="646">
      <c r="B646" s="18"/>
      <c r="C646" s="18"/>
      <c r="F646" s="7"/>
      <c r="J646" s="16"/>
    </row>
    <row r="647">
      <c r="B647" s="18"/>
      <c r="C647" s="18"/>
      <c r="F647" s="7"/>
      <c r="J647" s="16"/>
    </row>
    <row r="648">
      <c r="B648" s="18"/>
      <c r="C648" s="18"/>
      <c r="F648" s="7"/>
      <c r="J648" s="16"/>
    </row>
    <row r="649">
      <c r="B649" s="18"/>
      <c r="C649" s="18"/>
      <c r="F649" s="7"/>
      <c r="J649" s="16"/>
    </row>
    <row r="650">
      <c r="B650" s="18"/>
      <c r="C650" s="18"/>
      <c r="F650" s="7"/>
      <c r="J650" s="16"/>
    </row>
    <row r="651">
      <c r="B651" s="18"/>
      <c r="C651" s="18"/>
      <c r="F651" s="7"/>
      <c r="J651" s="16"/>
    </row>
    <row r="652">
      <c r="B652" s="18"/>
      <c r="C652" s="18"/>
      <c r="F652" s="7"/>
      <c r="J652" s="16"/>
    </row>
    <row r="653">
      <c r="B653" s="18"/>
      <c r="C653" s="18"/>
      <c r="F653" s="7"/>
      <c r="J653" s="16"/>
    </row>
    <row r="654">
      <c r="B654" s="18"/>
      <c r="C654" s="18"/>
      <c r="F654" s="7"/>
      <c r="J654" s="16"/>
    </row>
    <row r="655">
      <c r="B655" s="18"/>
      <c r="C655" s="18"/>
      <c r="F655" s="7"/>
      <c r="J655" s="16"/>
    </row>
    <row r="656">
      <c r="B656" s="18"/>
      <c r="C656" s="18"/>
      <c r="F656" s="7"/>
      <c r="J656" s="16"/>
    </row>
    <row r="657">
      <c r="B657" s="18"/>
      <c r="C657" s="18"/>
      <c r="F657" s="7"/>
      <c r="J657" s="16"/>
    </row>
    <row r="658">
      <c r="B658" s="18"/>
      <c r="C658" s="18"/>
      <c r="F658" s="7"/>
      <c r="J658" s="16"/>
    </row>
    <row r="659">
      <c r="B659" s="18"/>
      <c r="C659" s="18"/>
      <c r="F659" s="7"/>
      <c r="J659" s="16"/>
    </row>
    <row r="660">
      <c r="B660" s="18"/>
      <c r="C660" s="18"/>
      <c r="F660" s="7"/>
      <c r="J660" s="16"/>
    </row>
    <row r="661">
      <c r="B661" s="18"/>
      <c r="C661" s="18"/>
      <c r="F661" s="7"/>
      <c r="J661" s="16"/>
    </row>
    <row r="662">
      <c r="B662" s="18"/>
      <c r="C662" s="18"/>
      <c r="F662" s="7"/>
      <c r="J662" s="16"/>
    </row>
    <row r="663">
      <c r="B663" s="18"/>
      <c r="C663" s="18"/>
      <c r="F663" s="7"/>
      <c r="J663" s="16"/>
    </row>
    <row r="664">
      <c r="B664" s="18"/>
      <c r="C664" s="18"/>
      <c r="F664" s="7"/>
      <c r="J664" s="16"/>
    </row>
    <row r="665">
      <c r="B665" s="18"/>
      <c r="C665" s="18"/>
      <c r="F665" s="7"/>
      <c r="J665" s="16"/>
    </row>
    <row r="666">
      <c r="B666" s="18"/>
      <c r="C666" s="18"/>
      <c r="F666" s="7"/>
      <c r="J666" s="16"/>
    </row>
    <row r="667">
      <c r="B667" s="18"/>
      <c r="C667" s="18"/>
      <c r="F667" s="7"/>
      <c r="J667" s="16"/>
    </row>
    <row r="668">
      <c r="B668" s="18"/>
      <c r="C668" s="18"/>
      <c r="F668" s="7"/>
      <c r="J668" s="16"/>
    </row>
    <row r="669">
      <c r="B669" s="18"/>
      <c r="C669" s="18"/>
      <c r="F669" s="7"/>
      <c r="J669" s="16"/>
    </row>
    <row r="670">
      <c r="B670" s="18"/>
      <c r="C670" s="18"/>
      <c r="F670" s="7"/>
      <c r="J670" s="16"/>
    </row>
    <row r="671">
      <c r="B671" s="18"/>
      <c r="C671" s="18"/>
      <c r="F671" s="7"/>
      <c r="J671" s="16"/>
    </row>
    <row r="672">
      <c r="B672" s="18"/>
      <c r="C672" s="18"/>
      <c r="F672" s="7"/>
      <c r="J672" s="16"/>
    </row>
    <row r="673">
      <c r="B673" s="18"/>
      <c r="C673" s="18"/>
      <c r="F673" s="7"/>
      <c r="J673" s="16"/>
    </row>
    <row r="674">
      <c r="B674" s="18"/>
      <c r="C674" s="18"/>
      <c r="F674" s="7"/>
      <c r="J674" s="16"/>
    </row>
    <row r="675">
      <c r="B675" s="18"/>
      <c r="C675" s="18"/>
      <c r="F675" s="7"/>
      <c r="J675" s="16"/>
    </row>
    <row r="676">
      <c r="B676" s="18"/>
      <c r="C676" s="18"/>
      <c r="F676" s="7"/>
      <c r="J676" s="16"/>
    </row>
    <row r="677">
      <c r="B677" s="18"/>
      <c r="C677" s="18"/>
      <c r="F677" s="7"/>
      <c r="J677" s="16"/>
    </row>
    <row r="678">
      <c r="B678" s="18"/>
      <c r="C678" s="18"/>
      <c r="F678" s="7"/>
      <c r="J678" s="16"/>
    </row>
    <row r="679">
      <c r="B679" s="18"/>
      <c r="C679" s="18"/>
      <c r="F679" s="7"/>
      <c r="J679" s="16"/>
    </row>
    <row r="680">
      <c r="B680" s="18"/>
      <c r="C680" s="18"/>
      <c r="F680" s="7"/>
      <c r="J680" s="16"/>
    </row>
    <row r="681">
      <c r="B681" s="18"/>
      <c r="C681" s="18"/>
      <c r="F681" s="7"/>
      <c r="J681" s="16"/>
    </row>
    <row r="682">
      <c r="B682" s="18"/>
      <c r="C682" s="18"/>
      <c r="F682" s="7"/>
      <c r="J682" s="16"/>
    </row>
    <row r="683">
      <c r="B683" s="18"/>
      <c r="C683" s="18"/>
      <c r="F683" s="7"/>
      <c r="J683" s="16"/>
    </row>
    <row r="684">
      <c r="B684" s="18"/>
      <c r="C684" s="18"/>
      <c r="F684" s="7"/>
      <c r="J684" s="16"/>
    </row>
    <row r="685">
      <c r="B685" s="18"/>
      <c r="C685" s="18"/>
      <c r="F685" s="7"/>
      <c r="J685" s="16"/>
    </row>
    <row r="686">
      <c r="B686" s="18"/>
      <c r="C686" s="18"/>
      <c r="F686" s="7"/>
      <c r="J686" s="16"/>
    </row>
    <row r="687">
      <c r="B687" s="18"/>
      <c r="C687" s="18"/>
      <c r="F687" s="7"/>
      <c r="J687" s="16"/>
    </row>
    <row r="688">
      <c r="B688" s="18"/>
      <c r="C688" s="18"/>
      <c r="F688" s="7"/>
      <c r="J688" s="16"/>
    </row>
    <row r="689">
      <c r="B689" s="18"/>
      <c r="C689" s="18"/>
      <c r="F689" s="7"/>
      <c r="J689" s="16"/>
    </row>
    <row r="690">
      <c r="B690" s="18"/>
      <c r="C690" s="18"/>
      <c r="F690" s="7"/>
      <c r="J690" s="16"/>
    </row>
    <row r="691">
      <c r="B691" s="18"/>
      <c r="C691" s="18"/>
      <c r="F691" s="7"/>
      <c r="J691" s="16"/>
    </row>
    <row r="692">
      <c r="B692" s="18"/>
      <c r="C692" s="18"/>
      <c r="F692" s="7"/>
      <c r="J692" s="16"/>
    </row>
    <row r="693">
      <c r="B693" s="18"/>
      <c r="C693" s="18"/>
      <c r="F693" s="7"/>
      <c r="J693" s="16"/>
    </row>
    <row r="694">
      <c r="B694" s="18"/>
      <c r="C694" s="18"/>
      <c r="F694" s="7"/>
      <c r="J694" s="16"/>
    </row>
    <row r="695">
      <c r="B695" s="18"/>
      <c r="C695" s="18"/>
      <c r="F695" s="7"/>
      <c r="J695" s="16"/>
    </row>
    <row r="696">
      <c r="B696" s="18"/>
      <c r="C696" s="18"/>
      <c r="F696" s="7"/>
      <c r="J696" s="16"/>
    </row>
    <row r="697">
      <c r="B697" s="18"/>
      <c r="C697" s="18"/>
      <c r="F697" s="7"/>
      <c r="J697" s="16"/>
    </row>
    <row r="698">
      <c r="B698" s="18"/>
      <c r="C698" s="18"/>
      <c r="F698" s="7"/>
      <c r="J698" s="16"/>
    </row>
    <row r="699">
      <c r="B699" s="18"/>
      <c r="C699" s="18"/>
      <c r="F699" s="7"/>
      <c r="J699" s="16"/>
    </row>
    <row r="700">
      <c r="B700" s="18"/>
      <c r="C700" s="18"/>
      <c r="F700" s="7"/>
      <c r="J700" s="16"/>
    </row>
    <row r="701">
      <c r="B701" s="18"/>
      <c r="C701" s="18"/>
      <c r="F701" s="7"/>
      <c r="J701" s="16"/>
    </row>
    <row r="702">
      <c r="B702" s="18"/>
      <c r="C702" s="18"/>
      <c r="F702" s="7"/>
      <c r="J702" s="16"/>
    </row>
    <row r="703">
      <c r="B703" s="18"/>
      <c r="C703" s="18"/>
      <c r="F703" s="7"/>
      <c r="J703" s="16"/>
    </row>
    <row r="704">
      <c r="B704" s="18"/>
      <c r="C704" s="18"/>
      <c r="F704" s="7"/>
      <c r="J704" s="16"/>
    </row>
    <row r="705">
      <c r="B705" s="18"/>
      <c r="C705" s="18"/>
      <c r="F705" s="7"/>
      <c r="J705" s="16"/>
    </row>
    <row r="706">
      <c r="B706" s="18"/>
      <c r="C706" s="18"/>
      <c r="F706" s="7"/>
      <c r="J706" s="16"/>
    </row>
    <row r="707">
      <c r="B707" s="18"/>
      <c r="C707" s="18"/>
      <c r="F707" s="7"/>
      <c r="J707" s="16"/>
    </row>
    <row r="708">
      <c r="B708" s="18"/>
      <c r="C708" s="18"/>
      <c r="F708" s="7"/>
      <c r="J708" s="16"/>
    </row>
    <row r="709">
      <c r="B709" s="18"/>
      <c r="C709" s="18"/>
      <c r="F709" s="7"/>
      <c r="J709" s="16"/>
    </row>
    <row r="710">
      <c r="B710" s="18"/>
      <c r="C710" s="18"/>
      <c r="F710" s="7"/>
      <c r="J710" s="16"/>
    </row>
    <row r="711">
      <c r="B711" s="18"/>
      <c r="C711" s="18"/>
      <c r="F711" s="7"/>
      <c r="J711" s="16"/>
    </row>
    <row r="712">
      <c r="B712" s="18"/>
      <c r="C712" s="18"/>
      <c r="F712" s="7"/>
      <c r="J712" s="16"/>
    </row>
    <row r="713">
      <c r="B713" s="18"/>
      <c r="C713" s="18"/>
      <c r="F713" s="7"/>
      <c r="J713" s="16"/>
    </row>
    <row r="714">
      <c r="B714" s="18"/>
      <c r="C714" s="18"/>
      <c r="F714" s="7"/>
      <c r="J714" s="16"/>
    </row>
    <row r="715">
      <c r="B715" s="18"/>
      <c r="C715" s="18"/>
      <c r="F715" s="7"/>
      <c r="J715" s="16"/>
    </row>
    <row r="716">
      <c r="B716" s="18"/>
      <c r="C716" s="18"/>
      <c r="F716" s="7"/>
      <c r="J716" s="16"/>
    </row>
    <row r="717">
      <c r="B717" s="18"/>
      <c r="C717" s="18"/>
      <c r="F717" s="7"/>
      <c r="J717" s="16"/>
    </row>
    <row r="718">
      <c r="B718" s="18"/>
      <c r="C718" s="18"/>
      <c r="F718" s="7"/>
      <c r="J718" s="16"/>
    </row>
    <row r="719">
      <c r="B719" s="18"/>
      <c r="C719" s="18"/>
      <c r="F719" s="7"/>
      <c r="J719" s="16"/>
    </row>
    <row r="720">
      <c r="B720" s="18"/>
      <c r="C720" s="18"/>
      <c r="F720" s="7"/>
      <c r="J720" s="16"/>
    </row>
    <row r="721">
      <c r="B721" s="18"/>
      <c r="C721" s="18"/>
      <c r="F721" s="7"/>
      <c r="J721" s="16"/>
    </row>
    <row r="722">
      <c r="B722" s="18"/>
      <c r="C722" s="18"/>
      <c r="F722" s="7"/>
      <c r="J722" s="16"/>
    </row>
    <row r="723">
      <c r="B723" s="18"/>
      <c r="C723" s="18"/>
      <c r="F723" s="7"/>
      <c r="J723" s="16"/>
    </row>
    <row r="724">
      <c r="B724" s="18"/>
      <c r="C724" s="18"/>
      <c r="F724" s="7"/>
      <c r="J724" s="16"/>
    </row>
    <row r="725">
      <c r="B725" s="18"/>
      <c r="C725" s="18"/>
      <c r="F725" s="7"/>
      <c r="J725" s="16"/>
    </row>
    <row r="726">
      <c r="B726" s="18"/>
      <c r="C726" s="18"/>
      <c r="F726" s="7"/>
      <c r="J726" s="16"/>
    </row>
    <row r="727">
      <c r="B727" s="18"/>
      <c r="C727" s="18"/>
      <c r="F727" s="7"/>
      <c r="J727" s="16"/>
    </row>
    <row r="728">
      <c r="B728" s="18"/>
      <c r="C728" s="18"/>
      <c r="F728" s="7"/>
      <c r="J728" s="16"/>
    </row>
    <row r="729">
      <c r="B729" s="18"/>
      <c r="C729" s="18"/>
      <c r="F729" s="7"/>
      <c r="J729" s="16"/>
    </row>
    <row r="730">
      <c r="B730" s="18"/>
      <c r="C730" s="18"/>
      <c r="F730" s="7"/>
      <c r="J730" s="16"/>
    </row>
    <row r="731">
      <c r="B731" s="18"/>
      <c r="C731" s="18"/>
      <c r="F731" s="7"/>
      <c r="J731" s="16"/>
    </row>
    <row r="732">
      <c r="B732" s="18"/>
      <c r="C732" s="18"/>
      <c r="F732" s="7"/>
      <c r="J732" s="16"/>
    </row>
    <row r="733">
      <c r="B733" s="18"/>
      <c r="C733" s="18"/>
      <c r="F733" s="7"/>
      <c r="J733" s="16"/>
    </row>
    <row r="734">
      <c r="B734" s="18"/>
      <c r="C734" s="18"/>
      <c r="F734" s="7"/>
      <c r="J734" s="16"/>
    </row>
    <row r="735">
      <c r="B735" s="18"/>
      <c r="C735" s="18"/>
      <c r="F735" s="7"/>
      <c r="J735" s="16"/>
    </row>
    <row r="736">
      <c r="B736" s="18"/>
      <c r="C736" s="18"/>
      <c r="F736" s="7"/>
      <c r="J736" s="16"/>
    </row>
    <row r="737">
      <c r="B737" s="18"/>
      <c r="C737" s="18"/>
      <c r="F737" s="7"/>
      <c r="J737" s="16"/>
    </row>
    <row r="738">
      <c r="B738" s="18"/>
      <c r="C738" s="18"/>
      <c r="F738" s="7"/>
      <c r="J738" s="16"/>
    </row>
    <row r="739">
      <c r="B739" s="18"/>
      <c r="C739" s="18"/>
      <c r="F739" s="7"/>
      <c r="J739" s="16"/>
    </row>
    <row r="740">
      <c r="B740" s="18"/>
      <c r="C740" s="18"/>
      <c r="F740" s="7"/>
      <c r="J740" s="16"/>
    </row>
    <row r="741">
      <c r="B741" s="18"/>
      <c r="C741" s="18"/>
      <c r="F741" s="7"/>
      <c r="J741" s="16"/>
    </row>
    <row r="742">
      <c r="B742" s="18"/>
      <c r="C742" s="18"/>
      <c r="F742" s="7"/>
      <c r="J742" s="16"/>
    </row>
    <row r="743">
      <c r="B743" s="18"/>
      <c r="C743" s="18"/>
      <c r="F743" s="7"/>
      <c r="J743" s="16"/>
    </row>
    <row r="744">
      <c r="B744" s="18"/>
      <c r="C744" s="18"/>
      <c r="F744" s="7"/>
      <c r="J744" s="16"/>
    </row>
    <row r="745">
      <c r="B745" s="18"/>
      <c r="C745" s="18"/>
      <c r="F745" s="7"/>
      <c r="J745" s="16"/>
    </row>
    <row r="746">
      <c r="B746" s="18"/>
      <c r="C746" s="18"/>
      <c r="F746" s="7"/>
      <c r="J746" s="16"/>
    </row>
    <row r="747">
      <c r="B747" s="18"/>
      <c r="C747" s="18"/>
      <c r="F747" s="7"/>
      <c r="J747" s="16"/>
    </row>
    <row r="748">
      <c r="B748" s="18"/>
      <c r="C748" s="18"/>
      <c r="F748" s="7"/>
      <c r="J748" s="16"/>
    </row>
    <row r="749">
      <c r="B749" s="18"/>
      <c r="C749" s="18"/>
      <c r="F749" s="7"/>
      <c r="J749" s="16"/>
    </row>
    <row r="750">
      <c r="B750" s="18"/>
      <c r="C750" s="18"/>
      <c r="F750" s="7"/>
      <c r="J750" s="16"/>
    </row>
    <row r="751">
      <c r="B751" s="18"/>
      <c r="C751" s="18"/>
      <c r="F751" s="7"/>
      <c r="J751" s="16"/>
    </row>
    <row r="752">
      <c r="B752" s="18"/>
      <c r="C752" s="18"/>
      <c r="F752" s="7"/>
      <c r="J752" s="16"/>
    </row>
    <row r="753">
      <c r="B753" s="18"/>
      <c r="C753" s="18"/>
      <c r="F753" s="7"/>
      <c r="J753" s="16"/>
    </row>
    <row r="754">
      <c r="B754" s="18"/>
      <c r="C754" s="18"/>
      <c r="F754" s="7"/>
      <c r="J754" s="16"/>
    </row>
    <row r="755">
      <c r="B755" s="18"/>
      <c r="C755" s="18"/>
      <c r="F755" s="7"/>
      <c r="J755" s="16"/>
    </row>
    <row r="756">
      <c r="B756" s="18"/>
      <c r="C756" s="18"/>
      <c r="F756" s="7"/>
      <c r="J756" s="16"/>
    </row>
    <row r="757">
      <c r="B757" s="18"/>
      <c r="C757" s="18"/>
      <c r="F757" s="7"/>
      <c r="J757" s="16"/>
    </row>
    <row r="758">
      <c r="B758" s="18"/>
      <c r="C758" s="18"/>
      <c r="F758" s="7"/>
      <c r="J758" s="16"/>
    </row>
    <row r="759">
      <c r="B759" s="18"/>
      <c r="C759" s="18"/>
      <c r="F759" s="7"/>
      <c r="J759" s="16"/>
    </row>
    <row r="760">
      <c r="B760" s="18"/>
      <c r="C760" s="18"/>
      <c r="F760" s="7"/>
      <c r="J760" s="16"/>
    </row>
    <row r="761">
      <c r="B761" s="18"/>
      <c r="C761" s="18"/>
      <c r="F761" s="7"/>
      <c r="J761" s="16"/>
    </row>
    <row r="762">
      <c r="B762" s="18"/>
      <c r="C762" s="18"/>
      <c r="F762" s="7"/>
      <c r="J762" s="16"/>
    </row>
    <row r="763">
      <c r="B763" s="18"/>
      <c r="C763" s="18"/>
      <c r="F763" s="7"/>
      <c r="J763" s="16"/>
    </row>
    <row r="764">
      <c r="B764" s="18"/>
      <c r="C764" s="18"/>
      <c r="F764" s="7"/>
      <c r="J764" s="16"/>
    </row>
    <row r="765">
      <c r="B765" s="18"/>
      <c r="C765" s="18"/>
      <c r="F765" s="7"/>
      <c r="J765" s="16"/>
    </row>
    <row r="766">
      <c r="B766" s="18"/>
      <c r="C766" s="18"/>
      <c r="F766" s="7"/>
      <c r="J766" s="16"/>
    </row>
    <row r="767">
      <c r="B767" s="18"/>
      <c r="C767" s="18"/>
      <c r="F767" s="7"/>
      <c r="J767" s="16"/>
    </row>
    <row r="768">
      <c r="B768" s="18"/>
      <c r="C768" s="18"/>
      <c r="F768" s="7"/>
      <c r="J768" s="16"/>
    </row>
    <row r="769">
      <c r="B769" s="18"/>
      <c r="C769" s="18"/>
      <c r="F769" s="7"/>
      <c r="J769" s="16"/>
    </row>
    <row r="770">
      <c r="B770" s="18"/>
      <c r="C770" s="18"/>
      <c r="F770" s="7"/>
      <c r="J770" s="16"/>
    </row>
    <row r="771">
      <c r="B771" s="18"/>
      <c r="C771" s="18"/>
      <c r="F771" s="7"/>
      <c r="J771" s="16"/>
    </row>
    <row r="772">
      <c r="B772" s="18"/>
      <c r="C772" s="18"/>
      <c r="F772" s="7"/>
      <c r="J772" s="16"/>
    </row>
    <row r="773">
      <c r="B773" s="18"/>
      <c r="C773" s="18"/>
      <c r="F773" s="7"/>
      <c r="J773" s="16"/>
    </row>
    <row r="774">
      <c r="B774" s="18"/>
      <c r="C774" s="18"/>
      <c r="F774" s="7"/>
      <c r="J774" s="16"/>
    </row>
    <row r="775">
      <c r="B775" s="18"/>
      <c r="C775" s="18"/>
      <c r="F775" s="7"/>
      <c r="J775" s="16"/>
    </row>
    <row r="776">
      <c r="B776" s="18"/>
      <c r="C776" s="18"/>
      <c r="F776" s="7"/>
      <c r="J776" s="16"/>
    </row>
    <row r="777">
      <c r="B777" s="18"/>
      <c r="C777" s="18"/>
      <c r="F777" s="7"/>
      <c r="J777" s="16"/>
    </row>
    <row r="778">
      <c r="B778" s="18"/>
      <c r="C778" s="18"/>
      <c r="F778" s="7"/>
      <c r="J778" s="16"/>
    </row>
    <row r="779">
      <c r="B779" s="18"/>
      <c r="C779" s="18"/>
      <c r="F779" s="7"/>
      <c r="J779" s="16"/>
    </row>
    <row r="780">
      <c r="B780" s="18"/>
      <c r="C780" s="18"/>
      <c r="F780" s="7"/>
      <c r="J780" s="16"/>
    </row>
    <row r="781">
      <c r="B781" s="18"/>
      <c r="C781" s="18"/>
      <c r="F781" s="7"/>
      <c r="J781" s="16"/>
    </row>
    <row r="782">
      <c r="B782" s="18"/>
      <c r="C782" s="18"/>
      <c r="F782" s="7"/>
      <c r="J782" s="16"/>
    </row>
    <row r="783">
      <c r="B783" s="18"/>
      <c r="C783" s="18"/>
      <c r="F783" s="7"/>
      <c r="J783" s="16"/>
    </row>
    <row r="784">
      <c r="B784" s="18"/>
      <c r="C784" s="18"/>
      <c r="F784" s="7"/>
      <c r="J784" s="16"/>
    </row>
    <row r="785">
      <c r="B785" s="18"/>
      <c r="C785" s="18"/>
      <c r="F785" s="7"/>
      <c r="J785" s="16"/>
    </row>
    <row r="786">
      <c r="B786" s="18"/>
      <c r="C786" s="18"/>
      <c r="F786" s="7"/>
      <c r="J786" s="16"/>
    </row>
    <row r="787">
      <c r="B787" s="18"/>
      <c r="C787" s="18"/>
      <c r="F787" s="7"/>
      <c r="J787" s="16"/>
    </row>
    <row r="788">
      <c r="B788" s="18"/>
      <c r="C788" s="18"/>
      <c r="F788" s="7"/>
      <c r="J788" s="16"/>
    </row>
    <row r="789">
      <c r="B789" s="18"/>
      <c r="C789" s="18"/>
      <c r="F789" s="7"/>
      <c r="J789" s="16"/>
    </row>
    <row r="790">
      <c r="B790" s="18"/>
      <c r="C790" s="18"/>
      <c r="F790" s="7"/>
      <c r="J790" s="16"/>
    </row>
    <row r="791">
      <c r="B791" s="18"/>
      <c r="C791" s="18"/>
      <c r="F791" s="7"/>
      <c r="J791" s="16"/>
    </row>
    <row r="792">
      <c r="B792" s="18"/>
      <c r="C792" s="18"/>
      <c r="F792" s="7"/>
      <c r="J792" s="16"/>
    </row>
    <row r="793">
      <c r="B793" s="18"/>
      <c r="C793" s="18"/>
      <c r="F793" s="7"/>
      <c r="J793" s="16"/>
    </row>
    <row r="794">
      <c r="B794" s="18"/>
      <c r="C794" s="18"/>
      <c r="F794" s="7"/>
      <c r="J794" s="16"/>
    </row>
    <row r="795">
      <c r="B795" s="18"/>
      <c r="C795" s="18"/>
      <c r="F795" s="7"/>
      <c r="J795" s="16"/>
    </row>
    <row r="796">
      <c r="B796" s="18"/>
      <c r="C796" s="18"/>
      <c r="F796" s="7"/>
      <c r="J796" s="16"/>
    </row>
    <row r="797">
      <c r="B797" s="18"/>
      <c r="C797" s="18"/>
      <c r="F797" s="7"/>
      <c r="J797" s="16"/>
    </row>
    <row r="798">
      <c r="B798" s="18"/>
      <c r="C798" s="18"/>
      <c r="F798" s="7"/>
      <c r="J798" s="16"/>
    </row>
    <row r="799">
      <c r="B799" s="18"/>
      <c r="C799" s="18"/>
      <c r="F799" s="7"/>
      <c r="J799" s="16"/>
    </row>
    <row r="800">
      <c r="B800" s="18"/>
      <c r="C800" s="18"/>
      <c r="F800" s="7"/>
      <c r="J800" s="16"/>
    </row>
    <row r="801">
      <c r="B801" s="18"/>
      <c r="C801" s="18"/>
      <c r="F801" s="7"/>
      <c r="J801" s="16"/>
    </row>
    <row r="802">
      <c r="B802" s="18"/>
      <c r="C802" s="18"/>
      <c r="F802" s="7"/>
      <c r="J802" s="16"/>
    </row>
    <row r="803">
      <c r="B803" s="18"/>
      <c r="C803" s="18"/>
      <c r="F803" s="7"/>
      <c r="J803" s="16"/>
    </row>
    <row r="804">
      <c r="B804" s="18"/>
      <c r="C804" s="18"/>
      <c r="F804" s="7"/>
      <c r="J804" s="16"/>
    </row>
    <row r="805">
      <c r="B805" s="18"/>
      <c r="C805" s="18"/>
      <c r="F805" s="7"/>
      <c r="J805" s="16"/>
    </row>
    <row r="806">
      <c r="B806" s="18"/>
      <c r="C806" s="18"/>
      <c r="F806" s="7"/>
      <c r="J806" s="16"/>
    </row>
    <row r="807">
      <c r="B807" s="18"/>
      <c r="C807" s="18"/>
      <c r="F807" s="7"/>
      <c r="J807" s="16"/>
    </row>
    <row r="808">
      <c r="B808" s="18"/>
      <c r="C808" s="18"/>
      <c r="F808" s="7"/>
      <c r="J808" s="16"/>
    </row>
    <row r="809">
      <c r="B809" s="18"/>
      <c r="C809" s="18"/>
      <c r="F809" s="7"/>
      <c r="J809" s="16"/>
    </row>
    <row r="810">
      <c r="B810" s="18"/>
      <c r="C810" s="18"/>
      <c r="F810" s="7"/>
      <c r="J810" s="16"/>
    </row>
    <row r="811">
      <c r="B811" s="18"/>
      <c r="C811" s="18"/>
      <c r="F811" s="7"/>
      <c r="J811" s="16"/>
    </row>
    <row r="812">
      <c r="B812" s="18"/>
      <c r="C812" s="18"/>
      <c r="F812" s="7"/>
      <c r="J812" s="16"/>
    </row>
    <row r="813">
      <c r="B813" s="18"/>
      <c r="C813" s="18"/>
      <c r="F813" s="7"/>
      <c r="J813" s="16"/>
    </row>
    <row r="814">
      <c r="B814" s="18"/>
      <c r="C814" s="18"/>
      <c r="F814" s="7"/>
      <c r="J814" s="16"/>
    </row>
    <row r="815">
      <c r="B815" s="18"/>
      <c r="C815" s="18"/>
      <c r="F815" s="7"/>
      <c r="J815" s="16"/>
    </row>
    <row r="816">
      <c r="B816" s="18"/>
      <c r="C816" s="18"/>
      <c r="F816" s="7"/>
      <c r="J816" s="16"/>
    </row>
    <row r="817">
      <c r="B817" s="18"/>
      <c r="C817" s="18"/>
      <c r="F817" s="7"/>
      <c r="J817" s="16"/>
    </row>
    <row r="818">
      <c r="B818" s="18"/>
      <c r="C818" s="18"/>
      <c r="F818" s="7"/>
      <c r="J818" s="16"/>
    </row>
    <row r="819">
      <c r="B819" s="18"/>
      <c r="C819" s="18"/>
      <c r="F819" s="7"/>
      <c r="J819" s="16"/>
    </row>
    <row r="820">
      <c r="B820" s="18"/>
      <c r="C820" s="18"/>
      <c r="F820" s="7"/>
      <c r="J820" s="16"/>
    </row>
    <row r="821">
      <c r="B821" s="18"/>
      <c r="C821" s="18"/>
      <c r="F821" s="7"/>
      <c r="J821" s="16"/>
    </row>
    <row r="822">
      <c r="B822" s="18"/>
      <c r="C822" s="18"/>
      <c r="F822" s="7"/>
      <c r="J822" s="16"/>
    </row>
    <row r="823">
      <c r="B823" s="18"/>
      <c r="C823" s="18"/>
      <c r="F823" s="7"/>
      <c r="J823" s="16"/>
    </row>
    <row r="824">
      <c r="B824" s="18"/>
      <c r="C824" s="18"/>
      <c r="F824" s="7"/>
      <c r="J824" s="16"/>
    </row>
    <row r="825">
      <c r="B825" s="18"/>
      <c r="C825" s="18"/>
      <c r="F825" s="7"/>
      <c r="J825" s="16"/>
    </row>
    <row r="826">
      <c r="B826" s="18"/>
      <c r="C826" s="18"/>
      <c r="F826" s="7"/>
      <c r="J826" s="16"/>
    </row>
    <row r="827">
      <c r="B827" s="18"/>
      <c r="C827" s="18"/>
      <c r="F827" s="7"/>
      <c r="J827" s="16"/>
    </row>
    <row r="828">
      <c r="B828" s="18"/>
      <c r="C828" s="18"/>
      <c r="F828" s="7"/>
      <c r="J828" s="16"/>
    </row>
    <row r="829">
      <c r="B829" s="18"/>
      <c r="C829" s="18"/>
      <c r="F829" s="7"/>
      <c r="J829" s="16"/>
    </row>
    <row r="830">
      <c r="B830" s="18"/>
      <c r="C830" s="18"/>
      <c r="F830" s="7"/>
      <c r="J830" s="16"/>
    </row>
    <row r="831">
      <c r="B831" s="18"/>
      <c r="C831" s="18"/>
      <c r="F831" s="7"/>
      <c r="J831" s="16"/>
    </row>
    <row r="832">
      <c r="B832" s="18"/>
      <c r="C832" s="18"/>
      <c r="F832" s="7"/>
      <c r="J832" s="16"/>
    </row>
    <row r="833">
      <c r="B833" s="18"/>
      <c r="C833" s="18"/>
      <c r="F833" s="7"/>
      <c r="J833" s="16"/>
    </row>
    <row r="834">
      <c r="B834" s="18"/>
      <c r="C834" s="18"/>
      <c r="F834" s="7"/>
      <c r="J834" s="16"/>
    </row>
    <row r="835">
      <c r="B835" s="18"/>
      <c r="C835" s="18"/>
      <c r="F835" s="7"/>
      <c r="J835" s="16"/>
    </row>
    <row r="836">
      <c r="B836" s="18"/>
      <c r="C836" s="18"/>
      <c r="F836" s="7"/>
      <c r="J836" s="16"/>
    </row>
    <row r="837">
      <c r="B837" s="18"/>
      <c r="C837" s="18"/>
      <c r="F837" s="7"/>
      <c r="J837" s="16"/>
    </row>
    <row r="838">
      <c r="B838" s="18"/>
      <c r="C838" s="18"/>
      <c r="F838" s="7"/>
      <c r="J838" s="16"/>
    </row>
    <row r="839">
      <c r="B839" s="18"/>
      <c r="C839" s="18"/>
      <c r="F839" s="7"/>
      <c r="J839" s="16"/>
    </row>
  </sheetData>
  <dataValidations>
    <dataValidation type="list" allowBlank="1" showInputMessage="1" showErrorMessage="1" prompt="Choisir" sqref="I2 I4:I62 I64:I68 I72:I80">
      <formula1>"Airbnb,Espèces,HomeExchange,Chèque"</formula1>
    </dataValidation>
    <dataValidation type="list" allowBlank="1" showInputMessage="1" showErrorMessage="1" prompt="Cliquez ici et saisissez une valeur dans la liste des éléments" sqref="I3">
      <formula1>"Airbnb,Espèces,HomeExchange,Chèque,Abritel"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3" width="9.38"/>
    <col customWidth="1" min="4" max="4" width="13.88"/>
    <col customWidth="1" min="5" max="5" width="7.38"/>
    <col customWidth="1" min="7" max="7" width="8.5"/>
    <col customWidth="1" min="8" max="8" width="7.63"/>
    <col customWidth="1" min="9" max="9" width="12.88"/>
    <col customWidth="1" min="10" max="10" width="14.0"/>
    <col customWidth="1" min="11" max="11" width="16.3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1" t="s">
        <v>10</v>
      </c>
      <c r="L1" s="9"/>
      <c r="M1" s="9"/>
      <c r="N1" s="9"/>
      <c r="O1" s="9"/>
      <c r="P1" s="9"/>
      <c r="Q1" s="9"/>
      <c r="R1" s="9"/>
      <c r="S1" s="9"/>
      <c r="T1" s="9"/>
      <c r="U1" s="9"/>
    </row>
    <row r="2">
      <c r="A2" s="10"/>
      <c r="B2" s="11"/>
      <c r="C2" s="11"/>
      <c r="D2" s="13"/>
      <c r="E2" s="14"/>
      <c r="F2" s="15"/>
      <c r="G2" s="5"/>
      <c r="H2" s="6"/>
      <c r="I2" s="7"/>
      <c r="J2" s="16"/>
      <c r="K2" s="17"/>
    </row>
    <row r="3">
      <c r="A3" s="10" t="s">
        <v>75</v>
      </c>
      <c r="B3" s="11">
        <v>44562.0</v>
      </c>
      <c r="C3" s="11">
        <v>44563.0</v>
      </c>
      <c r="D3" s="13" t="str">
        <f t="shared" ref="D3:D8" si="1">TEXT(B3 ,"mm (mmmm)")</f>
        <v>01 (janvier)</v>
      </c>
      <c r="E3" s="14">
        <f t="shared" ref="E3:E8" si="2">C3-B3</f>
        <v>1</v>
      </c>
      <c r="F3" s="15">
        <v>2.0</v>
      </c>
      <c r="G3" s="5">
        <v>63.0</v>
      </c>
      <c r="H3" s="6">
        <f t="shared" ref="H3:H8" si="3">G3*E3</f>
        <v>63</v>
      </c>
      <c r="I3" s="7" t="s">
        <v>13</v>
      </c>
      <c r="J3" s="16">
        <f>F3*0.7*E3</f>
        <v>1.4</v>
      </c>
      <c r="K3" s="17">
        <f t="shared" ref="K3:K8" si="4">E3*F3</f>
        <v>2</v>
      </c>
    </row>
    <row r="4">
      <c r="A4" s="10" t="s">
        <v>76</v>
      </c>
      <c r="B4" s="11">
        <v>44569.0</v>
      </c>
      <c r="C4" s="11">
        <v>44571.0</v>
      </c>
      <c r="D4" s="13" t="str">
        <f t="shared" si="1"/>
        <v>01 (janvier)</v>
      </c>
      <c r="E4" s="14">
        <f t="shared" si="2"/>
        <v>2</v>
      </c>
      <c r="F4" s="15">
        <v>2.0</v>
      </c>
      <c r="G4" s="5">
        <v>63.0</v>
      </c>
      <c r="H4" s="6">
        <f t="shared" si="3"/>
        <v>126</v>
      </c>
      <c r="I4" s="7" t="s">
        <v>15</v>
      </c>
      <c r="J4" s="12">
        <v>0.0</v>
      </c>
      <c r="K4" s="17">
        <f t="shared" si="4"/>
        <v>4</v>
      </c>
    </row>
    <row r="5">
      <c r="A5" s="10" t="s">
        <v>77</v>
      </c>
      <c r="B5" s="11">
        <v>44571.0</v>
      </c>
      <c r="C5" s="11">
        <v>44575.0</v>
      </c>
      <c r="D5" s="13" t="str">
        <f t="shared" si="1"/>
        <v>01 (janvier)</v>
      </c>
      <c r="E5" s="14">
        <f t="shared" si="2"/>
        <v>4</v>
      </c>
      <c r="F5" s="15">
        <v>1.0</v>
      </c>
      <c r="G5" s="5">
        <v>65.0</v>
      </c>
      <c r="H5" s="6">
        <f t="shared" si="3"/>
        <v>260</v>
      </c>
      <c r="I5" s="7" t="s">
        <v>21</v>
      </c>
      <c r="J5" s="16">
        <f t="shared" ref="J5:J8" si="5">F5*0.7*E5</f>
        <v>2.8</v>
      </c>
      <c r="K5" s="17">
        <f t="shared" si="4"/>
        <v>4</v>
      </c>
      <c r="L5" s="10" t="s">
        <v>78</v>
      </c>
    </row>
    <row r="6">
      <c r="A6" s="10" t="s">
        <v>79</v>
      </c>
      <c r="B6" s="11">
        <v>44575.0</v>
      </c>
      <c r="C6" s="11">
        <v>44577.0</v>
      </c>
      <c r="D6" s="13" t="str">
        <f t="shared" si="1"/>
        <v>01 (janvier)</v>
      </c>
      <c r="E6" s="14">
        <f t="shared" si="2"/>
        <v>2</v>
      </c>
      <c r="F6" s="15">
        <v>2.0</v>
      </c>
      <c r="G6" s="5">
        <v>63.0</v>
      </c>
      <c r="H6" s="6">
        <f t="shared" si="3"/>
        <v>126</v>
      </c>
      <c r="I6" s="7" t="s">
        <v>15</v>
      </c>
      <c r="J6" s="16">
        <f t="shared" si="5"/>
        <v>2.8</v>
      </c>
      <c r="K6" s="17">
        <f t="shared" si="4"/>
        <v>4</v>
      </c>
    </row>
    <row r="7">
      <c r="A7" s="10" t="s">
        <v>38</v>
      </c>
      <c r="B7" s="11">
        <v>44586.0</v>
      </c>
      <c r="C7" s="11">
        <v>44587.0</v>
      </c>
      <c r="D7" s="13" t="str">
        <f t="shared" si="1"/>
        <v>01 (janvier)</v>
      </c>
      <c r="E7" s="14">
        <f t="shared" si="2"/>
        <v>1</v>
      </c>
      <c r="F7" s="15">
        <v>1.0</v>
      </c>
      <c r="G7" s="5">
        <v>50.0</v>
      </c>
      <c r="H7" s="6">
        <f t="shared" si="3"/>
        <v>50</v>
      </c>
      <c r="I7" s="7" t="s">
        <v>13</v>
      </c>
      <c r="J7" s="16">
        <f t="shared" si="5"/>
        <v>0.7</v>
      </c>
      <c r="K7" s="17">
        <f t="shared" si="4"/>
        <v>1</v>
      </c>
    </row>
    <row r="8">
      <c r="A8" s="10" t="s">
        <v>38</v>
      </c>
      <c r="B8" s="11">
        <v>44587.0</v>
      </c>
      <c r="C8" s="11">
        <v>44589.0</v>
      </c>
      <c r="D8" s="13" t="str">
        <f t="shared" si="1"/>
        <v>01 (janvier)</v>
      </c>
      <c r="E8" s="14">
        <f t="shared" si="2"/>
        <v>2</v>
      </c>
      <c r="F8" s="15">
        <v>2.0</v>
      </c>
      <c r="G8" s="5">
        <v>63.0</v>
      </c>
      <c r="H8" s="6">
        <f t="shared" si="3"/>
        <v>126</v>
      </c>
      <c r="I8" s="7" t="s">
        <v>15</v>
      </c>
      <c r="J8" s="16">
        <f t="shared" si="5"/>
        <v>2.8</v>
      </c>
      <c r="K8" s="17">
        <f t="shared" si="4"/>
        <v>4</v>
      </c>
    </row>
    <row r="9">
      <c r="B9" s="10" t="s">
        <v>11</v>
      </c>
      <c r="C9" s="10" t="s">
        <v>11</v>
      </c>
      <c r="D9" s="3" t="s">
        <v>11</v>
      </c>
      <c r="E9" s="19" t="s">
        <v>11</v>
      </c>
      <c r="F9" s="15" t="s">
        <v>11</v>
      </c>
      <c r="G9" s="5" t="s">
        <v>11</v>
      </c>
      <c r="H9" s="6">
        <f>SUM(H3:H8)</f>
        <v>751</v>
      </c>
      <c r="J9" s="16"/>
      <c r="K9" s="17"/>
    </row>
    <row r="10">
      <c r="A10" s="10" t="s">
        <v>80</v>
      </c>
      <c r="B10" s="11">
        <v>44592.0</v>
      </c>
      <c r="C10" s="11">
        <v>44595.0</v>
      </c>
      <c r="D10" s="13" t="str">
        <f>TEXT(C10 ,"mm (mmmm)")</f>
        <v>02 (février)</v>
      </c>
      <c r="E10" s="14">
        <f t="shared" ref="E10:E17" si="6">C10-B10</f>
        <v>3</v>
      </c>
      <c r="F10" s="15">
        <v>1.0</v>
      </c>
      <c r="G10" s="5">
        <v>62.0</v>
      </c>
      <c r="H10" s="6">
        <f t="shared" ref="H10:H17" si="7">G10*E10</f>
        <v>186</v>
      </c>
      <c r="I10" s="7" t="s">
        <v>15</v>
      </c>
      <c r="J10" s="16">
        <f t="shared" ref="J10:J14" si="8">F10*0.7*E10</f>
        <v>2.1</v>
      </c>
      <c r="K10" s="17">
        <f t="shared" ref="K10:K17" si="9">E10*F10</f>
        <v>3</v>
      </c>
    </row>
    <row r="11">
      <c r="A11" s="10" t="s">
        <v>81</v>
      </c>
      <c r="B11" s="11">
        <v>44600.0</v>
      </c>
      <c r="C11" s="11">
        <v>44602.0</v>
      </c>
      <c r="D11" s="13" t="str">
        <f t="shared" ref="D11:D17" si="10">TEXT(B11 ,"mm (mmmm)")</f>
        <v>02 (février)</v>
      </c>
      <c r="E11" s="14">
        <f t="shared" si="6"/>
        <v>2</v>
      </c>
      <c r="F11" s="15">
        <v>2.0</v>
      </c>
      <c r="G11" s="5">
        <v>67.0</v>
      </c>
      <c r="H11" s="6">
        <f t="shared" si="7"/>
        <v>134</v>
      </c>
      <c r="I11" s="7" t="s">
        <v>15</v>
      </c>
      <c r="J11" s="16">
        <f t="shared" si="8"/>
        <v>2.8</v>
      </c>
      <c r="K11" s="17">
        <f t="shared" si="9"/>
        <v>4</v>
      </c>
    </row>
    <row r="12">
      <c r="A12" s="10" t="s">
        <v>82</v>
      </c>
      <c r="B12" s="11">
        <v>44602.0</v>
      </c>
      <c r="C12" s="11">
        <v>44604.0</v>
      </c>
      <c r="D12" s="13" t="str">
        <f t="shared" si="10"/>
        <v>02 (février)</v>
      </c>
      <c r="E12" s="14">
        <f t="shared" si="6"/>
        <v>2</v>
      </c>
      <c r="F12" s="15">
        <v>2.0</v>
      </c>
      <c r="G12" s="5">
        <v>67.0</v>
      </c>
      <c r="H12" s="6">
        <f t="shared" si="7"/>
        <v>134</v>
      </c>
      <c r="I12" s="7" t="s">
        <v>15</v>
      </c>
      <c r="J12" s="16">
        <f t="shared" si="8"/>
        <v>2.8</v>
      </c>
      <c r="K12" s="17">
        <f t="shared" si="9"/>
        <v>4</v>
      </c>
    </row>
    <row r="13">
      <c r="A13" s="10" t="s">
        <v>83</v>
      </c>
      <c r="B13" s="11">
        <v>44604.0</v>
      </c>
      <c r="C13" s="11">
        <v>44608.0</v>
      </c>
      <c r="D13" s="13" t="str">
        <f t="shared" si="10"/>
        <v>02 (février)</v>
      </c>
      <c r="E13" s="14">
        <f t="shared" si="6"/>
        <v>4</v>
      </c>
      <c r="F13" s="15">
        <v>2.0</v>
      </c>
      <c r="G13" s="5">
        <v>70.0</v>
      </c>
      <c r="H13" s="6">
        <f t="shared" si="7"/>
        <v>280</v>
      </c>
      <c r="I13" s="7" t="s">
        <v>21</v>
      </c>
      <c r="J13" s="16">
        <f t="shared" si="8"/>
        <v>5.6</v>
      </c>
      <c r="K13" s="17">
        <f t="shared" si="9"/>
        <v>8</v>
      </c>
      <c r="L13" s="10" t="s">
        <v>84</v>
      </c>
    </row>
    <row r="14">
      <c r="A14" s="10" t="s">
        <v>85</v>
      </c>
      <c r="B14" s="11">
        <v>44608.0</v>
      </c>
      <c r="C14" s="11">
        <v>44609.0</v>
      </c>
      <c r="D14" s="13" t="str">
        <f t="shared" si="10"/>
        <v>02 (février)</v>
      </c>
      <c r="E14" s="14">
        <f t="shared" si="6"/>
        <v>1</v>
      </c>
      <c r="F14" s="15">
        <v>1.0</v>
      </c>
      <c r="G14" s="5">
        <v>70.0</v>
      </c>
      <c r="H14" s="6">
        <f t="shared" si="7"/>
        <v>70</v>
      </c>
      <c r="I14" s="7" t="s">
        <v>21</v>
      </c>
      <c r="J14" s="16">
        <f t="shared" si="8"/>
        <v>0.7</v>
      </c>
      <c r="K14" s="17">
        <f t="shared" si="9"/>
        <v>1</v>
      </c>
      <c r="L14" s="10" t="s">
        <v>78</v>
      </c>
    </row>
    <row r="15">
      <c r="A15" s="10" t="s">
        <v>16</v>
      </c>
      <c r="B15" s="11">
        <v>44609.0</v>
      </c>
      <c r="C15" s="11">
        <v>44612.0</v>
      </c>
      <c r="D15" s="13" t="str">
        <f t="shared" si="10"/>
        <v>02 (février)</v>
      </c>
      <c r="E15" s="14">
        <f t="shared" si="6"/>
        <v>3</v>
      </c>
      <c r="F15" s="15">
        <v>2.0</v>
      </c>
      <c r="G15" s="5">
        <v>70.0</v>
      </c>
      <c r="H15" s="6">
        <f t="shared" si="7"/>
        <v>210</v>
      </c>
      <c r="I15" s="7" t="s">
        <v>13</v>
      </c>
      <c r="J15" s="12">
        <v>0.0</v>
      </c>
      <c r="K15" s="17">
        <f t="shared" si="9"/>
        <v>6</v>
      </c>
      <c r="L15" s="10" t="s">
        <v>86</v>
      </c>
    </row>
    <row r="16">
      <c r="A16" s="10" t="s">
        <v>87</v>
      </c>
      <c r="B16" s="11">
        <v>44612.0</v>
      </c>
      <c r="C16" s="11">
        <v>44615.0</v>
      </c>
      <c r="D16" s="13" t="str">
        <f t="shared" si="10"/>
        <v>02 (février)</v>
      </c>
      <c r="E16" s="14">
        <f t="shared" si="6"/>
        <v>3</v>
      </c>
      <c r="F16" s="15">
        <v>2.0</v>
      </c>
      <c r="G16" s="5">
        <v>70.0</v>
      </c>
      <c r="H16" s="6">
        <f t="shared" si="7"/>
        <v>210</v>
      </c>
      <c r="I16" s="7" t="s">
        <v>13</v>
      </c>
      <c r="J16" s="12">
        <v>0.0</v>
      </c>
      <c r="K16" s="17">
        <f t="shared" si="9"/>
        <v>6</v>
      </c>
    </row>
    <row r="17">
      <c r="A17" s="10" t="s">
        <v>88</v>
      </c>
      <c r="B17" s="11">
        <v>44618.0</v>
      </c>
      <c r="C17" s="11">
        <v>44621.0</v>
      </c>
      <c r="D17" s="13" t="str">
        <f t="shared" si="10"/>
        <v>02 (février)</v>
      </c>
      <c r="E17" s="14">
        <f t="shared" si="6"/>
        <v>3</v>
      </c>
      <c r="F17" s="15">
        <v>2.0</v>
      </c>
      <c r="G17" s="5">
        <v>67.0</v>
      </c>
      <c r="H17" s="6">
        <f t="shared" si="7"/>
        <v>201</v>
      </c>
      <c r="I17" s="7" t="s">
        <v>15</v>
      </c>
      <c r="J17" s="16">
        <f>F17*0.7*E17</f>
        <v>4.2</v>
      </c>
      <c r="K17" s="17">
        <f t="shared" si="9"/>
        <v>6</v>
      </c>
    </row>
    <row r="18">
      <c r="B18" s="11"/>
      <c r="C18" s="11"/>
      <c r="D18" s="13"/>
      <c r="E18" s="14"/>
      <c r="F18" s="15"/>
      <c r="G18" s="5"/>
      <c r="H18" s="6">
        <f>SUM(H10:H17)</f>
        <v>1425</v>
      </c>
      <c r="J18" s="16"/>
      <c r="K18" s="17"/>
    </row>
    <row r="19">
      <c r="A19" s="10" t="s">
        <v>89</v>
      </c>
      <c r="B19" s="11">
        <v>44621.0</v>
      </c>
      <c r="C19" s="11">
        <v>44625.0</v>
      </c>
      <c r="D19" s="13" t="str">
        <f t="shared" ref="D19:D25" si="11">TEXT(B19 ,"mm (mmmm)")</f>
        <v>03 (mars)</v>
      </c>
      <c r="E19" s="14">
        <f t="shared" ref="E19:E25" si="12">C19-B19</f>
        <v>4</v>
      </c>
      <c r="F19" s="15">
        <v>2.0</v>
      </c>
      <c r="G19" s="5">
        <v>65.0</v>
      </c>
      <c r="H19" s="6">
        <f t="shared" ref="H19:H25" si="13">G19*E19</f>
        <v>260</v>
      </c>
      <c r="I19" s="7" t="s">
        <v>13</v>
      </c>
      <c r="J19" s="16">
        <f t="shared" ref="J19:J25" si="14">F19*0.7*E19</f>
        <v>5.6</v>
      </c>
      <c r="K19" s="17">
        <f t="shared" ref="K19:K25" si="15">E19*F19</f>
        <v>8</v>
      </c>
      <c r="L19" s="10" t="s">
        <v>78</v>
      </c>
    </row>
    <row r="20">
      <c r="A20" s="10" t="s">
        <v>73</v>
      </c>
      <c r="B20" s="11">
        <v>44625.0</v>
      </c>
      <c r="C20" s="11">
        <v>44626.0</v>
      </c>
      <c r="D20" s="13" t="str">
        <f t="shared" si="11"/>
        <v>03 (mars)</v>
      </c>
      <c r="E20" s="14">
        <f t="shared" si="12"/>
        <v>1</v>
      </c>
      <c r="F20" s="15">
        <v>2.0</v>
      </c>
      <c r="G20" s="5">
        <v>75.0</v>
      </c>
      <c r="H20" s="6">
        <f t="shared" si="13"/>
        <v>75</v>
      </c>
      <c r="I20" s="7" t="s">
        <v>13</v>
      </c>
      <c r="J20" s="16">
        <f t="shared" si="14"/>
        <v>1.4</v>
      </c>
      <c r="K20" s="17">
        <f t="shared" si="15"/>
        <v>2</v>
      </c>
    </row>
    <row r="21">
      <c r="A21" s="10" t="s">
        <v>90</v>
      </c>
      <c r="B21" s="11">
        <v>44626.0</v>
      </c>
      <c r="C21" s="11">
        <v>44631.0</v>
      </c>
      <c r="D21" s="13" t="str">
        <f t="shared" si="11"/>
        <v>03 (mars)</v>
      </c>
      <c r="E21" s="14">
        <f t="shared" si="12"/>
        <v>5</v>
      </c>
      <c r="F21" s="15">
        <v>2.0</v>
      </c>
      <c r="G21" s="5">
        <v>70.0</v>
      </c>
      <c r="H21" s="6">
        <f t="shared" si="13"/>
        <v>350</v>
      </c>
      <c r="I21" s="7" t="s">
        <v>13</v>
      </c>
      <c r="J21" s="16">
        <f t="shared" si="14"/>
        <v>7</v>
      </c>
      <c r="K21" s="17">
        <f t="shared" si="15"/>
        <v>10</v>
      </c>
    </row>
    <row r="22">
      <c r="A22" s="10" t="s">
        <v>53</v>
      </c>
      <c r="B22" s="11">
        <v>44631.0</v>
      </c>
      <c r="C22" s="11">
        <v>44633.0</v>
      </c>
      <c r="D22" s="13" t="str">
        <f t="shared" si="11"/>
        <v>03 (mars)</v>
      </c>
      <c r="E22" s="14">
        <f t="shared" si="12"/>
        <v>2</v>
      </c>
      <c r="F22" s="15">
        <v>2.0</v>
      </c>
      <c r="G22" s="5">
        <v>63.0</v>
      </c>
      <c r="H22" s="6">
        <f t="shared" si="13"/>
        <v>126</v>
      </c>
      <c r="I22" s="7" t="s">
        <v>15</v>
      </c>
      <c r="J22" s="16">
        <f t="shared" si="14"/>
        <v>2.8</v>
      </c>
      <c r="K22" s="17">
        <f t="shared" si="15"/>
        <v>4</v>
      </c>
    </row>
    <row r="23">
      <c r="A23" s="10" t="s">
        <v>38</v>
      </c>
      <c r="B23" s="11">
        <v>44635.0</v>
      </c>
      <c r="C23" s="11">
        <v>44640.0</v>
      </c>
      <c r="D23" s="13" t="str">
        <f t="shared" si="11"/>
        <v>03 (mars)</v>
      </c>
      <c r="E23" s="14">
        <f t="shared" si="12"/>
        <v>5</v>
      </c>
      <c r="F23" s="15">
        <v>1.0</v>
      </c>
      <c r="G23" s="5">
        <v>65.0</v>
      </c>
      <c r="H23" s="6">
        <f t="shared" si="13"/>
        <v>325</v>
      </c>
      <c r="I23" s="7" t="s">
        <v>21</v>
      </c>
      <c r="J23" s="16">
        <f t="shared" si="14"/>
        <v>3.5</v>
      </c>
      <c r="K23" s="17">
        <f t="shared" si="15"/>
        <v>5</v>
      </c>
    </row>
    <row r="24">
      <c r="A24" s="10" t="s">
        <v>91</v>
      </c>
      <c r="B24" s="11">
        <v>44641.0</v>
      </c>
      <c r="C24" s="11">
        <v>44647.0</v>
      </c>
      <c r="D24" s="13" t="str">
        <f t="shared" si="11"/>
        <v>03 (mars)</v>
      </c>
      <c r="E24" s="14">
        <f t="shared" si="12"/>
        <v>6</v>
      </c>
      <c r="F24" s="15">
        <v>2.0</v>
      </c>
      <c r="G24" s="5">
        <v>63.0</v>
      </c>
      <c r="H24" s="6">
        <f t="shared" si="13"/>
        <v>378</v>
      </c>
      <c r="I24" s="7" t="s">
        <v>15</v>
      </c>
      <c r="J24" s="16">
        <f t="shared" si="14"/>
        <v>8.4</v>
      </c>
      <c r="K24" s="17">
        <f t="shared" si="15"/>
        <v>12</v>
      </c>
    </row>
    <row r="25">
      <c r="A25" s="10" t="s">
        <v>26</v>
      </c>
      <c r="B25" s="11">
        <v>44648.0</v>
      </c>
      <c r="C25" s="11">
        <v>44652.0</v>
      </c>
      <c r="D25" s="13" t="str">
        <f t="shared" si="11"/>
        <v>03 (mars)</v>
      </c>
      <c r="E25" s="14">
        <f t="shared" si="12"/>
        <v>4</v>
      </c>
      <c r="F25" s="15">
        <v>4.0</v>
      </c>
      <c r="G25" s="5">
        <v>65.0</v>
      </c>
      <c r="H25" s="6">
        <f t="shared" si="13"/>
        <v>260</v>
      </c>
      <c r="I25" s="7" t="s">
        <v>13</v>
      </c>
      <c r="J25" s="16">
        <f t="shared" si="14"/>
        <v>11.2</v>
      </c>
      <c r="K25" s="17">
        <f t="shared" si="15"/>
        <v>16</v>
      </c>
    </row>
    <row r="26">
      <c r="B26" s="11"/>
      <c r="C26" s="11"/>
      <c r="D26" s="13"/>
      <c r="E26" s="14"/>
      <c r="F26" s="15"/>
      <c r="G26" s="5"/>
      <c r="H26" s="6">
        <f>SUM(H19:H25)</f>
        <v>1774</v>
      </c>
      <c r="J26" s="16"/>
      <c r="K26" s="17"/>
    </row>
    <row r="27">
      <c r="A27" s="10" t="s">
        <v>92</v>
      </c>
      <c r="B27" s="11">
        <v>44655.0</v>
      </c>
      <c r="C27" s="11">
        <v>44660.0</v>
      </c>
      <c r="D27" s="13" t="str">
        <f t="shared" ref="D27:D32" si="16">TEXT(B27 ,"mm (mmmm)")</f>
        <v>04 (avril)</v>
      </c>
      <c r="E27" s="14">
        <f t="shared" ref="E27:E32" si="17">C27-B27</f>
        <v>5</v>
      </c>
      <c r="F27" s="15">
        <v>1.0</v>
      </c>
      <c r="G27" s="5">
        <v>65.0</v>
      </c>
      <c r="H27" s="6">
        <f t="shared" ref="H27:H32" si="18">G27*E27</f>
        <v>325</v>
      </c>
      <c r="I27" s="7" t="s">
        <v>21</v>
      </c>
      <c r="J27" s="16">
        <f t="shared" ref="J27:J32" si="19">F27*0.7*E27</f>
        <v>3.5</v>
      </c>
      <c r="K27" s="17">
        <f t="shared" ref="K27:K32" si="20">E27*F27</f>
        <v>5</v>
      </c>
    </row>
    <row r="28">
      <c r="A28" s="10" t="s">
        <v>93</v>
      </c>
      <c r="B28" s="11">
        <v>44660.0</v>
      </c>
      <c r="C28" s="11">
        <v>44662.0</v>
      </c>
      <c r="D28" s="13" t="str">
        <f t="shared" si="16"/>
        <v>04 (avril)</v>
      </c>
      <c r="E28" s="14">
        <f t="shared" si="17"/>
        <v>2</v>
      </c>
      <c r="F28" s="15">
        <v>2.0</v>
      </c>
      <c r="G28" s="5">
        <v>67.0</v>
      </c>
      <c r="H28" s="6">
        <f t="shared" si="18"/>
        <v>134</v>
      </c>
      <c r="I28" s="7" t="s">
        <v>15</v>
      </c>
      <c r="J28" s="16">
        <f t="shared" si="19"/>
        <v>2.8</v>
      </c>
      <c r="K28" s="17">
        <f t="shared" si="20"/>
        <v>4</v>
      </c>
    </row>
    <row r="29">
      <c r="A29" s="10" t="s">
        <v>94</v>
      </c>
      <c r="B29" s="11">
        <v>44662.0</v>
      </c>
      <c r="C29" s="11">
        <v>44666.0</v>
      </c>
      <c r="D29" s="13" t="str">
        <f t="shared" si="16"/>
        <v>04 (avril)</v>
      </c>
      <c r="E29" s="14">
        <f t="shared" si="17"/>
        <v>4</v>
      </c>
      <c r="F29" s="15">
        <v>4.0</v>
      </c>
      <c r="G29" s="5">
        <v>70.0</v>
      </c>
      <c r="H29" s="6">
        <f t="shared" si="18"/>
        <v>280</v>
      </c>
      <c r="I29" s="7" t="s">
        <v>13</v>
      </c>
      <c r="J29" s="16">
        <f t="shared" si="19"/>
        <v>11.2</v>
      </c>
      <c r="K29" s="17">
        <f t="shared" si="20"/>
        <v>16</v>
      </c>
      <c r="L29" s="10" t="s">
        <v>31</v>
      </c>
    </row>
    <row r="30">
      <c r="A30" s="10" t="s">
        <v>95</v>
      </c>
      <c r="B30" s="11">
        <v>44666.0</v>
      </c>
      <c r="C30" s="11">
        <v>44667.0</v>
      </c>
      <c r="D30" s="13" t="str">
        <f t="shared" si="16"/>
        <v>04 (avril)</v>
      </c>
      <c r="E30" s="14">
        <f t="shared" si="17"/>
        <v>1</v>
      </c>
      <c r="F30" s="15">
        <v>2.0</v>
      </c>
      <c r="G30" s="5">
        <v>70.0</v>
      </c>
      <c r="H30" s="6">
        <f t="shared" si="18"/>
        <v>70</v>
      </c>
      <c r="I30" s="7" t="s">
        <v>13</v>
      </c>
      <c r="J30" s="16">
        <f t="shared" si="19"/>
        <v>1.4</v>
      </c>
      <c r="K30" s="17">
        <f t="shared" si="20"/>
        <v>2</v>
      </c>
    </row>
    <row r="31">
      <c r="A31" s="10" t="s">
        <v>96</v>
      </c>
      <c r="B31" s="11">
        <v>44667.0</v>
      </c>
      <c r="C31" s="11">
        <v>44674.0</v>
      </c>
      <c r="D31" s="13" t="str">
        <f t="shared" si="16"/>
        <v>04 (avril)</v>
      </c>
      <c r="E31" s="14">
        <f t="shared" si="17"/>
        <v>7</v>
      </c>
      <c r="F31" s="15">
        <v>2.0</v>
      </c>
      <c r="G31" s="5">
        <v>70.0</v>
      </c>
      <c r="H31" s="6">
        <f t="shared" si="18"/>
        <v>490</v>
      </c>
      <c r="I31" s="7" t="s">
        <v>21</v>
      </c>
      <c r="J31" s="16">
        <f t="shared" si="19"/>
        <v>9.8</v>
      </c>
      <c r="K31" s="17">
        <f t="shared" si="20"/>
        <v>14</v>
      </c>
    </row>
    <row r="32">
      <c r="A32" s="10" t="s">
        <v>97</v>
      </c>
      <c r="B32" s="11">
        <v>44675.0</v>
      </c>
      <c r="C32" s="11">
        <v>44681.0</v>
      </c>
      <c r="D32" s="13" t="str">
        <f t="shared" si="16"/>
        <v>04 (avril)</v>
      </c>
      <c r="E32" s="14">
        <f t="shared" si="17"/>
        <v>6</v>
      </c>
      <c r="F32" s="15">
        <v>1.0</v>
      </c>
      <c r="G32" s="5">
        <v>70.0</v>
      </c>
      <c r="H32" s="6">
        <f t="shared" si="18"/>
        <v>420</v>
      </c>
      <c r="I32" s="7" t="s">
        <v>21</v>
      </c>
      <c r="J32" s="16">
        <f t="shared" si="19"/>
        <v>4.2</v>
      </c>
      <c r="K32" s="17">
        <f t="shared" si="20"/>
        <v>6</v>
      </c>
    </row>
    <row r="33">
      <c r="B33" s="11"/>
      <c r="C33" s="11"/>
      <c r="D33" s="13"/>
      <c r="E33" s="14"/>
      <c r="F33" s="15"/>
      <c r="G33" s="5"/>
      <c r="H33" s="6">
        <f>SUM(H27:H32)</f>
        <v>1719</v>
      </c>
      <c r="J33" s="16"/>
      <c r="K33" s="17"/>
    </row>
    <row r="34">
      <c r="A34" s="10" t="s">
        <v>98</v>
      </c>
      <c r="B34" s="11">
        <v>44683.0</v>
      </c>
      <c r="C34" s="11">
        <v>44689.0</v>
      </c>
      <c r="D34" s="13" t="str">
        <f t="shared" ref="D34:D37" si="21">TEXT(B34 ,"mm (mmmm)")</f>
        <v>05 (mai)</v>
      </c>
      <c r="E34" s="14">
        <f t="shared" ref="E34:E37" si="22">C34-B34</f>
        <v>6</v>
      </c>
      <c r="F34" s="15">
        <v>2.0</v>
      </c>
      <c r="G34" s="5">
        <v>70.0</v>
      </c>
      <c r="H34" s="6">
        <v>400.0</v>
      </c>
      <c r="I34" s="7" t="s">
        <v>13</v>
      </c>
      <c r="J34" s="16">
        <f t="shared" ref="J34:J37" si="23">F34*0.7*E34</f>
        <v>8.4</v>
      </c>
      <c r="K34" s="17">
        <f t="shared" ref="K34:K37" si="24">E34*F34</f>
        <v>12</v>
      </c>
    </row>
    <row r="35">
      <c r="A35" s="10" t="s">
        <v>38</v>
      </c>
      <c r="B35" s="11">
        <v>44694.0</v>
      </c>
      <c r="C35" s="11">
        <v>44696.0</v>
      </c>
      <c r="D35" s="13" t="str">
        <f t="shared" si="21"/>
        <v>05 (mai)</v>
      </c>
      <c r="E35" s="14">
        <f t="shared" si="22"/>
        <v>2</v>
      </c>
      <c r="F35" s="15">
        <v>1.0</v>
      </c>
      <c r="G35" s="5">
        <v>65.0</v>
      </c>
      <c r="H35" s="6">
        <f t="shared" ref="H35:H37" si="25">G35*E35</f>
        <v>130</v>
      </c>
      <c r="I35" s="7" t="s">
        <v>21</v>
      </c>
      <c r="J35" s="16">
        <f t="shared" si="23"/>
        <v>1.4</v>
      </c>
      <c r="K35" s="17">
        <f t="shared" si="24"/>
        <v>2</v>
      </c>
    </row>
    <row r="36">
      <c r="A36" s="10" t="s">
        <v>92</v>
      </c>
      <c r="B36" s="11">
        <v>44702.0</v>
      </c>
      <c r="C36" s="11">
        <v>44706.0</v>
      </c>
      <c r="D36" s="13" t="str">
        <f t="shared" si="21"/>
        <v>05 (mai)</v>
      </c>
      <c r="E36" s="14">
        <f t="shared" si="22"/>
        <v>4</v>
      </c>
      <c r="F36" s="15">
        <v>1.0</v>
      </c>
      <c r="G36" s="5">
        <v>65.0</v>
      </c>
      <c r="H36" s="6">
        <f t="shared" si="25"/>
        <v>260</v>
      </c>
      <c r="I36" s="7" t="s">
        <v>13</v>
      </c>
      <c r="J36" s="16">
        <f t="shared" si="23"/>
        <v>2.8</v>
      </c>
      <c r="K36" s="17">
        <f t="shared" si="24"/>
        <v>4</v>
      </c>
    </row>
    <row r="37">
      <c r="A37" s="10" t="s">
        <v>99</v>
      </c>
      <c r="B37" s="11">
        <v>44706.0</v>
      </c>
      <c r="C37" s="11">
        <v>44710.0</v>
      </c>
      <c r="D37" s="13" t="str">
        <f t="shared" si="21"/>
        <v>05 (mai)</v>
      </c>
      <c r="E37" s="14">
        <f t="shared" si="22"/>
        <v>4</v>
      </c>
      <c r="F37" s="15">
        <v>1.0</v>
      </c>
      <c r="G37" s="5">
        <v>65.0</v>
      </c>
      <c r="H37" s="6">
        <f t="shared" si="25"/>
        <v>260</v>
      </c>
      <c r="I37" s="7" t="s">
        <v>21</v>
      </c>
      <c r="J37" s="16">
        <f t="shared" si="23"/>
        <v>2.8</v>
      </c>
      <c r="K37" s="17">
        <f t="shared" si="24"/>
        <v>4</v>
      </c>
      <c r="L37" s="10" t="s">
        <v>100</v>
      </c>
    </row>
    <row r="38">
      <c r="B38" s="11"/>
      <c r="C38" s="11"/>
      <c r="D38" s="13"/>
      <c r="E38" s="14"/>
      <c r="F38" s="15"/>
      <c r="G38" s="5"/>
      <c r="H38" s="6">
        <f>SUM(H34:H37)</f>
        <v>1050</v>
      </c>
      <c r="J38" s="16"/>
      <c r="K38" s="17"/>
    </row>
    <row r="39">
      <c r="A39" s="10" t="s">
        <v>101</v>
      </c>
      <c r="B39" s="11">
        <v>44716.0</v>
      </c>
      <c r="C39" s="11">
        <v>44718.0</v>
      </c>
      <c r="D39" s="13" t="str">
        <f t="shared" ref="D39:D43" si="26">TEXT(B39 ,"mm (mmmm)")</f>
        <v>06 (juin)</v>
      </c>
      <c r="E39" s="14">
        <f t="shared" ref="E39:E43" si="27">C39-B39</f>
        <v>2</v>
      </c>
      <c r="F39" s="15">
        <v>2.0</v>
      </c>
      <c r="G39" s="5">
        <v>63.0</v>
      </c>
      <c r="H39" s="6">
        <f t="shared" ref="H39:H43" si="28">G39*E39</f>
        <v>126</v>
      </c>
      <c r="I39" s="7" t="s">
        <v>15</v>
      </c>
      <c r="J39" s="16">
        <f t="shared" ref="J39:J43" si="29">F39*0.7*E39</f>
        <v>2.8</v>
      </c>
      <c r="K39" s="17">
        <f t="shared" ref="K39:K43" si="30">E39*F39</f>
        <v>4</v>
      </c>
    </row>
    <row r="40">
      <c r="A40" s="10" t="s">
        <v>102</v>
      </c>
      <c r="B40" s="11">
        <v>44720.0</v>
      </c>
      <c r="C40" s="11">
        <v>44722.0</v>
      </c>
      <c r="D40" s="13" t="str">
        <f t="shared" si="26"/>
        <v>06 (juin)</v>
      </c>
      <c r="E40" s="14">
        <f t="shared" si="27"/>
        <v>2</v>
      </c>
      <c r="F40" s="15">
        <v>1.0</v>
      </c>
      <c r="G40" s="5">
        <v>65.0</v>
      </c>
      <c r="H40" s="6">
        <f t="shared" si="28"/>
        <v>130</v>
      </c>
      <c r="I40" s="7" t="s">
        <v>13</v>
      </c>
      <c r="J40" s="16">
        <f t="shared" si="29"/>
        <v>1.4</v>
      </c>
      <c r="K40" s="17">
        <f t="shared" si="30"/>
        <v>2</v>
      </c>
    </row>
    <row r="41">
      <c r="A41" s="10" t="s">
        <v>103</v>
      </c>
      <c r="B41" s="11">
        <v>44723.0</v>
      </c>
      <c r="C41" s="11">
        <v>44725.0</v>
      </c>
      <c r="D41" s="13" t="str">
        <f t="shared" si="26"/>
        <v>06 (juin)</v>
      </c>
      <c r="E41" s="14">
        <f t="shared" si="27"/>
        <v>2</v>
      </c>
      <c r="F41" s="15">
        <v>2.0</v>
      </c>
      <c r="G41" s="5">
        <v>67.0</v>
      </c>
      <c r="H41" s="6">
        <f t="shared" si="28"/>
        <v>134</v>
      </c>
      <c r="I41" s="7" t="s">
        <v>15</v>
      </c>
      <c r="J41" s="16">
        <f t="shared" si="29"/>
        <v>2.8</v>
      </c>
      <c r="K41" s="17">
        <f t="shared" si="30"/>
        <v>4</v>
      </c>
    </row>
    <row r="42">
      <c r="A42" s="10" t="s">
        <v>104</v>
      </c>
      <c r="B42" s="11">
        <v>44729.0</v>
      </c>
      <c r="C42" s="11">
        <v>44731.0</v>
      </c>
      <c r="D42" s="13" t="str">
        <f t="shared" si="26"/>
        <v>06 (juin)</v>
      </c>
      <c r="E42" s="14">
        <f t="shared" si="27"/>
        <v>2</v>
      </c>
      <c r="F42" s="15">
        <v>2.0</v>
      </c>
      <c r="G42" s="5">
        <v>65.0</v>
      </c>
      <c r="H42" s="6">
        <f t="shared" si="28"/>
        <v>130</v>
      </c>
      <c r="I42" s="7" t="s">
        <v>21</v>
      </c>
      <c r="J42" s="16">
        <f t="shared" si="29"/>
        <v>2.8</v>
      </c>
      <c r="K42" s="17">
        <f t="shared" si="30"/>
        <v>4</v>
      </c>
    </row>
    <row r="43">
      <c r="A43" s="10" t="s">
        <v>105</v>
      </c>
      <c r="B43" s="11">
        <v>44736.0</v>
      </c>
      <c r="C43" s="11">
        <v>44738.0</v>
      </c>
      <c r="D43" s="13" t="str">
        <f t="shared" si="26"/>
        <v>06 (juin)</v>
      </c>
      <c r="E43" s="14">
        <f t="shared" si="27"/>
        <v>2</v>
      </c>
      <c r="F43" s="15">
        <v>2.0</v>
      </c>
      <c r="G43" s="5">
        <v>65.0</v>
      </c>
      <c r="H43" s="6">
        <f t="shared" si="28"/>
        <v>130</v>
      </c>
      <c r="I43" s="7" t="s">
        <v>21</v>
      </c>
      <c r="J43" s="16">
        <f t="shared" si="29"/>
        <v>2.8</v>
      </c>
      <c r="K43" s="17">
        <f t="shared" si="30"/>
        <v>4</v>
      </c>
    </row>
    <row r="44">
      <c r="A44" s="10"/>
      <c r="B44" s="11"/>
      <c r="C44" s="11"/>
      <c r="D44" s="13"/>
      <c r="E44" s="14"/>
      <c r="F44" s="15"/>
      <c r="G44" s="5"/>
      <c r="H44" s="6">
        <f>SUM(H39:H43)</f>
        <v>650</v>
      </c>
      <c r="J44" s="16"/>
      <c r="K44" s="17"/>
    </row>
    <row r="45">
      <c r="A45" s="10" t="s">
        <v>106</v>
      </c>
      <c r="B45" s="11">
        <v>44743.0</v>
      </c>
      <c r="C45" s="11">
        <v>44746.0</v>
      </c>
      <c r="D45" s="13" t="str">
        <f t="shared" ref="D45:D51" si="31">TEXT(B45 ,"mm (mmmm)")</f>
        <v>07 (juillet)</v>
      </c>
      <c r="E45" s="14">
        <f t="shared" ref="E45:E51" si="32">C45-B45</f>
        <v>3</v>
      </c>
      <c r="F45" s="15">
        <v>2.0</v>
      </c>
      <c r="G45" s="5">
        <v>67.0</v>
      </c>
      <c r="H45" s="6">
        <f t="shared" ref="H45:H51" si="33">G45*E45</f>
        <v>201</v>
      </c>
      <c r="I45" s="7" t="s">
        <v>15</v>
      </c>
      <c r="J45" s="16">
        <f t="shared" ref="J45:J51" si="34">F45*0.7*E45</f>
        <v>4.2</v>
      </c>
      <c r="K45" s="17">
        <f t="shared" ref="K45:K51" si="35">E45*F45</f>
        <v>6</v>
      </c>
    </row>
    <row r="46">
      <c r="A46" s="10" t="s">
        <v>107</v>
      </c>
      <c r="B46" s="11">
        <v>44752.0</v>
      </c>
      <c r="C46" s="11">
        <v>44753.0</v>
      </c>
      <c r="D46" s="13" t="str">
        <f t="shared" si="31"/>
        <v>07 (juillet)</v>
      </c>
      <c r="E46" s="14">
        <f t="shared" si="32"/>
        <v>1</v>
      </c>
      <c r="F46" s="15">
        <v>2.0</v>
      </c>
      <c r="G46" s="5">
        <v>67.0</v>
      </c>
      <c r="H46" s="6">
        <f t="shared" si="33"/>
        <v>67</v>
      </c>
      <c r="I46" s="7" t="s">
        <v>15</v>
      </c>
      <c r="J46" s="16">
        <f t="shared" si="34"/>
        <v>1.4</v>
      </c>
      <c r="K46" s="17">
        <f t="shared" si="35"/>
        <v>2</v>
      </c>
    </row>
    <row r="47">
      <c r="A47" s="10" t="s">
        <v>58</v>
      </c>
      <c r="B47" s="11">
        <v>44753.0</v>
      </c>
      <c r="C47" s="11">
        <v>44757.0</v>
      </c>
      <c r="D47" s="13" t="str">
        <f t="shared" si="31"/>
        <v>07 (juillet)</v>
      </c>
      <c r="E47" s="14">
        <f t="shared" si="32"/>
        <v>4</v>
      </c>
      <c r="F47" s="15">
        <v>2.0</v>
      </c>
      <c r="G47" s="5">
        <v>67.0</v>
      </c>
      <c r="H47" s="6">
        <f t="shared" si="33"/>
        <v>268</v>
      </c>
      <c r="I47" s="7" t="s">
        <v>15</v>
      </c>
      <c r="J47" s="16">
        <f t="shared" si="34"/>
        <v>5.6</v>
      </c>
      <c r="K47" s="17">
        <f t="shared" si="35"/>
        <v>8</v>
      </c>
    </row>
    <row r="48">
      <c r="A48" s="10" t="s">
        <v>108</v>
      </c>
      <c r="B48" s="11">
        <v>44757.0</v>
      </c>
      <c r="C48" s="11">
        <v>44758.0</v>
      </c>
      <c r="D48" s="13" t="str">
        <f t="shared" si="31"/>
        <v>07 (juillet)</v>
      </c>
      <c r="E48" s="14">
        <f t="shared" si="32"/>
        <v>1</v>
      </c>
      <c r="F48" s="15">
        <v>2.0</v>
      </c>
      <c r="G48" s="5">
        <v>67.0</v>
      </c>
      <c r="H48" s="6">
        <f t="shared" si="33"/>
        <v>67</v>
      </c>
      <c r="I48" s="7" t="s">
        <v>15</v>
      </c>
      <c r="J48" s="16">
        <f t="shared" si="34"/>
        <v>1.4</v>
      </c>
      <c r="K48" s="17">
        <f t="shared" si="35"/>
        <v>2</v>
      </c>
    </row>
    <row r="49">
      <c r="A49" s="10" t="s">
        <v>109</v>
      </c>
      <c r="B49" s="11">
        <v>44758.0</v>
      </c>
      <c r="C49" s="11">
        <v>44765.0</v>
      </c>
      <c r="D49" s="13" t="str">
        <f t="shared" si="31"/>
        <v>07 (juillet)</v>
      </c>
      <c r="E49" s="14">
        <f t="shared" si="32"/>
        <v>7</v>
      </c>
      <c r="F49" s="15">
        <v>2.0</v>
      </c>
      <c r="G49" s="5">
        <v>70.0</v>
      </c>
      <c r="H49" s="6">
        <f t="shared" si="33"/>
        <v>490</v>
      </c>
      <c r="I49" s="7" t="s">
        <v>13</v>
      </c>
      <c r="J49" s="16">
        <f t="shared" si="34"/>
        <v>9.8</v>
      </c>
      <c r="K49" s="17">
        <f t="shared" si="35"/>
        <v>14</v>
      </c>
    </row>
    <row r="50">
      <c r="A50" s="10" t="s">
        <v>110</v>
      </c>
      <c r="B50" s="11">
        <v>44765.0</v>
      </c>
      <c r="C50" s="11">
        <v>44766.0</v>
      </c>
      <c r="D50" s="13" t="str">
        <f t="shared" si="31"/>
        <v>07 (juillet)</v>
      </c>
      <c r="E50" s="14">
        <f t="shared" si="32"/>
        <v>1</v>
      </c>
      <c r="F50" s="15">
        <v>2.0</v>
      </c>
      <c r="G50" s="5">
        <v>67.0</v>
      </c>
      <c r="H50" s="6">
        <f t="shared" si="33"/>
        <v>67</v>
      </c>
      <c r="I50" s="7" t="s">
        <v>15</v>
      </c>
      <c r="J50" s="16">
        <f t="shared" si="34"/>
        <v>1.4</v>
      </c>
      <c r="K50" s="17">
        <f t="shared" si="35"/>
        <v>2</v>
      </c>
    </row>
    <row r="51">
      <c r="A51" s="10" t="s">
        <v>111</v>
      </c>
      <c r="B51" s="11">
        <v>44766.0</v>
      </c>
      <c r="C51" s="11">
        <v>44774.0</v>
      </c>
      <c r="D51" s="13" t="str">
        <f t="shared" si="31"/>
        <v>07 (juillet)</v>
      </c>
      <c r="E51" s="14">
        <f t="shared" si="32"/>
        <v>8</v>
      </c>
      <c r="F51" s="15">
        <v>2.0</v>
      </c>
      <c r="G51" s="5">
        <v>67.0</v>
      </c>
      <c r="H51" s="6">
        <f t="shared" si="33"/>
        <v>536</v>
      </c>
      <c r="I51" s="7" t="s">
        <v>15</v>
      </c>
      <c r="J51" s="16">
        <f t="shared" si="34"/>
        <v>11.2</v>
      </c>
      <c r="K51" s="17">
        <f t="shared" si="35"/>
        <v>16</v>
      </c>
    </row>
    <row r="52">
      <c r="B52" s="18"/>
      <c r="C52" s="18"/>
      <c r="D52" s="13"/>
      <c r="E52" s="14"/>
      <c r="F52" s="15"/>
      <c r="G52" s="5"/>
      <c r="H52" s="6">
        <f>SUM(H45:H51)</f>
        <v>1696</v>
      </c>
      <c r="J52" s="16"/>
      <c r="K52" s="17"/>
    </row>
    <row r="53">
      <c r="A53" s="10" t="s">
        <v>112</v>
      </c>
      <c r="B53" s="11">
        <v>44774.0</v>
      </c>
      <c r="C53" s="11">
        <v>44775.0</v>
      </c>
      <c r="D53" s="13" t="str">
        <f t="shared" ref="D53:D57" si="36">TEXT(B53 ,"mm (mmmm)")</f>
        <v>08 (août)</v>
      </c>
      <c r="E53" s="14">
        <f t="shared" ref="E53:E57" si="37">C53-B53</f>
        <v>1</v>
      </c>
      <c r="F53" s="15">
        <v>2.0</v>
      </c>
      <c r="G53" s="5">
        <v>67.0</v>
      </c>
      <c r="H53" s="6">
        <f t="shared" ref="H53:H57" si="38">G53*E53</f>
        <v>67</v>
      </c>
      <c r="I53" s="7" t="s">
        <v>15</v>
      </c>
      <c r="J53" s="16">
        <f t="shared" ref="J53:J57" si="39">F53*0.7*E53</f>
        <v>1.4</v>
      </c>
      <c r="K53" s="17">
        <f t="shared" ref="K53:K57" si="40">E53*F53</f>
        <v>2</v>
      </c>
    </row>
    <row r="54">
      <c r="A54" s="10" t="s">
        <v>113</v>
      </c>
      <c r="B54" s="11">
        <v>44775.0</v>
      </c>
      <c r="C54" s="11">
        <v>44781.0</v>
      </c>
      <c r="D54" s="13" t="str">
        <f t="shared" si="36"/>
        <v>08 (août)</v>
      </c>
      <c r="E54" s="14">
        <f t="shared" si="37"/>
        <v>6</v>
      </c>
      <c r="F54" s="15">
        <v>2.0</v>
      </c>
      <c r="G54" s="5">
        <v>67.0</v>
      </c>
      <c r="H54" s="6">
        <f t="shared" si="38"/>
        <v>402</v>
      </c>
      <c r="I54" s="7" t="s">
        <v>15</v>
      </c>
      <c r="J54" s="16">
        <f t="shared" si="39"/>
        <v>8.4</v>
      </c>
      <c r="K54" s="17">
        <f t="shared" si="40"/>
        <v>12</v>
      </c>
    </row>
    <row r="55">
      <c r="A55" s="10" t="s">
        <v>114</v>
      </c>
      <c r="B55" s="11">
        <v>44781.0</v>
      </c>
      <c r="C55" s="11">
        <v>44788.0</v>
      </c>
      <c r="D55" s="13" t="str">
        <f t="shared" si="36"/>
        <v>08 (août)</v>
      </c>
      <c r="E55" s="14">
        <f t="shared" si="37"/>
        <v>7</v>
      </c>
      <c r="F55" s="15">
        <v>2.0</v>
      </c>
      <c r="G55" s="5">
        <v>70.0</v>
      </c>
      <c r="H55" s="6">
        <f t="shared" si="38"/>
        <v>490</v>
      </c>
      <c r="I55" s="7" t="s">
        <v>13</v>
      </c>
      <c r="J55" s="16">
        <f t="shared" si="39"/>
        <v>9.8</v>
      </c>
      <c r="K55" s="17">
        <f t="shared" si="40"/>
        <v>14</v>
      </c>
    </row>
    <row r="56">
      <c r="A56" s="10" t="s">
        <v>57</v>
      </c>
      <c r="B56" s="11">
        <v>44788.0</v>
      </c>
      <c r="C56" s="11">
        <v>44793.0</v>
      </c>
      <c r="D56" s="13" t="str">
        <f t="shared" si="36"/>
        <v>08 (août)</v>
      </c>
      <c r="E56" s="14">
        <f t="shared" si="37"/>
        <v>5</v>
      </c>
      <c r="F56" s="15">
        <v>2.0</v>
      </c>
      <c r="G56" s="5">
        <v>70.0</v>
      </c>
      <c r="H56" s="6">
        <f t="shared" si="38"/>
        <v>350</v>
      </c>
      <c r="I56" s="7" t="s">
        <v>21</v>
      </c>
      <c r="J56" s="16">
        <f t="shared" si="39"/>
        <v>7</v>
      </c>
      <c r="K56" s="17">
        <f t="shared" si="40"/>
        <v>10</v>
      </c>
    </row>
    <row r="57">
      <c r="A57" s="10" t="s">
        <v>115</v>
      </c>
      <c r="B57" s="11">
        <v>44793.0</v>
      </c>
      <c r="C57" s="11">
        <v>44800.0</v>
      </c>
      <c r="D57" s="13" t="str">
        <f t="shared" si="36"/>
        <v>08 (août)</v>
      </c>
      <c r="E57" s="14">
        <f t="shared" si="37"/>
        <v>7</v>
      </c>
      <c r="F57" s="15">
        <v>1.0</v>
      </c>
      <c r="G57" s="5">
        <v>70.0</v>
      </c>
      <c r="H57" s="6">
        <f t="shared" si="38"/>
        <v>490</v>
      </c>
      <c r="I57" s="7" t="s">
        <v>21</v>
      </c>
      <c r="J57" s="16">
        <f t="shared" si="39"/>
        <v>4.9</v>
      </c>
      <c r="K57" s="17">
        <f t="shared" si="40"/>
        <v>7</v>
      </c>
    </row>
    <row r="58">
      <c r="B58" s="11"/>
      <c r="C58" s="11"/>
      <c r="D58" s="13"/>
      <c r="E58" s="14"/>
      <c r="F58" s="15"/>
      <c r="G58" s="5"/>
      <c r="H58" s="6"/>
      <c r="J58" s="16"/>
      <c r="K58" s="17"/>
    </row>
    <row r="59">
      <c r="B59" s="11"/>
      <c r="C59" s="11"/>
      <c r="D59" s="13"/>
      <c r="E59" s="14"/>
      <c r="F59" s="15"/>
      <c r="G59" s="5"/>
      <c r="H59" s="6">
        <f>SUM(H53:H57)</f>
        <v>1799</v>
      </c>
      <c r="J59" s="16"/>
      <c r="K59" s="17"/>
    </row>
    <row r="60">
      <c r="B60" s="11"/>
      <c r="C60" s="11"/>
      <c r="D60" s="13"/>
      <c r="E60" s="14"/>
      <c r="F60" s="15"/>
      <c r="G60" s="5"/>
      <c r="H60" s="6"/>
      <c r="J60" s="16"/>
      <c r="K60" s="17"/>
    </row>
    <row r="61">
      <c r="A61" s="10" t="s">
        <v>116</v>
      </c>
      <c r="B61" s="11">
        <v>44807.0</v>
      </c>
      <c r="C61" s="11">
        <v>44810.0</v>
      </c>
      <c r="D61" s="13" t="str">
        <f t="shared" ref="D61:D67" si="41">TEXT(B61 ,"mm (mmmm)")</f>
        <v>09 (septembre)</v>
      </c>
      <c r="E61" s="14">
        <f t="shared" ref="E61:E67" si="42">C61-B61</f>
        <v>3</v>
      </c>
      <c r="F61" s="15">
        <v>2.0</v>
      </c>
      <c r="G61" s="5">
        <v>67.0</v>
      </c>
      <c r="H61" s="6">
        <f t="shared" ref="H61:H67" si="43">G61*E61</f>
        <v>201</v>
      </c>
      <c r="I61" s="7" t="s">
        <v>15</v>
      </c>
      <c r="J61" s="16">
        <f t="shared" ref="J61:J67" si="44">F61*0.7*E61</f>
        <v>4.2</v>
      </c>
      <c r="K61" s="17">
        <f t="shared" ref="K61:K67" si="45">E61*F61</f>
        <v>6</v>
      </c>
    </row>
    <row r="62">
      <c r="A62" s="10" t="s">
        <v>117</v>
      </c>
      <c r="B62" s="11">
        <v>44811.0</v>
      </c>
      <c r="C62" s="11">
        <v>44813.0</v>
      </c>
      <c r="D62" s="13" t="str">
        <f t="shared" si="41"/>
        <v>09 (septembre)</v>
      </c>
      <c r="E62" s="14">
        <f t="shared" si="42"/>
        <v>2</v>
      </c>
      <c r="F62" s="15">
        <v>2.0</v>
      </c>
      <c r="G62" s="5">
        <v>67.0</v>
      </c>
      <c r="H62" s="6">
        <f t="shared" si="43"/>
        <v>134</v>
      </c>
      <c r="I62" s="7" t="s">
        <v>15</v>
      </c>
      <c r="J62" s="16">
        <f t="shared" si="44"/>
        <v>2.8</v>
      </c>
      <c r="K62" s="17">
        <f t="shared" si="45"/>
        <v>4</v>
      </c>
    </row>
    <row r="63">
      <c r="A63" s="10" t="s">
        <v>73</v>
      </c>
      <c r="B63" s="11">
        <v>44814.0</v>
      </c>
      <c r="C63" s="11">
        <v>44816.0</v>
      </c>
      <c r="D63" s="13" t="str">
        <f t="shared" si="41"/>
        <v>09 (septembre)</v>
      </c>
      <c r="E63" s="14">
        <f t="shared" si="42"/>
        <v>2</v>
      </c>
      <c r="F63" s="15">
        <v>2.0</v>
      </c>
      <c r="G63" s="5">
        <v>67.0</v>
      </c>
      <c r="H63" s="6">
        <f t="shared" si="43"/>
        <v>134</v>
      </c>
      <c r="I63" s="7" t="s">
        <v>15</v>
      </c>
      <c r="J63" s="16">
        <f t="shared" si="44"/>
        <v>2.8</v>
      </c>
      <c r="K63" s="17">
        <f t="shared" si="45"/>
        <v>4</v>
      </c>
    </row>
    <row r="64">
      <c r="A64" s="10" t="s">
        <v>118</v>
      </c>
      <c r="B64" s="11">
        <v>44816.0</v>
      </c>
      <c r="C64" s="11">
        <v>44818.0</v>
      </c>
      <c r="D64" s="13" t="str">
        <f t="shared" si="41"/>
        <v>09 (septembre)</v>
      </c>
      <c r="E64" s="14">
        <f t="shared" si="42"/>
        <v>2</v>
      </c>
      <c r="F64" s="15">
        <v>2.0</v>
      </c>
      <c r="G64" s="5">
        <v>67.0</v>
      </c>
      <c r="H64" s="6">
        <f t="shared" si="43"/>
        <v>134</v>
      </c>
      <c r="I64" s="7" t="s">
        <v>15</v>
      </c>
      <c r="J64" s="16">
        <f t="shared" si="44"/>
        <v>2.8</v>
      </c>
      <c r="K64" s="17">
        <f t="shared" si="45"/>
        <v>4</v>
      </c>
    </row>
    <row r="65">
      <c r="A65" s="10" t="s">
        <v>119</v>
      </c>
      <c r="B65" s="11">
        <v>44820.0</v>
      </c>
      <c r="C65" s="11">
        <v>44822.0</v>
      </c>
      <c r="D65" s="13" t="str">
        <f t="shared" si="41"/>
        <v>09 (septembre)</v>
      </c>
      <c r="E65" s="14">
        <f t="shared" si="42"/>
        <v>2</v>
      </c>
      <c r="F65" s="15">
        <v>2.0</v>
      </c>
      <c r="G65" s="5">
        <v>67.0</v>
      </c>
      <c r="H65" s="6">
        <f t="shared" si="43"/>
        <v>134</v>
      </c>
      <c r="I65" s="7" t="s">
        <v>15</v>
      </c>
      <c r="J65" s="16">
        <f t="shared" si="44"/>
        <v>2.8</v>
      </c>
      <c r="K65" s="17">
        <f t="shared" si="45"/>
        <v>4</v>
      </c>
    </row>
    <row r="66">
      <c r="A66" s="10" t="s">
        <v>120</v>
      </c>
      <c r="B66" s="11">
        <v>44822.0</v>
      </c>
      <c r="C66" s="11">
        <v>44827.0</v>
      </c>
      <c r="D66" s="13" t="str">
        <f t="shared" si="41"/>
        <v>09 (septembre)</v>
      </c>
      <c r="E66" s="14">
        <f t="shared" si="42"/>
        <v>5</v>
      </c>
      <c r="F66" s="15">
        <v>1.0</v>
      </c>
      <c r="G66" s="5">
        <v>70.0</v>
      </c>
      <c r="H66" s="6">
        <f t="shared" si="43"/>
        <v>350</v>
      </c>
      <c r="I66" s="7" t="s">
        <v>21</v>
      </c>
      <c r="J66" s="16">
        <f t="shared" si="44"/>
        <v>3.5</v>
      </c>
      <c r="K66" s="17">
        <f t="shared" si="45"/>
        <v>5</v>
      </c>
    </row>
    <row r="67">
      <c r="A67" s="10" t="s">
        <v>62</v>
      </c>
      <c r="B67" s="11">
        <v>44827.0</v>
      </c>
      <c r="C67" s="11">
        <v>44829.0</v>
      </c>
      <c r="D67" s="13" t="str">
        <f t="shared" si="41"/>
        <v>09 (septembre)</v>
      </c>
      <c r="E67" s="14">
        <f t="shared" si="42"/>
        <v>2</v>
      </c>
      <c r="F67" s="15">
        <v>2.0</v>
      </c>
      <c r="G67" s="5">
        <v>70.0</v>
      </c>
      <c r="H67" s="6">
        <f t="shared" si="43"/>
        <v>140</v>
      </c>
      <c r="I67" s="7" t="s">
        <v>21</v>
      </c>
      <c r="J67" s="16">
        <f t="shared" si="44"/>
        <v>2.8</v>
      </c>
      <c r="K67" s="17">
        <f t="shared" si="45"/>
        <v>4</v>
      </c>
    </row>
    <row r="68">
      <c r="B68" s="18"/>
      <c r="C68" s="18"/>
      <c r="E68" s="20"/>
      <c r="F68" s="21"/>
      <c r="J68" s="16"/>
      <c r="K68" s="22"/>
    </row>
    <row r="69">
      <c r="B69" s="18"/>
      <c r="C69" s="18"/>
      <c r="E69" s="20"/>
      <c r="F69" s="21"/>
      <c r="H69" s="6">
        <f>SUM(H61:H67)</f>
        <v>1227</v>
      </c>
      <c r="J69" s="16"/>
      <c r="K69" s="22"/>
    </row>
    <row r="70">
      <c r="A70" s="10" t="s">
        <v>121</v>
      </c>
      <c r="B70" s="11">
        <v>44837.0</v>
      </c>
      <c r="C70" s="11">
        <v>44849.0</v>
      </c>
      <c r="D70" s="13"/>
      <c r="E70" s="14"/>
      <c r="F70" s="15"/>
      <c r="G70" s="5"/>
      <c r="H70" s="6"/>
      <c r="J70" s="16"/>
      <c r="K70" s="17"/>
    </row>
    <row r="71">
      <c r="A71" s="10" t="s">
        <v>122</v>
      </c>
      <c r="B71" s="11">
        <v>44850.0</v>
      </c>
      <c r="C71" s="11">
        <v>44855.0</v>
      </c>
      <c r="D71" s="13" t="str">
        <f t="shared" ref="D71:D74" si="46">TEXT(B71 ,"mm (mmmm)")</f>
        <v>10 (octobre)</v>
      </c>
      <c r="E71" s="14">
        <f t="shared" ref="E71:E74" si="47">C71-B71</f>
        <v>5</v>
      </c>
      <c r="F71" s="15">
        <v>2.0</v>
      </c>
      <c r="G71" s="5">
        <v>0.0</v>
      </c>
      <c r="H71" s="6">
        <f t="shared" ref="H71:H74" si="48">G71*E71</f>
        <v>0</v>
      </c>
      <c r="I71" s="7" t="s">
        <v>61</v>
      </c>
      <c r="J71" s="12">
        <v>0.0</v>
      </c>
      <c r="K71" s="17"/>
    </row>
    <row r="72">
      <c r="A72" s="10" t="s">
        <v>123</v>
      </c>
      <c r="B72" s="11">
        <v>44856.0</v>
      </c>
      <c r="C72" s="11">
        <v>44859.0</v>
      </c>
      <c r="D72" s="13" t="str">
        <f t="shared" si="46"/>
        <v>10 (octobre)</v>
      </c>
      <c r="E72" s="14">
        <f t="shared" si="47"/>
        <v>3</v>
      </c>
      <c r="F72" s="15">
        <v>2.0</v>
      </c>
      <c r="G72" s="5">
        <v>75.0</v>
      </c>
      <c r="H72" s="6">
        <f t="shared" si="48"/>
        <v>225</v>
      </c>
      <c r="I72" s="7" t="s">
        <v>21</v>
      </c>
      <c r="J72" s="16">
        <f t="shared" ref="J72:J74" si="49">F72*0.7*E72</f>
        <v>4.2</v>
      </c>
      <c r="K72" s="17">
        <f t="shared" ref="K72:K74" si="50">E72*F72</f>
        <v>6</v>
      </c>
    </row>
    <row r="73">
      <c r="A73" s="10" t="s">
        <v>63</v>
      </c>
      <c r="B73" s="11">
        <v>44859.0</v>
      </c>
      <c r="C73" s="11">
        <v>44862.0</v>
      </c>
      <c r="D73" s="13" t="str">
        <f t="shared" si="46"/>
        <v>10 (octobre)</v>
      </c>
      <c r="E73" s="14">
        <f t="shared" si="47"/>
        <v>3</v>
      </c>
      <c r="F73" s="15">
        <v>1.0</v>
      </c>
      <c r="G73" s="5">
        <v>75.0</v>
      </c>
      <c r="H73" s="6">
        <f t="shared" si="48"/>
        <v>225</v>
      </c>
      <c r="I73" s="7" t="s">
        <v>21</v>
      </c>
      <c r="J73" s="16">
        <f t="shared" si="49"/>
        <v>2.1</v>
      </c>
      <c r="K73" s="17">
        <f t="shared" si="50"/>
        <v>3</v>
      </c>
    </row>
    <row r="74">
      <c r="A74" s="10" t="s">
        <v>38</v>
      </c>
      <c r="B74" s="11">
        <v>44862.0</v>
      </c>
      <c r="C74" s="11">
        <v>44866.0</v>
      </c>
      <c r="D74" s="13" t="str">
        <f t="shared" si="46"/>
        <v>10 (octobre)</v>
      </c>
      <c r="E74" s="14">
        <f t="shared" si="47"/>
        <v>4</v>
      </c>
      <c r="F74" s="15">
        <v>1.0</v>
      </c>
      <c r="G74" s="5">
        <v>75.0</v>
      </c>
      <c r="H74" s="6">
        <f t="shared" si="48"/>
        <v>300</v>
      </c>
      <c r="I74" s="7" t="s">
        <v>21</v>
      </c>
      <c r="J74" s="16">
        <f t="shared" si="49"/>
        <v>2.8</v>
      </c>
      <c r="K74" s="17">
        <f t="shared" si="50"/>
        <v>4</v>
      </c>
    </row>
    <row r="75">
      <c r="B75" s="18"/>
      <c r="C75" s="18"/>
      <c r="E75" s="20"/>
      <c r="F75" s="21"/>
      <c r="H75" s="6">
        <f>SUM(H71:H74)</f>
        <v>750</v>
      </c>
      <c r="J75" s="16"/>
      <c r="K75" s="22"/>
    </row>
    <row r="76">
      <c r="A76" s="10"/>
      <c r="B76" s="11"/>
      <c r="C76" s="11"/>
      <c r="D76" s="13"/>
      <c r="E76" s="14"/>
      <c r="F76" s="15"/>
      <c r="G76" s="5"/>
      <c r="H76" s="6"/>
      <c r="I76" s="7"/>
      <c r="J76" s="16"/>
      <c r="K76" s="17"/>
    </row>
    <row r="77">
      <c r="A77" s="10" t="s">
        <v>124</v>
      </c>
      <c r="B77" s="11">
        <v>44866.0</v>
      </c>
      <c r="C77" s="11">
        <v>44871.0</v>
      </c>
      <c r="D77" s="13" t="str">
        <f t="shared" ref="D77:D78" si="51">TEXT(B77 ,"mm (mmmm)")</f>
        <v>11 (novembre)</v>
      </c>
      <c r="E77" s="14">
        <f t="shared" ref="E77:E78" si="52">C77-B77</f>
        <v>5</v>
      </c>
      <c r="F77" s="15">
        <v>1.0</v>
      </c>
      <c r="G77" s="5">
        <v>75.0</v>
      </c>
      <c r="H77" s="6">
        <f t="shared" ref="H77:H78" si="53">G77*E77</f>
        <v>375</v>
      </c>
      <c r="I77" s="7" t="s">
        <v>21</v>
      </c>
      <c r="J77" s="16">
        <f t="shared" ref="J77:J78" si="54">F77*0.7*E77</f>
        <v>3.5</v>
      </c>
      <c r="K77" s="17">
        <f t="shared" ref="K77:K78" si="55">E77*F77</f>
        <v>5</v>
      </c>
    </row>
    <row r="78">
      <c r="A78" s="10" t="s">
        <v>110</v>
      </c>
      <c r="B78" s="11">
        <v>44876.0</v>
      </c>
      <c r="C78" s="11">
        <v>44878.0</v>
      </c>
      <c r="D78" s="13" t="str">
        <f t="shared" si="51"/>
        <v>11 (novembre)</v>
      </c>
      <c r="E78" s="14">
        <f t="shared" si="52"/>
        <v>2</v>
      </c>
      <c r="F78" s="15">
        <v>1.0</v>
      </c>
      <c r="G78" s="5">
        <v>70.0</v>
      </c>
      <c r="H78" s="6">
        <f t="shared" si="53"/>
        <v>140</v>
      </c>
      <c r="I78" s="7" t="s">
        <v>13</v>
      </c>
      <c r="J78" s="16">
        <f t="shared" si="54"/>
        <v>1.4</v>
      </c>
      <c r="K78" s="17">
        <f t="shared" si="55"/>
        <v>2</v>
      </c>
    </row>
    <row r="79">
      <c r="A79" s="10"/>
      <c r="B79" s="11"/>
      <c r="C79" s="11"/>
      <c r="D79" s="13"/>
      <c r="E79" s="14"/>
      <c r="F79" s="15"/>
      <c r="G79" s="5"/>
      <c r="H79" s="6">
        <f>SUM(H77:H78)</f>
        <v>515</v>
      </c>
      <c r="J79" s="16"/>
      <c r="K79" s="17"/>
    </row>
    <row r="80">
      <c r="A80" s="10"/>
      <c r="B80" s="11"/>
      <c r="C80" s="11"/>
      <c r="D80" s="13"/>
      <c r="E80" s="14"/>
      <c r="F80" s="15"/>
      <c r="G80" s="5"/>
      <c r="H80" s="6"/>
      <c r="I80" s="7"/>
      <c r="J80" s="16"/>
      <c r="K80" s="17"/>
    </row>
    <row r="81">
      <c r="A81" s="10" t="s">
        <v>72</v>
      </c>
      <c r="B81" s="11">
        <v>44897.0</v>
      </c>
      <c r="C81" s="11">
        <v>44900.0</v>
      </c>
      <c r="D81" s="13" t="str">
        <f t="shared" ref="D81:D85" si="56">TEXT(B81 ,"mm (mmmm)")</f>
        <v>12 (décembre)</v>
      </c>
      <c r="E81" s="14">
        <f t="shared" ref="E81:E85" si="57">C81-B81</f>
        <v>3</v>
      </c>
      <c r="F81" s="15">
        <v>2.0</v>
      </c>
      <c r="G81" s="5">
        <v>70.0</v>
      </c>
      <c r="H81" s="6">
        <f t="shared" ref="H81:H85" si="58">G81*E81</f>
        <v>210</v>
      </c>
      <c r="I81" s="7" t="s">
        <v>13</v>
      </c>
      <c r="J81" s="16">
        <f t="shared" ref="J81:J85" si="59">F81*0.7*E81</f>
        <v>4.2</v>
      </c>
      <c r="K81" s="17">
        <f t="shared" ref="K81:K85" si="60">E81*F81</f>
        <v>6</v>
      </c>
    </row>
    <row r="82">
      <c r="A82" s="10" t="s">
        <v>94</v>
      </c>
      <c r="B82" s="11">
        <v>44904.0</v>
      </c>
      <c r="C82" s="11">
        <v>44906.0</v>
      </c>
      <c r="D82" s="13" t="str">
        <f t="shared" si="56"/>
        <v>12 (décembre)</v>
      </c>
      <c r="E82" s="14">
        <f t="shared" si="57"/>
        <v>2</v>
      </c>
      <c r="F82" s="15">
        <v>1.0</v>
      </c>
      <c r="G82" s="5">
        <v>70.0</v>
      </c>
      <c r="H82" s="6">
        <f t="shared" si="58"/>
        <v>140</v>
      </c>
      <c r="I82" s="7" t="s">
        <v>21</v>
      </c>
      <c r="J82" s="16">
        <f t="shared" si="59"/>
        <v>1.4</v>
      </c>
      <c r="K82" s="17">
        <f t="shared" si="60"/>
        <v>2</v>
      </c>
    </row>
    <row r="83">
      <c r="A83" s="10" t="s">
        <v>125</v>
      </c>
      <c r="B83" s="11">
        <v>44910.0</v>
      </c>
      <c r="C83" s="11">
        <v>44913.0</v>
      </c>
      <c r="D83" s="13" t="str">
        <f t="shared" si="56"/>
        <v>12 (décembre)</v>
      </c>
      <c r="E83" s="14">
        <f t="shared" si="57"/>
        <v>3</v>
      </c>
      <c r="F83" s="15">
        <v>2.0</v>
      </c>
      <c r="G83" s="5">
        <v>70.0</v>
      </c>
      <c r="H83" s="6">
        <f t="shared" si="58"/>
        <v>210</v>
      </c>
      <c r="I83" s="7" t="s">
        <v>21</v>
      </c>
      <c r="J83" s="16">
        <f t="shared" si="59"/>
        <v>4.2</v>
      </c>
      <c r="K83" s="17">
        <f t="shared" si="60"/>
        <v>6</v>
      </c>
    </row>
    <row r="84">
      <c r="A84" s="10" t="s">
        <v>126</v>
      </c>
      <c r="B84" s="11">
        <v>45284.0</v>
      </c>
      <c r="C84" s="11">
        <v>45288.0</v>
      </c>
      <c r="D84" s="13" t="str">
        <f t="shared" si="56"/>
        <v>12 (décembre)</v>
      </c>
      <c r="E84" s="14">
        <f t="shared" si="57"/>
        <v>4</v>
      </c>
      <c r="F84" s="15">
        <v>2.0</v>
      </c>
      <c r="G84" s="5">
        <v>72.0</v>
      </c>
      <c r="H84" s="6">
        <f t="shared" si="58"/>
        <v>288</v>
      </c>
      <c r="I84" s="10" t="s">
        <v>15</v>
      </c>
      <c r="J84" s="16">
        <f t="shared" si="59"/>
        <v>5.6</v>
      </c>
      <c r="K84" s="17">
        <f t="shared" si="60"/>
        <v>8</v>
      </c>
    </row>
    <row r="85">
      <c r="A85" s="10" t="s">
        <v>127</v>
      </c>
      <c r="B85" s="11">
        <v>44924.0</v>
      </c>
      <c r="C85" s="11">
        <v>44928.0</v>
      </c>
      <c r="D85" s="13" t="str">
        <f t="shared" si="56"/>
        <v>12 (décembre)</v>
      </c>
      <c r="E85" s="14">
        <f t="shared" si="57"/>
        <v>4</v>
      </c>
      <c r="F85" s="15">
        <v>2.0</v>
      </c>
      <c r="G85" s="5">
        <v>72.0</v>
      </c>
      <c r="H85" s="6">
        <f t="shared" si="58"/>
        <v>288</v>
      </c>
      <c r="I85" s="7" t="s">
        <v>15</v>
      </c>
      <c r="J85" s="16">
        <f t="shared" si="59"/>
        <v>5.6</v>
      </c>
      <c r="K85" s="17">
        <f t="shared" si="60"/>
        <v>8</v>
      </c>
    </row>
    <row r="86">
      <c r="B86" s="18"/>
      <c r="C86" s="18"/>
      <c r="D86" s="13"/>
      <c r="E86" s="14"/>
      <c r="F86" s="15"/>
      <c r="G86" s="5"/>
      <c r="H86" s="6">
        <f>SUM(H81:H85)</f>
        <v>1136</v>
      </c>
      <c r="I86" s="7"/>
      <c r="J86" s="16"/>
      <c r="K86" s="17"/>
    </row>
    <row r="87">
      <c r="A87" s="10"/>
      <c r="B87" s="11"/>
      <c r="C87" s="11"/>
      <c r="D87" s="13"/>
      <c r="E87" s="14"/>
      <c r="F87" s="15"/>
      <c r="G87" s="5"/>
      <c r="H87" s="6"/>
      <c r="I87" s="7"/>
      <c r="J87" s="16"/>
      <c r="K87" s="17"/>
    </row>
    <row r="88">
      <c r="B88" s="11"/>
      <c r="C88" s="11"/>
      <c r="D88" s="13"/>
      <c r="E88" s="14"/>
      <c r="F88" s="15"/>
      <c r="G88" s="5"/>
      <c r="H88" s="6"/>
      <c r="J88" s="16"/>
      <c r="K88" s="17"/>
    </row>
    <row r="89">
      <c r="B89" s="11"/>
      <c r="C89" s="11"/>
      <c r="D89" s="13"/>
      <c r="E89" s="14"/>
      <c r="F89" s="15"/>
      <c r="G89" s="5"/>
      <c r="H89" s="6"/>
      <c r="J89" s="16"/>
      <c r="K89" s="17"/>
    </row>
    <row r="90">
      <c r="B90" s="11"/>
      <c r="C90" s="11"/>
      <c r="D90" s="13"/>
      <c r="E90" s="14"/>
      <c r="F90" s="15"/>
      <c r="G90" s="5"/>
      <c r="H90" s="6"/>
      <c r="J90" s="16"/>
      <c r="K90" s="17"/>
    </row>
    <row r="91">
      <c r="B91" s="11"/>
      <c r="C91" s="11"/>
      <c r="D91" s="13"/>
      <c r="E91" s="14"/>
      <c r="F91" s="15"/>
      <c r="G91" s="5"/>
      <c r="H91" s="6"/>
      <c r="J91" s="16"/>
      <c r="K91" s="17"/>
    </row>
    <row r="92">
      <c r="B92" s="18"/>
      <c r="C92" s="18"/>
      <c r="D92" s="13"/>
      <c r="E92" s="14"/>
      <c r="F92" s="15"/>
      <c r="G92" s="5"/>
      <c r="H92" s="6"/>
      <c r="J92" s="16"/>
      <c r="K92" s="17"/>
    </row>
    <row r="93">
      <c r="B93" s="11"/>
      <c r="C93" s="11"/>
      <c r="D93" s="13"/>
      <c r="E93" s="14"/>
      <c r="F93" s="15"/>
      <c r="G93" s="5"/>
      <c r="H93" s="6"/>
      <c r="J93" s="16"/>
      <c r="K93" s="17"/>
    </row>
    <row r="94">
      <c r="B94" s="11"/>
      <c r="C94" s="11"/>
      <c r="D94" s="13"/>
      <c r="E94" s="14"/>
      <c r="F94" s="15"/>
      <c r="G94" s="5"/>
      <c r="H94" s="6"/>
      <c r="J94" s="16"/>
      <c r="K94" s="17"/>
    </row>
    <row r="95">
      <c r="B95" s="11"/>
      <c r="C95" s="11"/>
      <c r="D95" s="13"/>
      <c r="E95" s="14"/>
      <c r="F95" s="15"/>
      <c r="G95" s="5"/>
      <c r="H95" s="6"/>
      <c r="J95" s="16"/>
      <c r="K95" s="17"/>
    </row>
    <row r="96">
      <c r="B96" s="11"/>
      <c r="C96" s="11"/>
      <c r="D96" s="13"/>
      <c r="E96" s="14"/>
      <c r="F96" s="15"/>
      <c r="G96" s="5"/>
      <c r="H96" s="6"/>
      <c r="J96" s="16"/>
      <c r="K96" s="17"/>
    </row>
    <row r="97">
      <c r="B97" s="18"/>
      <c r="C97" s="18"/>
      <c r="D97" s="13"/>
      <c r="E97" s="14"/>
      <c r="F97" s="15"/>
      <c r="G97" s="5"/>
      <c r="H97" s="6"/>
      <c r="J97" s="16"/>
      <c r="K97" s="17"/>
    </row>
    <row r="98">
      <c r="B98" s="18"/>
      <c r="C98" s="18"/>
      <c r="D98" s="13"/>
      <c r="E98" s="14"/>
      <c r="F98" s="15"/>
      <c r="G98" s="5"/>
      <c r="H98" s="6"/>
      <c r="J98" s="16"/>
      <c r="K98" s="17"/>
    </row>
    <row r="99">
      <c r="B99" s="11"/>
      <c r="C99" s="11"/>
      <c r="D99" s="13"/>
      <c r="E99" s="14"/>
      <c r="F99" s="15"/>
      <c r="G99" s="5"/>
      <c r="H99" s="6"/>
      <c r="J99" s="16"/>
      <c r="K99" s="17"/>
    </row>
    <row r="100">
      <c r="B100" s="11"/>
      <c r="C100" s="11"/>
      <c r="D100" s="13"/>
      <c r="E100" s="14"/>
      <c r="F100" s="15"/>
      <c r="G100" s="5"/>
      <c r="H100" s="6"/>
      <c r="J100" s="16"/>
      <c r="K100" s="17"/>
    </row>
    <row r="101">
      <c r="B101" s="11"/>
      <c r="C101" s="11"/>
      <c r="D101" s="13"/>
      <c r="E101" s="14"/>
      <c r="F101" s="15"/>
      <c r="G101" s="5"/>
      <c r="H101" s="6"/>
      <c r="J101" s="16"/>
      <c r="K101" s="17"/>
    </row>
    <row r="102">
      <c r="B102" s="11"/>
      <c r="C102" s="11"/>
      <c r="D102" s="13"/>
      <c r="E102" s="14"/>
      <c r="F102" s="15"/>
      <c r="G102" s="5"/>
      <c r="H102" s="6"/>
      <c r="J102" s="16"/>
      <c r="K102" s="17"/>
    </row>
    <row r="103">
      <c r="B103" s="11"/>
      <c r="C103" s="11"/>
      <c r="D103" s="13"/>
      <c r="E103" s="14"/>
      <c r="F103" s="15"/>
      <c r="G103" s="5"/>
      <c r="H103" s="6"/>
      <c r="J103" s="16"/>
      <c r="K103" s="17"/>
    </row>
    <row r="104">
      <c r="B104" s="11"/>
      <c r="C104" s="11"/>
      <c r="D104" s="13"/>
      <c r="E104" s="14"/>
      <c r="F104" s="15"/>
      <c r="G104" s="5"/>
      <c r="H104" s="6"/>
      <c r="J104" s="16"/>
      <c r="K104" s="17"/>
    </row>
    <row r="105">
      <c r="B105" s="11"/>
      <c r="C105" s="11"/>
      <c r="D105" s="13"/>
      <c r="E105" s="14"/>
      <c r="F105" s="15"/>
      <c r="G105" s="5"/>
      <c r="H105" s="6"/>
      <c r="J105" s="16"/>
      <c r="K105" s="17"/>
    </row>
    <row r="106">
      <c r="B106" s="18"/>
      <c r="C106" s="18"/>
      <c r="D106" s="13"/>
      <c r="E106" s="14"/>
      <c r="F106" s="15"/>
      <c r="G106" s="5"/>
      <c r="H106" s="6"/>
      <c r="J106" s="16"/>
      <c r="K106" s="17"/>
    </row>
    <row r="107">
      <c r="B107" s="18"/>
      <c r="C107" s="18"/>
      <c r="D107" s="13"/>
      <c r="E107" s="14"/>
      <c r="F107" s="15"/>
      <c r="G107" s="5"/>
      <c r="H107" s="6"/>
      <c r="J107" s="16"/>
      <c r="K107" s="17"/>
    </row>
    <row r="108">
      <c r="B108" s="18"/>
      <c r="C108" s="18"/>
      <c r="D108" s="13"/>
      <c r="E108" s="14"/>
      <c r="F108" s="15"/>
      <c r="G108" s="5"/>
      <c r="H108" s="6"/>
      <c r="J108" s="16"/>
      <c r="K108" s="17"/>
    </row>
    <row r="109">
      <c r="B109" s="18"/>
      <c r="C109" s="18"/>
      <c r="D109" s="13"/>
      <c r="E109" s="14"/>
      <c r="F109" s="15"/>
      <c r="G109" s="5"/>
      <c r="H109" s="6"/>
      <c r="J109" s="16"/>
      <c r="K109" s="17"/>
    </row>
    <row r="110">
      <c r="B110" s="18"/>
      <c r="C110" s="18"/>
      <c r="D110" s="13"/>
      <c r="E110" s="14"/>
      <c r="F110" s="15"/>
      <c r="G110" s="5"/>
      <c r="H110" s="6"/>
      <c r="J110" s="16"/>
      <c r="K110" s="17"/>
    </row>
    <row r="111">
      <c r="B111" s="18"/>
      <c r="C111" s="18"/>
      <c r="D111" s="13"/>
      <c r="E111" s="14"/>
      <c r="F111" s="15"/>
      <c r="G111" s="5"/>
      <c r="H111" s="6"/>
      <c r="J111" s="16"/>
      <c r="K111" s="17"/>
    </row>
    <row r="112">
      <c r="B112" s="18"/>
      <c r="C112" s="18"/>
      <c r="D112" s="13"/>
      <c r="E112" s="14"/>
      <c r="F112" s="15"/>
      <c r="G112" s="5"/>
      <c r="H112" s="6"/>
      <c r="J112" s="16"/>
      <c r="K112" s="17"/>
    </row>
    <row r="113">
      <c r="B113" s="18"/>
      <c r="C113" s="18"/>
      <c r="E113" s="20"/>
      <c r="F113" s="21"/>
      <c r="J113" s="16"/>
      <c r="K113" s="22"/>
    </row>
    <row r="114">
      <c r="B114" s="18"/>
      <c r="C114" s="18"/>
      <c r="E114" s="20"/>
      <c r="F114" s="21"/>
      <c r="J114" s="16"/>
      <c r="K114" s="22"/>
    </row>
    <row r="115">
      <c r="B115" s="18"/>
      <c r="C115" s="18"/>
      <c r="E115" s="20"/>
      <c r="F115" s="21"/>
      <c r="J115" s="16"/>
      <c r="K115" s="22"/>
    </row>
    <row r="116">
      <c r="B116" s="18"/>
      <c r="C116" s="18"/>
      <c r="E116" s="20"/>
      <c r="F116" s="21"/>
      <c r="J116" s="16"/>
      <c r="K116" s="22"/>
    </row>
    <row r="117">
      <c r="B117" s="18"/>
      <c r="C117" s="18"/>
      <c r="E117" s="20"/>
      <c r="F117" s="21"/>
      <c r="J117" s="16"/>
      <c r="K117" s="22"/>
    </row>
    <row r="118">
      <c r="B118" s="18"/>
      <c r="C118" s="18"/>
      <c r="E118" s="20"/>
      <c r="F118" s="21"/>
      <c r="J118" s="16"/>
      <c r="K118" s="22"/>
    </row>
    <row r="119">
      <c r="B119" s="18"/>
      <c r="C119" s="18"/>
      <c r="E119" s="20"/>
      <c r="F119" s="21"/>
      <c r="J119" s="16"/>
      <c r="K119" s="22"/>
    </row>
    <row r="120">
      <c r="B120" s="18"/>
      <c r="C120" s="18"/>
      <c r="E120" s="20"/>
      <c r="F120" s="21"/>
      <c r="J120" s="16"/>
      <c r="K120" s="22"/>
    </row>
    <row r="121">
      <c r="B121" s="18"/>
      <c r="C121" s="18"/>
      <c r="E121" s="20"/>
      <c r="F121" s="21"/>
      <c r="J121" s="16"/>
      <c r="K121" s="22"/>
    </row>
    <row r="122">
      <c r="B122" s="18"/>
      <c r="C122" s="18"/>
      <c r="E122" s="20"/>
      <c r="F122" s="21"/>
      <c r="J122" s="16"/>
      <c r="K122" s="22"/>
    </row>
    <row r="123">
      <c r="B123" s="18"/>
      <c r="C123" s="18"/>
      <c r="E123" s="20"/>
      <c r="F123" s="21"/>
      <c r="J123" s="16"/>
      <c r="K123" s="22"/>
    </row>
    <row r="124">
      <c r="B124" s="18"/>
      <c r="C124" s="18"/>
      <c r="E124" s="20"/>
      <c r="F124" s="21"/>
      <c r="J124" s="16"/>
      <c r="K124" s="22"/>
    </row>
    <row r="125">
      <c r="B125" s="18"/>
      <c r="C125" s="18"/>
      <c r="E125" s="20"/>
      <c r="F125" s="21"/>
      <c r="J125" s="16"/>
      <c r="K125" s="22"/>
    </row>
    <row r="126">
      <c r="B126" s="18"/>
      <c r="C126" s="18"/>
      <c r="E126" s="20"/>
      <c r="F126" s="21"/>
      <c r="J126" s="16"/>
      <c r="K126" s="22"/>
    </row>
    <row r="127">
      <c r="B127" s="18"/>
      <c r="C127" s="18"/>
      <c r="E127" s="20"/>
      <c r="F127" s="21"/>
      <c r="J127" s="16"/>
      <c r="K127" s="22"/>
    </row>
    <row r="128">
      <c r="B128" s="18"/>
      <c r="C128" s="18"/>
      <c r="E128" s="20"/>
      <c r="F128" s="21"/>
      <c r="J128" s="16"/>
      <c r="K128" s="22"/>
    </row>
    <row r="129">
      <c r="B129" s="18"/>
      <c r="C129" s="18"/>
      <c r="E129" s="20"/>
      <c r="F129" s="21"/>
      <c r="J129" s="16"/>
      <c r="K129" s="22"/>
    </row>
    <row r="130">
      <c r="B130" s="18"/>
      <c r="C130" s="18"/>
      <c r="E130" s="20"/>
      <c r="F130" s="21"/>
      <c r="J130" s="16"/>
      <c r="K130" s="22"/>
    </row>
    <row r="131">
      <c r="B131" s="18"/>
      <c r="C131" s="18"/>
      <c r="E131" s="20"/>
      <c r="F131" s="21"/>
      <c r="J131" s="16"/>
      <c r="K131" s="22"/>
    </row>
    <row r="132">
      <c r="B132" s="18"/>
      <c r="C132" s="18"/>
      <c r="E132" s="20"/>
      <c r="F132" s="21"/>
      <c r="J132" s="16"/>
      <c r="K132" s="22"/>
    </row>
    <row r="133">
      <c r="B133" s="18"/>
      <c r="C133" s="18"/>
      <c r="E133" s="20"/>
      <c r="F133" s="21"/>
      <c r="J133" s="16"/>
      <c r="K133" s="22"/>
    </row>
    <row r="134">
      <c r="B134" s="18"/>
      <c r="C134" s="18"/>
      <c r="E134" s="20"/>
      <c r="F134" s="21"/>
      <c r="J134" s="16"/>
      <c r="K134" s="22"/>
    </row>
    <row r="135">
      <c r="B135" s="18"/>
      <c r="C135" s="18"/>
      <c r="E135" s="20"/>
      <c r="F135" s="21"/>
      <c r="J135" s="16"/>
      <c r="K135" s="22"/>
    </row>
    <row r="136">
      <c r="B136" s="18"/>
      <c r="C136" s="18"/>
      <c r="E136" s="20"/>
      <c r="F136" s="21"/>
      <c r="J136" s="16"/>
      <c r="K136" s="22"/>
    </row>
    <row r="137">
      <c r="B137" s="18"/>
      <c r="C137" s="18"/>
      <c r="E137" s="20"/>
      <c r="F137" s="21"/>
      <c r="J137" s="16"/>
      <c r="K137" s="22"/>
    </row>
    <row r="138">
      <c r="B138" s="18"/>
      <c r="C138" s="18"/>
      <c r="E138" s="20"/>
      <c r="F138" s="21"/>
      <c r="J138" s="16"/>
      <c r="K138" s="22"/>
    </row>
    <row r="139">
      <c r="B139" s="18"/>
      <c r="C139" s="18"/>
      <c r="E139" s="20"/>
      <c r="F139" s="21"/>
      <c r="J139" s="16"/>
      <c r="K139" s="22"/>
    </row>
    <row r="140">
      <c r="B140" s="18"/>
      <c r="C140" s="18"/>
      <c r="E140" s="20"/>
      <c r="F140" s="21"/>
      <c r="J140" s="16"/>
      <c r="K140" s="22"/>
    </row>
    <row r="141">
      <c r="B141" s="18"/>
      <c r="C141" s="18"/>
      <c r="E141" s="20"/>
      <c r="F141" s="21"/>
      <c r="J141" s="16"/>
      <c r="K141" s="22"/>
    </row>
    <row r="142">
      <c r="B142" s="18"/>
      <c r="C142" s="18"/>
      <c r="E142" s="20"/>
      <c r="F142" s="21"/>
      <c r="J142" s="16"/>
      <c r="K142" s="22"/>
    </row>
    <row r="143">
      <c r="B143" s="18"/>
      <c r="C143" s="18"/>
      <c r="E143" s="20"/>
      <c r="F143" s="21"/>
      <c r="J143" s="16"/>
      <c r="K143" s="22"/>
    </row>
    <row r="144">
      <c r="B144" s="18"/>
      <c r="C144" s="18"/>
      <c r="E144" s="20"/>
      <c r="F144" s="21"/>
      <c r="J144" s="16"/>
      <c r="K144" s="22"/>
    </row>
    <row r="145">
      <c r="B145" s="18"/>
      <c r="C145" s="18"/>
      <c r="E145" s="20"/>
      <c r="F145" s="21"/>
      <c r="J145" s="16"/>
      <c r="K145" s="22"/>
    </row>
    <row r="146">
      <c r="B146" s="18"/>
      <c r="C146" s="18"/>
      <c r="E146" s="20"/>
      <c r="F146" s="21"/>
      <c r="J146" s="16"/>
      <c r="K146" s="22"/>
    </row>
    <row r="147">
      <c r="B147" s="18"/>
      <c r="C147" s="18"/>
      <c r="E147" s="20"/>
      <c r="F147" s="21"/>
      <c r="J147" s="16"/>
      <c r="K147" s="22"/>
    </row>
    <row r="148">
      <c r="B148" s="18"/>
      <c r="C148" s="18"/>
      <c r="E148" s="20"/>
      <c r="F148" s="21"/>
      <c r="J148" s="16"/>
      <c r="K148" s="22"/>
    </row>
    <row r="149">
      <c r="B149" s="18"/>
      <c r="C149" s="18"/>
      <c r="E149" s="20"/>
      <c r="F149" s="21"/>
      <c r="J149" s="16"/>
      <c r="K149" s="22"/>
    </row>
    <row r="150">
      <c r="B150" s="18"/>
      <c r="C150" s="18"/>
      <c r="E150" s="20"/>
      <c r="F150" s="21"/>
      <c r="J150" s="16"/>
      <c r="K150" s="22"/>
    </row>
    <row r="151">
      <c r="B151" s="18"/>
      <c r="C151" s="18"/>
      <c r="E151" s="20"/>
      <c r="F151" s="21"/>
      <c r="J151" s="16"/>
      <c r="K151" s="22"/>
    </row>
    <row r="152">
      <c r="B152" s="18"/>
      <c r="C152" s="18"/>
      <c r="E152" s="20"/>
      <c r="F152" s="21"/>
      <c r="J152" s="16"/>
      <c r="K152" s="22"/>
    </row>
    <row r="153">
      <c r="B153" s="18"/>
      <c r="C153" s="18"/>
      <c r="E153" s="20"/>
      <c r="F153" s="21"/>
      <c r="J153" s="16"/>
      <c r="K153" s="22"/>
    </row>
    <row r="154">
      <c r="B154" s="18"/>
      <c r="C154" s="18"/>
      <c r="E154" s="20"/>
      <c r="F154" s="21"/>
      <c r="J154" s="16"/>
      <c r="K154" s="22"/>
    </row>
    <row r="155">
      <c r="B155" s="18"/>
      <c r="C155" s="18"/>
      <c r="E155" s="20"/>
      <c r="F155" s="21"/>
      <c r="J155" s="16"/>
      <c r="K155" s="22"/>
    </row>
    <row r="156">
      <c r="B156" s="18"/>
      <c r="C156" s="18"/>
      <c r="E156" s="20"/>
      <c r="F156" s="21"/>
      <c r="J156" s="16"/>
      <c r="K156" s="22"/>
    </row>
    <row r="157">
      <c r="B157" s="18"/>
      <c r="C157" s="18"/>
      <c r="E157" s="20"/>
      <c r="F157" s="21"/>
      <c r="J157" s="16"/>
      <c r="K157" s="22"/>
    </row>
    <row r="158">
      <c r="B158" s="18"/>
      <c r="C158" s="18"/>
      <c r="E158" s="20"/>
      <c r="F158" s="21"/>
      <c r="J158" s="16"/>
      <c r="K158" s="22"/>
    </row>
    <row r="159">
      <c r="B159" s="18"/>
      <c r="C159" s="18"/>
      <c r="E159" s="20"/>
      <c r="F159" s="21"/>
      <c r="J159" s="16"/>
      <c r="K159" s="22"/>
    </row>
    <row r="160">
      <c r="B160" s="18"/>
      <c r="C160" s="18"/>
      <c r="E160" s="20"/>
      <c r="F160" s="21"/>
      <c r="J160" s="16"/>
      <c r="K160" s="22"/>
    </row>
    <row r="161">
      <c r="B161" s="18"/>
      <c r="C161" s="18"/>
      <c r="E161" s="20"/>
      <c r="F161" s="21"/>
      <c r="J161" s="16"/>
      <c r="K161" s="22"/>
    </row>
    <row r="162">
      <c r="B162" s="18"/>
      <c r="C162" s="18"/>
      <c r="E162" s="20"/>
      <c r="F162" s="21"/>
      <c r="J162" s="16"/>
      <c r="K162" s="22"/>
    </row>
    <row r="163">
      <c r="B163" s="18"/>
      <c r="C163" s="18"/>
      <c r="E163" s="20"/>
      <c r="F163" s="21"/>
      <c r="J163" s="16"/>
      <c r="K163" s="22"/>
    </row>
    <row r="164">
      <c r="B164" s="18"/>
      <c r="C164" s="18"/>
      <c r="E164" s="20"/>
      <c r="F164" s="21"/>
      <c r="J164" s="16"/>
      <c r="K164" s="22"/>
    </row>
    <row r="165">
      <c r="B165" s="18"/>
      <c r="C165" s="18"/>
      <c r="E165" s="20"/>
      <c r="F165" s="21"/>
      <c r="J165" s="16"/>
      <c r="K165" s="22"/>
    </row>
    <row r="166">
      <c r="B166" s="18"/>
      <c r="C166" s="18"/>
      <c r="E166" s="20"/>
      <c r="F166" s="21"/>
      <c r="J166" s="16"/>
      <c r="K166" s="22"/>
    </row>
    <row r="167">
      <c r="B167" s="18"/>
      <c r="C167" s="18"/>
      <c r="E167" s="20"/>
      <c r="F167" s="21"/>
      <c r="J167" s="16"/>
      <c r="K167" s="22"/>
    </row>
    <row r="168">
      <c r="B168" s="18"/>
      <c r="C168" s="18"/>
      <c r="E168" s="20"/>
      <c r="F168" s="21"/>
      <c r="J168" s="16"/>
      <c r="K168" s="22"/>
    </row>
    <row r="169">
      <c r="B169" s="18"/>
      <c r="C169" s="18"/>
      <c r="E169" s="20"/>
      <c r="F169" s="21"/>
      <c r="J169" s="16"/>
      <c r="K169" s="22"/>
    </row>
    <row r="170">
      <c r="B170" s="18"/>
      <c r="C170" s="18"/>
      <c r="E170" s="20"/>
      <c r="F170" s="21"/>
      <c r="J170" s="16"/>
      <c r="K170" s="22"/>
    </row>
    <row r="171">
      <c r="B171" s="18"/>
      <c r="C171" s="18"/>
      <c r="E171" s="20"/>
      <c r="F171" s="21"/>
      <c r="J171" s="16"/>
      <c r="K171" s="22"/>
    </row>
    <row r="172">
      <c r="B172" s="18"/>
      <c r="C172" s="18"/>
      <c r="E172" s="20"/>
      <c r="F172" s="21"/>
      <c r="J172" s="16"/>
      <c r="K172" s="22"/>
    </row>
    <row r="173">
      <c r="B173" s="18"/>
      <c r="C173" s="18"/>
      <c r="E173" s="20"/>
      <c r="F173" s="21"/>
      <c r="J173" s="16"/>
      <c r="K173" s="22"/>
    </row>
    <row r="174">
      <c r="B174" s="18"/>
      <c r="C174" s="18"/>
      <c r="E174" s="20"/>
      <c r="F174" s="21"/>
      <c r="J174" s="16"/>
      <c r="K174" s="22"/>
    </row>
    <row r="175">
      <c r="B175" s="18"/>
      <c r="C175" s="18"/>
      <c r="E175" s="20"/>
      <c r="F175" s="21"/>
      <c r="J175" s="16"/>
      <c r="K175" s="22"/>
    </row>
    <row r="176">
      <c r="B176" s="18"/>
      <c r="C176" s="18"/>
      <c r="E176" s="20"/>
      <c r="F176" s="21"/>
      <c r="J176" s="16"/>
      <c r="K176" s="22"/>
    </row>
    <row r="177">
      <c r="B177" s="18"/>
      <c r="C177" s="18"/>
      <c r="E177" s="20"/>
      <c r="F177" s="21"/>
      <c r="J177" s="16"/>
      <c r="K177" s="22"/>
    </row>
    <row r="178">
      <c r="B178" s="18"/>
      <c r="C178" s="18"/>
      <c r="E178" s="20"/>
      <c r="F178" s="21"/>
      <c r="J178" s="16"/>
      <c r="K178" s="22"/>
    </row>
    <row r="179">
      <c r="B179" s="18"/>
      <c r="C179" s="18"/>
      <c r="E179" s="20"/>
      <c r="F179" s="21"/>
      <c r="J179" s="16"/>
      <c r="K179" s="22"/>
    </row>
    <row r="180">
      <c r="B180" s="18"/>
      <c r="C180" s="18"/>
      <c r="E180" s="20"/>
      <c r="F180" s="21"/>
      <c r="J180" s="16"/>
      <c r="K180" s="22"/>
    </row>
    <row r="181">
      <c r="B181" s="18"/>
      <c r="C181" s="18"/>
      <c r="E181" s="20"/>
      <c r="F181" s="21"/>
      <c r="J181" s="16"/>
      <c r="K181" s="22"/>
    </row>
    <row r="182">
      <c r="B182" s="18"/>
      <c r="C182" s="18"/>
      <c r="E182" s="20"/>
      <c r="F182" s="21"/>
      <c r="J182" s="16"/>
      <c r="K182" s="22"/>
    </row>
    <row r="183">
      <c r="B183" s="18"/>
      <c r="C183" s="18"/>
      <c r="E183" s="20"/>
      <c r="F183" s="21"/>
      <c r="J183" s="16"/>
      <c r="K183" s="22"/>
    </row>
    <row r="184">
      <c r="B184" s="18"/>
      <c r="C184" s="18"/>
      <c r="E184" s="20"/>
      <c r="F184" s="21"/>
      <c r="J184" s="16"/>
      <c r="K184" s="22"/>
    </row>
    <row r="185">
      <c r="B185" s="18"/>
      <c r="C185" s="18"/>
      <c r="E185" s="20"/>
      <c r="F185" s="21"/>
      <c r="J185" s="16"/>
      <c r="K185" s="22"/>
    </row>
    <row r="186">
      <c r="B186" s="18"/>
      <c r="C186" s="18"/>
      <c r="E186" s="20"/>
      <c r="F186" s="21"/>
      <c r="J186" s="16"/>
      <c r="K186" s="22"/>
    </row>
    <row r="187">
      <c r="B187" s="18"/>
      <c r="C187" s="18"/>
      <c r="E187" s="20"/>
      <c r="F187" s="21"/>
      <c r="J187" s="16"/>
      <c r="K187" s="22"/>
    </row>
    <row r="188">
      <c r="B188" s="18"/>
      <c r="C188" s="18"/>
      <c r="E188" s="20"/>
      <c r="F188" s="21"/>
      <c r="J188" s="16"/>
      <c r="K188" s="22"/>
    </row>
    <row r="189">
      <c r="B189" s="18"/>
      <c r="C189" s="18"/>
      <c r="E189" s="20"/>
      <c r="F189" s="21"/>
      <c r="J189" s="16"/>
      <c r="K189" s="22"/>
    </row>
    <row r="190">
      <c r="B190" s="18"/>
      <c r="C190" s="18"/>
      <c r="E190" s="20"/>
      <c r="F190" s="21"/>
      <c r="J190" s="16"/>
      <c r="K190" s="22"/>
    </row>
    <row r="191">
      <c r="B191" s="18"/>
      <c r="C191" s="18"/>
      <c r="E191" s="20"/>
      <c r="F191" s="21"/>
      <c r="J191" s="16"/>
      <c r="K191" s="22"/>
    </row>
    <row r="192">
      <c r="B192" s="18"/>
      <c r="C192" s="18"/>
      <c r="E192" s="20"/>
      <c r="F192" s="21"/>
      <c r="J192" s="16"/>
      <c r="K192" s="22"/>
    </row>
    <row r="193">
      <c r="B193" s="18"/>
      <c r="C193" s="18"/>
      <c r="E193" s="20"/>
      <c r="F193" s="21"/>
      <c r="J193" s="16"/>
      <c r="K193" s="22"/>
    </row>
    <row r="194">
      <c r="B194" s="18"/>
      <c r="C194" s="18"/>
      <c r="E194" s="20"/>
      <c r="F194" s="21"/>
      <c r="J194" s="16"/>
      <c r="K194" s="22"/>
    </row>
    <row r="195">
      <c r="B195" s="18"/>
      <c r="C195" s="18"/>
      <c r="E195" s="20"/>
      <c r="F195" s="21"/>
      <c r="J195" s="16"/>
      <c r="K195" s="22"/>
    </row>
    <row r="196">
      <c r="B196" s="18"/>
      <c r="C196" s="18"/>
      <c r="E196" s="20"/>
      <c r="F196" s="21"/>
      <c r="J196" s="16"/>
      <c r="K196" s="22"/>
    </row>
    <row r="197">
      <c r="B197" s="18"/>
      <c r="C197" s="18"/>
      <c r="E197" s="20"/>
      <c r="F197" s="21"/>
      <c r="J197" s="16"/>
      <c r="K197" s="22"/>
    </row>
    <row r="198">
      <c r="B198" s="18"/>
      <c r="C198" s="18"/>
      <c r="E198" s="20"/>
      <c r="F198" s="21"/>
      <c r="J198" s="16"/>
      <c r="K198" s="22"/>
    </row>
    <row r="199">
      <c r="B199" s="18"/>
      <c r="C199" s="18"/>
      <c r="E199" s="20"/>
      <c r="F199" s="21"/>
      <c r="J199" s="16"/>
      <c r="K199" s="22"/>
    </row>
    <row r="200">
      <c r="B200" s="18"/>
      <c r="C200" s="18"/>
      <c r="E200" s="20"/>
      <c r="F200" s="21"/>
      <c r="J200" s="16"/>
      <c r="K200" s="22"/>
    </row>
    <row r="201">
      <c r="B201" s="18"/>
      <c r="C201" s="18"/>
      <c r="E201" s="20"/>
      <c r="F201" s="21"/>
      <c r="J201" s="16"/>
      <c r="K201" s="22"/>
    </row>
    <row r="202">
      <c r="B202" s="18"/>
      <c r="C202" s="18"/>
      <c r="E202" s="20"/>
      <c r="F202" s="21"/>
      <c r="J202" s="16"/>
      <c r="K202" s="22"/>
    </row>
    <row r="203">
      <c r="B203" s="18"/>
      <c r="C203" s="18"/>
      <c r="E203" s="20"/>
      <c r="F203" s="21"/>
      <c r="J203" s="16"/>
      <c r="K203" s="22"/>
    </row>
    <row r="204">
      <c r="B204" s="18"/>
      <c r="C204" s="18"/>
      <c r="E204" s="20"/>
      <c r="F204" s="21"/>
      <c r="J204" s="16"/>
      <c r="K204" s="22"/>
    </row>
    <row r="205">
      <c r="B205" s="18"/>
      <c r="C205" s="18"/>
      <c r="E205" s="20"/>
      <c r="F205" s="21"/>
      <c r="J205" s="16"/>
      <c r="K205" s="22"/>
    </row>
    <row r="206">
      <c r="B206" s="18"/>
      <c r="C206" s="18"/>
      <c r="E206" s="20"/>
      <c r="F206" s="21"/>
      <c r="J206" s="16"/>
      <c r="K206" s="22"/>
    </row>
    <row r="207">
      <c r="B207" s="18"/>
      <c r="C207" s="18"/>
      <c r="E207" s="20"/>
      <c r="F207" s="21"/>
      <c r="J207" s="16"/>
      <c r="K207" s="22"/>
    </row>
    <row r="208">
      <c r="B208" s="18"/>
      <c r="C208" s="18"/>
      <c r="E208" s="20"/>
      <c r="F208" s="21"/>
      <c r="J208" s="16"/>
      <c r="K208" s="22"/>
    </row>
    <row r="209">
      <c r="B209" s="18"/>
      <c r="C209" s="18"/>
      <c r="E209" s="20"/>
      <c r="F209" s="21"/>
      <c r="J209" s="16"/>
      <c r="K209" s="22"/>
    </row>
    <row r="210">
      <c r="B210" s="18"/>
      <c r="C210" s="18"/>
      <c r="E210" s="20"/>
      <c r="F210" s="21"/>
      <c r="J210" s="16"/>
      <c r="K210" s="22"/>
    </row>
    <row r="211">
      <c r="B211" s="18"/>
      <c r="C211" s="18"/>
      <c r="E211" s="20"/>
      <c r="F211" s="21"/>
      <c r="J211" s="16"/>
      <c r="K211" s="22"/>
    </row>
    <row r="212">
      <c r="B212" s="18"/>
      <c r="C212" s="18"/>
      <c r="E212" s="20"/>
      <c r="F212" s="21"/>
      <c r="J212" s="16"/>
      <c r="K212" s="22"/>
    </row>
    <row r="213">
      <c r="B213" s="18"/>
      <c r="C213" s="18"/>
      <c r="E213" s="20"/>
      <c r="F213" s="21"/>
      <c r="J213" s="16"/>
      <c r="K213" s="22"/>
    </row>
    <row r="214">
      <c r="B214" s="18"/>
      <c r="C214" s="18"/>
      <c r="E214" s="20"/>
      <c r="F214" s="21"/>
      <c r="J214" s="16"/>
      <c r="K214" s="22"/>
    </row>
    <row r="215">
      <c r="B215" s="18"/>
      <c r="C215" s="18"/>
      <c r="E215" s="20"/>
      <c r="F215" s="21"/>
      <c r="J215" s="16"/>
      <c r="K215" s="22"/>
    </row>
    <row r="216">
      <c r="B216" s="18"/>
      <c r="C216" s="18"/>
      <c r="E216" s="20"/>
      <c r="F216" s="21"/>
      <c r="J216" s="16"/>
      <c r="K216" s="22"/>
    </row>
    <row r="217">
      <c r="B217" s="18"/>
      <c r="C217" s="18"/>
      <c r="E217" s="20"/>
      <c r="F217" s="21"/>
      <c r="J217" s="16"/>
      <c r="K217" s="22"/>
    </row>
    <row r="218">
      <c r="B218" s="18"/>
      <c r="C218" s="18"/>
      <c r="E218" s="20"/>
      <c r="F218" s="21"/>
      <c r="J218" s="16"/>
      <c r="K218" s="22"/>
    </row>
    <row r="219">
      <c r="B219" s="18"/>
      <c r="C219" s="18"/>
      <c r="E219" s="20"/>
      <c r="F219" s="21"/>
      <c r="J219" s="16"/>
      <c r="K219" s="22"/>
    </row>
    <row r="220">
      <c r="B220" s="18"/>
      <c r="C220" s="18"/>
      <c r="E220" s="20"/>
      <c r="F220" s="21"/>
      <c r="J220" s="16"/>
      <c r="K220" s="22"/>
    </row>
    <row r="221">
      <c r="B221" s="18"/>
      <c r="C221" s="18"/>
      <c r="E221" s="20"/>
      <c r="F221" s="21"/>
      <c r="J221" s="16"/>
      <c r="K221" s="22"/>
    </row>
    <row r="222">
      <c r="B222" s="18"/>
      <c r="C222" s="18"/>
      <c r="E222" s="20"/>
      <c r="F222" s="21"/>
      <c r="J222" s="16"/>
      <c r="K222" s="22"/>
    </row>
    <row r="223">
      <c r="B223" s="18"/>
      <c r="C223" s="18"/>
      <c r="E223" s="20"/>
      <c r="F223" s="21"/>
      <c r="J223" s="16"/>
      <c r="K223" s="22"/>
    </row>
    <row r="224">
      <c r="B224" s="18"/>
      <c r="C224" s="18"/>
      <c r="E224" s="20"/>
      <c r="F224" s="21"/>
      <c r="J224" s="16"/>
      <c r="K224" s="22"/>
    </row>
    <row r="225">
      <c r="B225" s="18"/>
      <c r="C225" s="18"/>
      <c r="E225" s="20"/>
      <c r="F225" s="21"/>
      <c r="J225" s="16"/>
      <c r="K225" s="22"/>
    </row>
    <row r="226">
      <c r="B226" s="18"/>
      <c r="C226" s="18"/>
      <c r="E226" s="20"/>
      <c r="F226" s="21"/>
      <c r="J226" s="16"/>
      <c r="K226" s="22"/>
    </row>
    <row r="227">
      <c r="B227" s="18"/>
      <c r="C227" s="18"/>
      <c r="E227" s="20"/>
      <c r="F227" s="21"/>
      <c r="J227" s="16"/>
      <c r="K227" s="22"/>
    </row>
    <row r="228">
      <c r="B228" s="18"/>
      <c r="C228" s="18"/>
      <c r="E228" s="20"/>
      <c r="F228" s="21"/>
      <c r="J228" s="16"/>
      <c r="K228" s="22"/>
    </row>
    <row r="229">
      <c r="B229" s="18"/>
      <c r="C229" s="18"/>
      <c r="E229" s="20"/>
      <c r="F229" s="21"/>
      <c r="J229" s="16"/>
      <c r="K229" s="22"/>
    </row>
    <row r="230">
      <c r="B230" s="18"/>
      <c r="C230" s="18"/>
      <c r="E230" s="20"/>
      <c r="F230" s="21"/>
      <c r="J230" s="16"/>
      <c r="K230" s="22"/>
    </row>
    <row r="231">
      <c r="B231" s="18"/>
      <c r="C231" s="18"/>
      <c r="E231" s="20"/>
      <c r="F231" s="21"/>
      <c r="J231" s="16"/>
      <c r="K231" s="22"/>
    </row>
    <row r="232">
      <c r="B232" s="18"/>
      <c r="C232" s="18"/>
      <c r="E232" s="20"/>
      <c r="F232" s="21"/>
      <c r="J232" s="16"/>
      <c r="K232" s="22"/>
    </row>
    <row r="233">
      <c r="B233" s="18"/>
      <c r="C233" s="18"/>
      <c r="E233" s="20"/>
      <c r="F233" s="21"/>
      <c r="J233" s="16"/>
      <c r="K233" s="22"/>
    </row>
    <row r="234">
      <c r="B234" s="18"/>
      <c r="C234" s="18"/>
      <c r="E234" s="20"/>
      <c r="F234" s="21"/>
      <c r="J234" s="16"/>
      <c r="K234" s="22"/>
    </row>
    <row r="235">
      <c r="B235" s="18"/>
      <c r="C235" s="18"/>
      <c r="E235" s="20"/>
      <c r="F235" s="21"/>
      <c r="J235" s="16"/>
      <c r="K235" s="22"/>
    </row>
    <row r="236">
      <c r="B236" s="18"/>
      <c r="C236" s="18"/>
      <c r="E236" s="20"/>
      <c r="F236" s="21"/>
      <c r="J236" s="16"/>
      <c r="K236" s="22"/>
    </row>
    <row r="237">
      <c r="B237" s="18"/>
      <c r="C237" s="18"/>
      <c r="E237" s="20"/>
      <c r="F237" s="21"/>
      <c r="J237" s="16"/>
      <c r="K237" s="22"/>
    </row>
    <row r="238">
      <c r="B238" s="18"/>
      <c r="C238" s="18"/>
      <c r="E238" s="20"/>
      <c r="F238" s="21"/>
      <c r="J238" s="16"/>
      <c r="K238" s="22"/>
    </row>
    <row r="239">
      <c r="B239" s="18"/>
      <c r="C239" s="18"/>
      <c r="E239" s="20"/>
      <c r="F239" s="21"/>
      <c r="J239" s="16"/>
      <c r="K239" s="22"/>
    </row>
    <row r="240">
      <c r="B240" s="18"/>
      <c r="C240" s="18"/>
      <c r="E240" s="20"/>
      <c r="F240" s="21"/>
      <c r="J240" s="16"/>
      <c r="K240" s="22"/>
    </row>
    <row r="241">
      <c r="B241" s="18"/>
      <c r="C241" s="18"/>
      <c r="E241" s="20"/>
      <c r="F241" s="21"/>
      <c r="J241" s="16"/>
      <c r="K241" s="22"/>
    </row>
    <row r="242">
      <c r="B242" s="18"/>
      <c r="C242" s="18"/>
      <c r="E242" s="20"/>
      <c r="F242" s="21"/>
      <c r="J242" s="16"/>
      <c r="K242" s="22"/>
    </row>
    <row r="243">
      <c r="B243" s="18"/>
      <c r="C243" s="18"/>
      <c r="E243" s="20"/>
      <c r="F243" s="21"/>
      <c r="J243" s="16"/>
      <c r="K243" s="22"/>
    </row>
    <row r="244">
      <c r="B244" s="18"/>
      <c r="C244" s="18"/>
      <c r="E244" s="20"/>
      <c r="F244" s="21"/>
      <c r="J244" s="16"/>
      <c r="K244" s="22"/>
    </row>
    <row r="245">
      <c r="B245" s="18"/>
      <c r="C245" s="18"/>
      <c r="E245" s="20"/>
      <c r="F245" s="21"/>
      <c r="J245" s="16"/>
      <c r="K245" s="22"/>
    </row>
    <row r="246">
      <c r="B246" s="18"/>
      <c r="C246" s="18"/>
      <c r="E246" s="20"/>
      <c r="F246" s="21"/>
      <c r="J246" s="16"/>
      <c r="K246" s="22"/>
    </row>
    <row r="247">
      <c r="B247" s="18"/>
      <c r="C247" s="18"/>
      <c r="E247" s="20"/>
      <c r="F247" s="21"/>
      <c r="J247" s="16"/>
      <c r="K247" s="22"/>
    </row>
    <row r="248">
      <c r="B248" s="18"/>
      <c r="C248" s="18"/>
      <c r="E248" s="20"/>
      <c r="F248" s="21"/>
      <c r="J248" s="16"/>
      <c r="K248" s="22"/>
    </row>
    <row r="249">
      <c r="B249" s="18"/>
      <c r="C249" s="18"/>
      <c r="E249" s="20"/>
      <c r="F249" s="21"/>
      <c r="J249" s="16"/>
      <c r="K249" s="22"/>
    </row>
    <row r="250">
      <c r="B250" s="18"/>
      <c r="C250" s="18"/>
      <c r="E250" s="20"/>
      <c r="F250" s="21"/>
      <c r="J250" s="16"/>
      <c r="K250" s="22"/>
    </row>
    <row r="251">
      <c r="B251" s="18"/>
      <c r="C251" s="18"/>
      <c r="E251" s="20"/>
      <c r="F251" s="21"/>
      <c r="J251" s="16"/>
      <c r="K251" s="22"/>
    </row>
    <row r="252">
      <c r="B252" s="18"/>
      <c r="C252" s="18"/>
      <c r="E252" s="20"/>
      <c r="F252" s="21"/>
      <c r="J252" s="16"/>
      <c r="K252" s="22"/>
    </row>
    <row r="253">
      <c r="B253" s="18"/>
      <c r="C253" s="18"/>
      <c r="E253" s="20"/>
      <c r="F253" s="21"/>
      <c r="J253" s="16"/>
      <c r="K253" s="22"/>
    </row>
    <row r="254">
      <c r="B254" s="18"/>
      <c r="C254" s="18"/>
      <c r="E254" s="20"/>
      <c r="F254" s="21"/>
      <c r="J254" s="16"/>
      <c r="K254" s="22"/>
    </row>
    <row r="255">
      <c r="B255" s="18"/>
      <c r="C255" s="18"/>
      <c r="E255" s="20"/>
      <c r="F255" s="21"/>
      <c r="J255" s="16"/>
      <c r="K255" s="22"/>
    </row>
    <row r="256">
      <c r="B256" s="18"/>
      <c r="C256" s="18"/>
      <c r="E256" s="20"/>
      <c r="F256" s="21"/>
      <c r="J256" s="16"/>
      <c r="K256" s="22"/>
    </row>
    <row r="257">
      <c r="B257" s="18"/>
      <c r="C257" s="18"/>
      <c r="E257" s="20"/>
      <c r="F257" s="21"/>
      <c r="J257" s="16"/>
      <c r="K257" s="22"/>
    </row>
    <row r="258">
      <c r="B258" s="18"/>
      <c r="C258" s="18"/>
      <c r="E258" s="20"/>
      <c r="F258" s="21"/>
      <c r="J258" s="16"/>
      <c r="K258" s="22"/>
    </row>
    <row r="259">
      <c r="B259" s="18"/>
      <c r="C259" s="18"/>
      <c r="E259" s="20"/>
      <c r="F259" s="21"/>
      <c r="J259" s="16"/>
      <c r="K259" s="22"/>
    </row>
    <row r="260">
      <c r="B260" s="18"/>
      <c r="C260" s="18"/>
      <c r="E260" s="20"/>
      <c r="F260" s="21"/>
      <c r="J260" s="16"/>
      <c r="K260" s="22"/>
    </row>
    <row r="261">
      <c r="B261" s="18"/>
      <c r="C261" s="18"/>
      <c r="E261" s="20"/>
      <c r="F261" s="21"/>
      <c r="J261" s="16"/>
      <c r="K261" s="22"/>
    </row>
    <row r="262">
      <c r="B262" s="18"/>
      <c r="C262" s="18"/>
      <c r="E262" s="20"/>
      <c r="F262" s="21"/>
      <c r="J262" s="16"/>
      <c r="K262" s="22"/>
    </row>
    <row r="263">
      <c r="B263" s="18"/>
      <c r="C263" s="18"/>
      <c r="E263" s="20"/>
      <c r="F263" s="21"/>
      <c r="J263" s="16"/>
      <c r="K263" s="22"/>
    </row>
    <row r="264">
      <c r="B264" s="18"/>
      <c r="C264" s="18"/>
      <c r="E264" s="20"/>
      <c r="F264" s="21"/>
      <c r="J264" s="16"/>
      <c r="K264" s="22"/>
    </row>
    <row r="265">
      <c r="B265" s="18"/>
      <c r="C265" s="18"/>
      <c r="E265" s="20"/>
      <c r="F265" s="21"/>
      <c r="J265" s="16"/>
      <c r="K265" s="22"/>
    </row>
    <row r="266">
      <c r="B266" s="18"/>
      <c r="C266" s="18"/>
      <c r="E266" s="20"/>
      <c r="F266" s="21"/>
      <c r="J266" s="16"/>
      <c r="K266" s="22"/>
    </row>
    <row r="267">
      <c r="B267" s="18"/>
      <c r="C267" s="18"/>
      <c r="E267" s="20"/>
      <c r="F267" s="21"/>
      <c r="J267" s="16"/>
      <c r="K267" s="22"/>
    </row>
    <row r="268">
      <c r="B268" s="18"/>
      <c r="C268" s="18"/>
      <c r="E268" s="20"/>
      <c r="F268" s="21"/>
      <c r="J268" s="16"/>
      <c r="K268" s="22"/>
    </row>
    <row r="269">
      <c r="B269" s="18"/>
      <c r="C269" s="18"/>
      <c r="E269" s="20"/>
      <c r="F269" s="21"/>
      <c r="J269" s="16"/>
      <c r="K269" s="22"/>
    </row>
    <row r="270">
      <c r="B270" s="18"/>
      <c r="C270" s="18"/>
      <c r="E270" s="20"/>
      <c r="F270" s="21"/>
      <c r="J270" s="16"/>
      <c r="K270" s="22"/>
    </row>
    <row r="271">
      <c r="B271" s="18"/>
      <c r="C271" s="18"/>
      <c r="E271" s="20"/>
      <c r="F271" s="21"/>
      <c r="J271" s="16"/>
      <c r="K271" s="22"/>
    </row>
    <row r="272">
      <c r="B272" s="18"/>
      <c r="C272" s="18"/>
      <c r="E272" s="20"/>
      <c r="F272" s="21"/>
      <c r="J272" s="16"/>
      <c r="K272" s="22"/>
    </row>
    <row r="273">
      <c r="B273" s="18"/>
      <c r="C273" s="18"/>
      <c r="E273" s="20"/>
      <c r="F273" s="21"/>
      <c r="J273" s="16"/>
      <c r="K273" s="22"/>
    </row>
    <row r="274">
      <c r="B274" s="18"/>
      <c r="C274" s="18"/>
      <c r="E274" s="20"/>
      <c r="F274" s="21"/>
      <c r="J274" s="16"/>
      <c r="K274" s="22"/>
    </row>
    <row r="275">
      <c r="B275" s="18"/>
      <c r="C275" s="18"/>
      <c r="E275" s="20"/>
      <c r="F275" s="21"/>
      <c r="J275" s="16"/>
      <c r="K275" s="22"/>
    </row>
    <row r="276">
      <c r="B276" s="18"/>
      <c r="C276" s="18"/>
      <c r="E276" s="20"/>
      <c r="F276" s="21"/>
      <c r="J276" s="16"/>
      <c r="K276" s="22"/>
    </row>
    <row r="277">
      <c r="B277" s="18"/>
      <c r="C277" s="18"/>
      <c r="E277" s="20"/>
      <c r="F277" s="21"/>
      <c r="J277" s="16"/>
      <c r="K277" s="22"/>
    </row>
    <row r="278">
      <c r="B278" s="18"/>
      <c r="C278" s="18"/>
      <c r="E278" s="20"/>
      <c r="F278" s="21"/>
      <c r="J278" s="16"/>
      <c r="K278" s="22"/>
    </row>
    <row r="279">
      <c r="B279" s="18"/>
      <c r="C279" s="18"/>
      <c r="E279" s="20"/>
      <c r="F279" s="21"/>
      <c r="J279" s="16"/>
      <c r="K279" s="22"/>
    </row>
    <row r="280">
      <c r="B280" s="18"/>
      <c r="C280" s="18"/>
      <c r="E280" s="20"/>
      <c r="F280" s="21"/>
      <c r="J280" s="16"/>
      <c r="K280" s="22"/>
    </row>
    <row r="281">
      <c r="B281" s="18"/>
      <c r="C281" s="18"/>
      <c r="E281" s="20"/>
      <c r="F281" s="21"/>
      <c r="J281" s="16"/>
      <c r="K281" s="22"/>
    </row>
    <row r="282">
      <c r="B282" s="18"/>
      <c r="C282" s="18"/>
      <c r="E282" s="20"/>
      <c r="F282" s="21"/>
      <c r="J282" s="16"/>
      <c r="K282" s="22"/>
    </row>
    <row r="283">
      <c r="B283" s="18"/>
      <c r="C283" s="18"/>
      <c r="E283" s="20"/>
      <c r="F283" s="21"/>
      <c r="J283" s="16"/>
      <c r="K283" s="22"/>
    </row>
    <row r="284">
      <c r="B284" s="18"/>
      <c r="C284" s="18"/>
      <c r="E284" s="20"/>
      <c r="F284" s="21"/>
      <c r="J284" s="16"/>
      <c r="K284" s="22"/>
    </row>
    <row r="285">
      <c r="B285" s="18"/>
      <c r="C285" s="18"/>
      <c r="E285" s="20"/>
      <c r="F285" s="21"/>
      <c r="J285" s="16"/>
      <c r="K285" s="22"/>
    </row>
    <row r="286">
      <c r="B286" s="18"/>
      <c r="C286" s="18"/>
      <c r="E286" s="20"/>
      <c r="F286" s="21"/>
      <c r="J286" s="16"/>
      <c r="K286" s="22"/>
    </row>
    <row r="287">
      <c r="B287" s="18"/>
      <c r="C287" s="18"/>
      <c r="E287" s="20"/>
      <c r="F287" s="21"/>
      <c r="J287" s="16"/>
      <c r="K287" s="22"/>
    </row>
    <row r="288">
      <c r="B288" s="18"/>
      <c r="C288" s="18"/>
      <c r="E288" s="20"/>
      <c r="F288" s="21"/>
      <c r="J288" s="16"/>
      <c r="K288" s="22"/>
    </row>
    <row r="289">
      <c r="B289" s="18"/>
      <c r="C289" s="18"/>
      <c r="E289" s="20"/>
      <c r="F289" s="21"/>
      <c r="J289" s="16"/>
      <c r="K289" s="22"/>
    </row>
    <row r="290">
      <c r="B290" s="18"/>
      <c r="C290" s="18"/>
      <c r="E290" s="20"/>
      <c r="F290" s="21"/>
      <c r="J290" s="16"/>
      <c r="K290" s="22"/>
    </row>
    <row r="291">
      <c r="B291" s="18"/>
      <c r="C291" s="18"/>
      <c r="E291" s="20"/>
      <c r="F291" s="21"/>
      <c r="J291" s="16"/>
      <c r="K291" s="22"/>
    </row>
    <row r="292">
      <c r="B292" s="18"/>
      <c r="C292" s="18"/>
      <c r="E292" s="20"/>
      <c r="F292" s="21"/>
      <c r="J292" s="16"/>
      <c r="K292" s="22"/>
    </row>
    <row r="293">
      <c r="B293" s="18"/>
      <c r="C293" s="18"/>
      <c r="E293" s="20"/>
      <c r="F293" s="21"/>
      <c r="J293" s="16"/>
      <c r="K293" s="22"/>
    </row>
    <row r="294">
      <c r="B294" s="18"/>
      <c r="C294" s="18"/>
      <c r="E294" s="20"/>
      <c r="F294" s="21"/>
      <c r="J294" s="16"/>
      <c r="K294" s="22"/>
    </row>
    <row r="295">
      <c r="B295" s="18"/>
      <c r="C295" s="18"/>
      <c r="E295" s="20"/>
      <c r="F295" s="21"/>
      <c r="J295" s="16"/>
      <c r="K295" s="22"/>
    </row>
    <row r="296">
      <c r="B296" s="18"/>
      <c r="C296" s="18"/>
      <c r="E296" s="20"/>
      <c r="F296" s="21"/>
      <c r="J296" s="16"/>
      <c r="K296" s="22"/>
    </row>
    <row r="297">
      <c r="B297" s="18"/>
      <c r="C297" s="18"/>
      <c r="E297" s="20"/>
      <c r="F297" s="21"/>
      <c r="J297" s="16"/>
      <c r="K297" s="22"/>
    </row>
    <row r="298">
      <c r="B298" s="18"/>
      <c r="C298" s="18"/>
      <c r="E298" s="20"/>
      <c r="F298" s="21"/>
      <c r="J298" s="16"/>
      <c r="K298" s="22"/>
    </row>
    <row r="299">
      <c r="B299" s="18"/>
      <c r="C299" s="18"/>
      <c r="E299" s="20"/>
      <c r="F299" s="21"/>
      <c r="J299" s="16"/>
      <c r="K299" s="22"/>
    </row>
    <row r="300">
      <c r="B300" s="18"/>
      <c r="C300" s="18"/>
      <c r="E300" s="20"/>
      <c r="F300" s="21"/>
      <c r="J300" s="16"/>
      <c r="K300" s="22"/>
    </row>
    <row r="301">
      <c r="B301" s="18"/>
      <c r="C301" s="18"/>
      <c r="E301" s="20"/>
      <c r="F301" s="21"/>
      <c r="J301" s="16"/>
      <c r="K301" s="22"/>
    </row>
    <row r="302">
      <c r="B302" s="18"/>
      <c r="C302" s="18"/>
      <c r="E302" s="20"/>
      <c r="F302" s="21"/>
      <c r="J302" s="16"/>
      <c r="K302" s="22"/>
    </row>
    <row r="303">
      <c r="B303" s="18"/>
      <c r="C303" s="18"/>
      <c r="E303" s="20"/>
      <c r="F303" s="21"/>
      <c r="J303" s="16"/>
      <c r="K303" s="22"/>
    </row>
    <row r="304">
      <c r="B304" s="18"/>
      <c r="C304" s="18"/>
      <c r="E304" s="20"/>
      <c r="F304" s="21"/>
      <c r="J304" s="16"/>
      <c r="K304" s="22"/>
    </row>
    <row r="305">
      <c r="B305" s="18"/>
      <c r="C305" s="18"/>
      <c r="E305" s="20"/>
      <c r="F305" s="21"/>
      <c r="J305" s="16"/>
      <c r="K305" s="22"/>
    </row>
    <row r="306">
      <c r="B306" s="18"/>
      <c r="C306" s="18"/>
      <c r="E306" s="20"/>
      <c r="F306" s="21"/>
      <c r="J306" s="16"/>
      <c r="K306" s="22"/>
    </row>
    <row r="307">
      <c r="B307" s="18"/>
      <c r="C307" s="18"/>
      <c r="E307" s="20"/>
      <c r="F307" s="21"/>
      <c r="J307" s="16"/>
      <c r="K307" s="22"/>
    </row>
    <row r="308">
      <c r="B308" s="18"/>
      <c r="C308" s="18"/>
      <c r="E308" s="20"/>
      <c r="F308" s="21"/>
      <c r="J308" s="16"/>
      <c r="K308" s="22"/>
    </row>
    <row r="309">
      <c r="B309" s="18"/>
      <c r="C309" s="18"/>
      <c r="E309" s="20"/>
      <c r="F309" s="21"/>
      <c r="J309" s="16"/>
      <c r="K309" s="22"/>
    </row>
    <row r="310">
      <c r="B310" s="18"/>
      <c r="C310" s="18"/>
      <c r="E310" s="20"/>
      <c r="F310" s="21"/>
      <c r="J310" s="16"/>
      <c r="K310" s="22"/>
    </row>
    <row r="311">
      <c r="B311" s="18"/>
      <c r="C311" s="18"/>
      <c r="E311" s="20"/>
      <c r="F311" s="21"/>
      <c r="J311" s="16"/>
      <c r="K311" s="22"/>
    </row>
    <row r="312">
      <c r="B312" s="18"/>
      <c r="C312" s="18"/>
      <c r="E312" s="20"/>
      <c r="F312" s="21"/>
      <c r="J312" s="16"/>
      <c r="K312" s="22"/>
    </row>
    <row r="313">
      <c r="B313" s="18"/>
      <c r="C313" s="18"/>
      <c r="E313" s="20"/>
      <c r="F313" s="21"/>
      <c r="J313" s="16"/>
      <c r="K313" s="22"/>
    </row>
    <row r="314">
      <c r="B314" s="18"/>
      <c r="C314" s="18"/>
      <c r="E314" s="20"/>
      <c r="F314" s="21"/>
      <c r="J314" s="16"/>
      <c r="K314" s="22"/>
    </row>
    <row r="315">
      <c r="B315" s="18"/>
      <c r="C315" s="18"/>
      <c r="E315" s="20"/>
      <c r="F315" s="21"/>
      <c r="J315" s="16"/>
      <c r="K315" s="22"/>
    </row>
    <row r="316">
      <c r="B316" s="18"/>
      <c r="C316" s="18"/>
      <c r="E316" s="20"/>
      <c r="F316" s="21"/>
      <c r="J316" s="16"/>
      <c r="K316" s="22"/>
    </row>
    <row r="317">
      <c r="B317" s="18"/>
      <c r="C317" s="18"/>
      <c r="E317" s="20"/>
      <c r="F317" s="21"/>
      <c r="J317" s="16"/>
      <c r="K317" s="22"/>
    </row>
    <row r="318">
      <c r="B318" s="18"/>
      <c r="C318" s="18"/>
      <c r="E318" s="20"/>
      <c r="F318" s="21"/>
      <c r="J318" s="16"/>
      <c r="K318" s="22"/>
    </row>
    <row r="319">
      <c r="B319" s="18"/>
      <c r="C319" s="18"/>
      <c r="E319" s="20"/>
      <c r="F319" s="21"/>
      <c r="J319" s="16"/>
      <c r="K319" s="22"/>
    </row>
    <row r="320">
      <c r="B320" s="18"/>
      <c r="C320" s="18"/>
      <c r="E320" s="20"/>
      <c r="F320" s="21"/>
      <c r="J320" s="16"/>
      <c r="K320" s="22"/>
    </row>
    <row r="321">
      <c r="B321" s="18"/>
      <c r="C321" s="18"/>
      <c r="E321" s="20"/>
      <c r="F321" s="21"/>
      <c r="J321" s="16"/>
      <c r="K321" s="22"/>
    </row>
    <row r="322">
      <c r="B322" s="18"/>
      <c r="C322" s="18"/>
      <c r="E322" s="20"/>
      <c r="F322" s="21"/>
      <c r="J322" s="16"/>
      <c r="K322" s="22"/>
    </row>
    <row r="323">
      <c r="B323" s="18"/>
      <c r="C323" s="18"/>
      <c r="E323" s="20"/>
      <c r="F323" s="21"/>
      <c r="J323" s="16"/>
      <c r="K323" s="22"/>
    </row>
    <row r="324">
      <c r="B324" s="18"/>
      <c r="C324" s="18"/>
      <c r="E324" s="20"/>
      <c r="F324" s="21"/>
      <c r="J324" s="16"/>
      <c r="K324" s="22"/>
    </row>
    <row r="325">
      <c r="B325" s="18"/>
      <c r="C325" s="18"/>
      <c r="E325" s="20"/>
      <c r="F325" s="21"/>
      <c r="J325" s="16"/>
      <c r="K325" s="22"/>
    </row>
    <row r="326">
      <c r="B326" s="18"/>
      <c r="C326" s="18"/>
      <c r="E326" s="20"/>
      <c r="F326" s="21"/>
      <c r="J326" s="16"/>
      <c r="K326" s="22"/>
    </row>
    <row r="327">
      <c r="B327" s="18"/>
      <c r="C327" s="18"/>
      <c r="E327" s="20"/>
      <c r="F327" s="21"/>
      <c r="J327" s="16"/>
      <c r="K327" s="22"/>
    </row>
    <row r="328">
      <c r="B328" s="18"/>
      <c r="C328" s="18"/>
      <c r="E328" s="20"/>
      <c r="F328" s="21"/>
      <c r="J328" s="16"/>
      <c r="K328" s="22"/>
    </row>
    <row r="329">
      <c r="B329" s="18"/>
      <c r="C329" s="18"/>
      <c r="E329" s="20"/>
      <c r="F329" s="21"/>
      <c r="J329" s="16"/>
      <c r="K329" s="22"/>
    </row>
    <row r="330">
      <c r="B330" s="18"/>
      <c r="C330" s="18"/>
      <c r="E330" s="20"/>
      <c r="F330" s="21"/>
      <c r="J330" s="16"/>
      <c r="K330" s="22"/>
    </row>
    <row r="331">
      <c r="B331" s="18"/>
      <c r="C331" s="18"/>
      <c r="E331" s="20"/>
      <c r="F331" s="21"/>
      <c r="J331" s="16"/>
      <c r="K331" s="22"/>
    </row>
    <row r="332">
      <c r="B332" s="18"/>
      <c r="C332" s="18"/>
      <c r="E332" s="20"/>
      <c r="F332" s="21"/>
      <c r="J332" s="16"/>
      <c r="K332" s="22"/>
    </row>
    <row r="333">
      <c r="B333" s="18"/>
      <c r="C333" s="18"/>
      <c r="E333" s="20"/>
      <c r="F333" s="21"/>
      <c r="J333" s="16"/>
      <c r="K333" s="22"/>
    </row>
    <row r="334">
      <c r="B334" s="18"/>
      <c r="C334" s="18"/>
      <c r="E334" s="20"/>
      <c r="F334" s="21"/>
      <c r="J334" s="16"/>
      <c r="K334" s="22"/>
    </row>
    <row r="335">
      <c r="B335" s="18"/>
      <c r="C335" s="18"/>
      <c r="E335" s="20"/>
      <c r="F335" s="21"/>
      <c r="J335" s="16"/>
      <c r="K335" s="22"/>
    </row>
    <row r="336">
      <c r="B336" s="18"/>
      <c r="C336" s="18"/>
      <c r="E336" s="20"/>
      <c r="F336" s="21"/>
      <c r="J336" s="16"/>
      <c r="K336" s="22"/>
    </row>
    <row r="337">
      <c r="B337" s="18"/>
      <c r="C337" s="18"/>
      <c r="E337" s="20"/>
      <c r="F337" s="21"/>
      <c r="J337" s="16"/>
      <c r="K337" s="22"/>
    </row>
    <row r="338">
      <c r="B338" s="18"/>
      <c r="C338" s="18"/>
      <c r="E338" s="20"/>
      <c r="F338" s="21"/>
      <c r="J338" s="16"/>
      <c r="K338" s="22"/>
    </row>
    <row r="339">
      <c r="B339" s="18"/>
      <c r="C339" s="18"/>
      <c r="E339" s="20"/>
      <c r="F339" s="21"/>
      <c r="J339" s="16"/>
      <c r="K339" s="22"/>
    </row>
    <row r="340">
      <c r="B340" s="18"/>
      <c r="C340" s="18"/>
      <c r="E340" s="20"/>
      <c r="F340" s="21"/>
      <c r="J340" s="16"/>
      <c r="K340" s="22"/>
    </row>
    <row r="341">
      <c r="B341" s="18"/>
      <c r="C341" s="18"/>
      <c r="E341" s="20"/>
      <c r="F341" s="21"/>
      <c r="J341" s="16"/>
      <c r="K341" s="22"/>
    </row>
    <row r="342">
      <c r="B342" s="18"/>
      <c r="C342" s="18"/>
      <c r="E342" s="20"/>
      <c r="F342" s="21"/>
      <c r="J342" s="16"/>
      <c r="K342" s="22"/>
    </row>
    <row r="343">
      <c r="B343" s="18"/>
      <c r="C343" s="18"/>
      <c r="E343" s="20"/>
      <c r="F343" s="21"/>
      <c r="J343" s="16"/>
      <c r="K343" s="22"/>
    </row>
    <row r="344">
      <c r="B344" s="18"/>
      <c r="C344" s="18"/>
      <c r="E344" s="20"/>
      <c r="F344" s="21"/>
      <c r="J344" s="16"/>
      <c r="K344" s="22"/>
    </row>
    <row r="345">
      <c r="B345" s="18"/>
      <c r="C345" s="18"/>
      <c r="E345" s="20"/>
      <c r="F345" s="21"/>
      <c r="J345" s="16"/>
      <c r="K345" s="22"/>
    </row>
    <row r="346">
      <c r="B346" s="18"/>
      <c r="C346" s="18"/>
      <c r="E346" s="20"/>
      <c r="F346" s="21"/>
      <c r="J346" s="16"/>
      <c r="K346" s="22"/>
    </row>
    <row r="347">
      <c r="B347" s="18"/>
      <c r="C347" s="18"/>
      <c r="E347" s="20"/>
      <c r="F347" s="21"/>
      <c r="J347" s="16"/>
      <c r="K347" s="22"/>
    </row>
    <row r="348">
      <c r="B348" s="18"/>
      <c r="C348" s="18"/>
      <c r="E348" s="20"/>
      <c r="F348" s="21"/>
      <c r="J348" s="16"/>
      <c r="K348" s="22"/>
    </row>
    <row r="349">
      <c r="B349" s="18"/>
      <c r="C349" s="18"/>
      <c r="E349" s="20"/>
      <c r="F349" s="21"/>
      <c r="J349" s="16"/>
      <c r="K349" s="22"/>
    </row>
    <row r="350">
      <c r="B350" s="18"/>
      <c r="C350" s="18"/>
      <c r="E350" s="20"/>
      <c r="F350" s="21"/>
      <c r="J350" s="16"/>
      <c r="K350" s="22"/>
    </row>
    <row r="351">
      <c r="B351" s="18"/>
      <c r="C351" s="18"/>
      <c r="E351" s="20"/>
      <c r="F351" s="21"/>
      <c r="J351" s="16"/>
      <c r="K351" s="22"/>
    </row>
    <row r="352">
      <c r="B352" s="18"/>
      <c r="C352" s="18"/>
      <c r="E352" s="20"/>
      <c r="F352" s="21"/>
      <c r="J352" s="16"/>
      <c r="K352" s="22"/>
    </row>
    <row r="353">
      <c r="B353" s="18"/>
      <c r="C353" s="18"/>
      <c r="E353" s="20"/>
      <c r="F353" s="21"/>
      <c r="J353" s="16"/>
      <c r="K353" s="22"/>
    </row>
    <row r="354">
      <c r="B354" s="18"/>
      <c r="C354" s="18"/>
      <c r="E354" s="20"/>
      <c r="F354" s="21"/>
      <c r="J354" s="16"/>
      <c r="K354" s="22"/>
    </row>
    <row r="355">
      <c r="B355" s="18"/>
      <c r="C355" s="18"/>
      <c r="E355" s="20"/>
      <c r="F355" s="21"/>
      <c r="J355" s="16"/>
      <c r="K355" s="22"/>
    </row>
    <row r="356">
      <c r="B356" s="18"/>
      <c r="C356" s="18"/>
      <c r="E356" s="20"/>
      <c r="F356" s="21"/>
      <c r="J356" s="16"/>
      <c r="K356" s="22"/>
    </row>
    <row r="357">
      <c r="B357" s="18"/>
      <c r="C357" s="18"/>
      <c r="E357" s="20"/>
      <c r="F357" s="21"/>
      <c r="J357" s="16"/>
      <c r="K357" s="22"/>
    </row>
    <row r="358">
      <c r="B358" s="18"/>
      <c r="C358" s="18"/>
      <c r="E358" s="20"/>
      <c r="F358" s="21"/>
      <c r="J358" s="16"/>
      <c r="K358" s="22"/>
    </row>
    <row r="359">
      <c r="B359" s="18"/>
      <c r="C359" s="18"/>
      <c r="E359" s="20"/>
      <c r="F359" s="21"/>
      <c r="J359" s="16"/>
      <c r="K359" s="22"/>
    </row>
    <row r="360">
      <c r="B360" s="18"/>
      <c r="C360" s="18"/>
      <c r="E360" s="20"/>
      <c r="F360" s="21"/>
      <c r="J360" s="16"/>
      <c r="K360" s="22"/>
    </row>
    <row r="361">
      <c r="B361" s="18"/>
      <c r="C361" s="18"/>
      <c r="E361" s="20"/>
      <c r="F361" s="21"/>
      <c r="J361" s="16"/>
      <c r="K361" s="22"/>
    </row>
    <row r="362">
      <c r="B362" s="18"/>
      <c r="C362" s="18"/>
      <c r="E362" s="20"/>
      <c r="F362" s="21"/>
      <c r="J362" s="16"/>
      <c r="K362" s="22"/>
    </row>
    <row r="363">
      <c r="B363" s="18"/>
      <c r="C363" s="18"/>
      <c r="E363" s="20"/>
      <c r="F363" s="21"/>
      <c r="J363" s="16"/>
      <c r="K363" s="22"/>
    </row>
    <row r="364">
      <c r="B364" s="18"/>
      <c r="C364" s="18"/>
      <c r="E364" s="20"/>
      <c r="F364" s="21"/>
      <c r="J364" s="16"/>
      <c r="K364" s="22"/>
    </row>
    <row r="365">
      <c r="B365" s="18"/>
      <c r="C365" s="18"/>
      <c r="E365" s="20"/>
      <c r="F365" s="21"/>
      <c r="J365" s="16"/>
      <c r="K365" s="22"/>
    </row>
    <row r="366">
      <c r="B366" s="18"/>
      <c r="C366" s="18"/>
      <c r="E366" s="20"/>
      <c r="F366" s="21"/>
      <c r="J366" s="16"/>
      <c r="K366" s="22"/>
    </row>
    <row r="367">
      <c r="B367" s="18"/>
      <c r="C367" s="18"/>
      <c r="E367" s="20"/>
      <c r="F367" s="21"/>
      <c r="J367" s="16"/>
      <c r="K367" s="22"/>
    </row>
    <row r="368">
      <c r="B368" s="18"/>
      <c r="C368" s="18"/>
      <c r="E368" s="20"/>
      <c r="F368" s="21"/>
      <c r="J368" s="16"/>
      <c r="K368" s="22"/>
    </row>
    <row r="369">
      <c r="B369" s="18"/>
      <c r="C369" s="18"/>
      <c r="E369" s="20"/>
      <c r="F369" s="21"/>
      <c r="J369" s="16"/>
      <c r="K369" s="22"/>
    </row>
    <row r="370">
      <c r="B370" s="18"/>
      <c r="C370" s="18"/>
      <c r="E370" s="20"/>
      <c r="F370" s="21"/>
      <c r="J370" s="16"/>
      <c r="K370" s="22"/>
    </row>
    <row r="371">
      <c r="B371" s="18"/>
      <c r="C371" s="18"/>
      <c r="E371" s="20"/>
      <c r="F371" s="21"/>
      <c r="J371" s="16"/>
      <c r="K371" s="22"/>
    </row>
    <row r="372">
      <c r="B372" s="18"/>
      <c r="C372" s="18"/>
      <c r="E372" s="20"/>
      <c r="F372" s="21"/>
      <c r="J372" s="16"/>
      <c r="K372" s="22"/>
    </row>
    <row r="373">
      <c r="B373" s="18"/>
      <c r="C373" s="18"/>
      <c r="E373" s="20"/>
      <c r="F373" s="21"/>
      <c r="J373" s="16"/>
      <c r="K373" s="22"/>
    </row>
    <row r="374">
      <c r="B374" s="18"/>
      <c r="C374" s="18"/>
      <c r="E374" s="20"/>
      <c r="F374" s="21"/>
      <c r="J374" s="16"/>
      <c r="K374" s="22"/>
    </row>
    <row r="375">
      <c r="B375" s="18"/>
      <c r="C375" s="18"/>
      <c r="E375" s="20"/>
      <c r="F375" s="21"/>
      <c r="J375" s="16"/>
      <c r="K375" s="22"/>
    </row>
    <row r="376">
      <c r="B376" s="18"/>
      <c r="C376" s="18"/>
      <c r="E376" s="20"/>
      <c r="F376" s="21"/>
      <c r="J376" s="16"/>
      <c r="K376" s="22"/>
    </row>
    <row r="377">
      <c r="B377" s="18"/>
      <c r="C377" s="18"/>
      <c r="E377" s="20"/>
      <c r="F377" s="21"/>
      <c r="J377" s="16"/>
      <c r="K377" s="22"/>
    </row>
    <row r="378">
      <c r="B378" s="18"/>
      <c r="C378" s="18"/>
      <c r="E378" s="20"/>
      <c r="F378" s="21"/>
      <c r="J378" s="16"/>
      <c r="K378" s="22"/>
    </row>
    <row r="379">
      <c r="B379" s="18"/>
      <c r="C379" s="18"/>
      <c r="E379" s="20"/>
      <c r="F379" s="21"/>
      <c r="J379" s="16"/>
      <c r="K379" s="22"/>
    </row>
    <row r="380">
      <c r="B380" s="18"/>
      <c r="C380" s="18"/>
      <c r="E380" s="20"/>
      <c r="F380" s="21"/>
      <c r="J380" s="16"/>
      <c r="K380" s="22"/>
    </row>
    <row r="381">
      <c r="B381" s="18"/>
      <c r="C381" s="18"/>
      <c r="E381" s="20"/>
      <c r="F381" s="21"/>
      <c r="J381" s="16"/>
      <c r="K381" s="22"/>
    </row>
    <row r="382">
      <c r="B382" s="18"/>
      <c r="C382" s="18"/>
      <c r="E382" s="20"/>
      <c r="F382" s="21"/>
      <c r="J382" s="16"/>
      <c r="K382" s="22"/>
    </row>
    <row r="383">
      <c r="B383" s="18"/>
      <c r="C383" s="18"/>
      <c r="E383" s="20"/>
      <c r="F383" s="21"/>
      <c r="J383" s="16"/>
      <c r="K383" s="22"/>
    </row>
    <row r="384">
      <c r="B384" s="18"/>
      <c r="C384" s="18"/>
      <c r="E384" s="20"/>
      <c r="F384" s="21"/>
      <c r="J384" s="16"/>
      <c r="K384" s="22"/>
    </row>
    <row r="385">
      <c r="B385" s="18"/>
      <c r="C385" s="18"/>
      <c r="E385" s="20"/>
      <c r="F385" s="21"/>
      <c r="J385" s="16"/>
      <c r="K385" s="22"/>
    </row>
    <row r="386">
      <c r="B386" s="18"/>
      <c r="C386" s="18"/>
      <c r="E386" s="20"/>
      <c r="F386" s="21"/>
      <c r="J386" s="16"/>
      <c r="K386" s="22"/>
    </row>
    <row r="387">
      <c r="B387" s="18"/>
      <c r="C387" s="18"/>
      <c r="E387" s="20"/>
      <c r="F387" s="21"/>
      <c r="J387" s="16"/>
      <c r="K387" s="22"/>
    </row>
    <row r="388">
      <c r="B388" s="18"/>
      <c r="C388" s="18"/>
      <c r="E388" s="20"/>
      <c r="F388" s="21"/>
      <c r="J388" s="16"/>
      <c r="K388" s="22"/>
    </row>
    <row r="389">
      <c r="B389" s="18"/>
      <c r="C389" s="18"/>
      <c r="E389" s="20"/>
      <c r="F389" s="21"/>
      <c r="J389" s="16"/>
      <c r="K389" s="22"/>
    </row>
    <row r="390">
      <c r="B390" s="18"/>
      <c r="C390" s="18"/>
      <c r="E390" s="20"/>
      <c r="F390" s="21"/>
      <c r="J390" s="16"/>
      <c r="K390" s="22"/>
    </row>
    <row r="391">
      <c r="B391" s="18"/>
      <c r="C391" s="18"/>
      <c r="E391" s="20"/>
      <c r="F391" s="21"/>
      <c r="J391" s="16"/>
      <c r="K391" s="22"/>
    </row>
    <row r="392">
      <c r="B392" s="18"/>
      <c r="C392" s="18"/>
      <c r="E392" s="20"/>
      <c r="F392" s="21"/>
      <c r="J392" s="16"/>
      <c r="K392" s="22"/>
    </row>
    <row r="393">
      <c r="B393" s="18"/>
      <c r="C393" s="18"/>
      <c r="E393" s="20"/>
      <c r="F393" s="21"/>
      <c r="J393" s="16"/>
      <c r="K393" s="22"/>
    </row>
    <row r="394">
      <c r="B394" s="18"/>
      <c r="C394" s="18"/>
      <c r="E394" s="20"/>
      <c r="F394" s="21"/>
      <c r="J394" s="16"/>
      <c r="K394" s="22"/>
    </row>
    <row r="395">
      <c r="B395" s="18"/>
      <c r="C395" s="18"/>
      <c r="E395" s="20"/>
      <c r="F395" s="21"/>
      <c r="J395" s="16"/>
      <c r="K395" s="22"/>
    </row>
    <row r="396">
      <c r="B396" s="18"/>
      <c r="C396" s="18"/>
      <c r="E396" s="20"/>
      <c r="F396" s="21"/>
      <c r="J396" s="16"/>
      <c r="K396" s="22"/>
    </row>
    <row r="397">
      <c r="B397" s="18"/>
      <c r="C397" s="18"/>
      <c r="E397" s="20"/>
      <c r="F397" s="21"/>
      <c r="J397" s="16"/>
      <c r="K397" s="22"/>
    </row>
    <row r="398">
      <c r="B398" s="18"/>
      <c r="C398" s="18"/>
      <c r="E398" s="20"/>
      <c r="F398" s="21"/>
      <c r="J398" s="16"/>
      <c r="K398" s="22"/>
    </row>
    <row r="399">
      <c r="B399" s="18"/>
      <c r="C399" s="18"/>
      <c r="E399" s="20"/>
      <c r="F399" s="21"/>
      <c r="J399" s="16"/>
      <c r="K399" s="22"/>
    </row>
    <row r="400">
      <c r="B400" s="18"/>
      <c r="C400" s="18"/>
      <c r="E400" s="20"/>
      <c r="F400" s="21"/>
      <c r="J400" s="16"/>
      <c r="K400" s="22"/>
    </row>
    <row r="401">
      <c r="B401" s="18"/>
      <c r="C401" s="18"/>
      <c r="E401" s="20"/>
      <c r="F401" s="21"/>
      <c r="J401" s="16"/>
      <c r="K401" s="22"/>
    </row>
    <row r="402">
      <c r="B402" s="18"/>
      <c r="C402" s="18"/>
      <c r="E402" s="20"/>
      <c r="F402" s="21"/>
      <c r="J402" s="16"/>
      <c r="K402" s="22"/>
    </row>
    <row r="403">
      <c r="B403" s="18"/>
      <c r="C403" s="18"/>
      <c r="E403" s="20"/>
      <c r="F403" s="21"/>
      <c r="J403" s="16"/>
      <c r="K403" s="22"/>
    </row>
    <row r="404">
      <c r="B404" s="18"/>
      <c r="C404" s="18"/>
      <c r="E404" s="20"/>
      <c r="F404" s="21"/>
      <c r="J404" s="16"/>
      <c r="K404" s="22"/>
    </row>
    <row r="405">
      <c r="B405" s="18"/>
      <c r="C405" s="18"/>
      <c r="E405" s="20"/>
      <c r="F405" s="21"/>
      <c r="J405" s="16"/>
      <c r="K405" s="22"/>
    </row>
    <row r="406">
      <c r="B406" s="18"/>
      <c r="C406" s="18"/>
      <c r="E406" s="20"/>
      <c r="F406" s="21"/>
      <c r="J406" s="16"/>
      <c r="K406" s="22"/>
    </row>
    <row r="407">
      <c r="B407" s="18"/>
      <c r="C407" s="18"/>
      <c r="E407" s="20"/>
      <c r="F407" s="21"/>
      <c r="J407" s="16"/>
      <c r="K407" s="22"/>
    </row>
    <row r="408">
      <c r="B408" s="18"/>
      <c r="C408" s="18"/>
      <c r="E408" s="20"/>
      <c r="F408" s="21"/>
      <c r="J408" s="16"/>
      <c r="K408" s="22"/>
    </row>
    <row r="409">
      <c r="B409" s="18"/>
      <c r="C409" s="18"/>
      <c r="E409" s="20"/>
      <c r="F409" s="21"/>
      <c r="J409" s="16"/>
      <c r="K409" s="22"/>
    </row>
    <row r="410">
      <c r="B410" s="18"/>
      <c r="C410" s="18"/>
      <c r="E410" s="20"/>
      <c r="F410" s="21"/>
      <c r="J410" s="16"/>
      <c r="K410" s="22"/>
    </row>
    <row r="411">
      <c r="B411" s="18"/>
      <c r="C411" s="18"/>
      <c r="E411" s="20"/>
      <c r="F411" s="21"/>
      <c r="J411" s="16"/>
      <c r="K411" s="22"/>
    </row>
    <row r="412">
      <c r="B412" s="18"/>
      <c r="C412" s="18"/>
      <c r="E412" s="20"/>
      <c r="F412" s="21"/>
      <c r="J412" s="16"/>
      <c r="K412" s="22"/>
    </row>
    <row r="413">
      <c r="B413" s="18"/>
      <c r="C413" s="18"/>
      <c r="E413" s="20"/>
      <c r="F413" s="21"/>
      <c r="J413" s="16"/>
      <c r="K413" s="22"/>
    </row>
    <row r="414">
      <c r="B414" s="18"/>
      <c r="C414" s="18"/>
      <c r="E414" s="20"/>
      <c r="F414" s="21"/>
      <c r="J414" s="16"/>
      <c r="K414" s="22"/>
    </row>
    <row r="415">
      <c r="B415" s="18"/>
      <c r="C415" s="18"/>
      <c r="E415" s="20"/>
      <c r="F415" s="21"/>
      <c r="J415" s="16"/>
      <c r="K415" s="22"/>
    </row>
    <row r="416">
      <c r="B416" s="18"/>
      <c r="C416" s="18"/>
      <c r="E416" s="20"/>
      <c r="F416" s="21"/>
      <c r="J416" s="16"/>
      <c r="K416" s="22"/>
    </row>
    <row r="417">
      <c r="B417" s="18"/>
      <c r="C417" s="18"/>
      <c r="E417" s="20"/>
      <c r="F417" s="21"/>
      <c r="J417" s="16"/>
      <c r="K417" s="22"/>
    </row>
    <row r="418">
      <c r="B418" s="18"/>
      <c r="C418" s="18"/>
      <c r="E418" s="20"/>
      <c r="F418" s="21"/>
      <c r="J418" s="16"/>
      <c r="K418" s="22"/>
    </row>
    <row r="419">
      <c r="B419" s="18"/>
      <c r="C419" s="18"/>
      <c r="E419" s="20"/>
      <c r="F419" s="21"/>
      <c r="J419" s="16"/>
      <c r="K419" s="22"/>
    </row>
    <row r="420">
      <c r="B420" s="18"/>
      <c r="C420" s="18"/>
      <c r="E420" s="20"/>
      <c r="F420" s="21"/>
      <c r="J420" s="16"/>
      <c r="K420" s="22"/>
    </row>
    <row r="421">
      <c r="B421" s="18"/>
      <c r="C421" s="18"/>
      <c r="E421" s="20"/>
      <c r="F421" s="21"/>
      <c r="J421" s="16"/>
      <c r="K421" s="22"/>
    </row>
    <row r="422">
      <c r="B422" s="18"/>
      <c r="C422" s="18"/>
      <c r="E422" s="20"/>
      <c r="F422" s="21"/>
      <c r="J422" s="16"/>
      <c r="K422" s="22"/>
    </row>
    <row r="423">
      <c r="B423" s="18"/>
      <c r="C423" s="18"/>
      <c r="E423" s="20"/>
      <c r="F423" s="21"/>
      <c r="J423" s="16"/>
      <c r="K423" s="22"/>
    </row>
    <row r="424">
      <c r="B424" s="18"/>
      <c r="C424" s="18"/>
      <c r="E424" s="20"/>
      <c r="F424" s="21"/>
      <c r="J424" s="16"/>
      <c r="K424" s="22"/>
    </row>
    <row r="425">
      <c r="B425" s="18"/>
      <c r="C425" s="18"/>
      <c r="E425" s="20"/>
      <c r="F425" s="21"/>
      <c r="J425" s="16"/>
      <c r="K425" s="22"/>
    </row>
    <row r="426">
      <c r="B426" s="18"/>
      <c r="C426" s="18"/>
      <c r="E426" s="20"/>
      <c r="F426" s="21"/>
      <c r="J426" s="16"/>
      <c r="K426" s="22"/>
    </row>
    <row r="427">
      <c r="B427" s="18"/>
      <c r="C427" s="18"/>
      <c r="E427" s="20"/>
      <c r="F427" s="21"/>
      <c r="J427" s="16"/>
      <c r="K427" s="22"/>
    </row>
    <row r="428">
      <c r="B428" s="18"/>
      <c r="C428" s="18"/>
      <c r="E428" s="20"/>
      <c r="F428" s="21"/>
      <c r="J428" s="16"/>
      <c r="K428" s="22"/>
    </row>
    <row r="429">
      <c r="B429" s="18"/>
      <c r="C429" s="18"/>
      <c r="E429" s="20"/>
      <c r="F429" s="21"/>
      <c r="J429" s="16"/>
      <c r="K429" s="22"/>
    </row>
    <row r="430">
      <c r="B430" s="18"/>
      <c r="C430" s="18"/>
      <c r="E430" s="20"/>
      <c r="F430" s="21"/>
      <c r="J430" s="16"/>
      <c r="K430" s="22"/>
    </row>
    <row r="431">
      <c r="B431" s="18"/>
      <c r="C431" s="18"/>
      <c r="E431" s="20"/>
      <c r="F431" s="21"/>
      <c r="J431" s="16"/>
      <c r="K431" s="22"/>
    </row>
    <row r="432">
      <c r="B432" s="18"/>
      <c r="C432" s="18"/>
      <c r="E432" s="20"/>
      <c r="F432" s="21"/>
      <c r="J432" s="16"/>
      <c r="K432" s="22"/>
    </row>
    <row r="433">
      <c r="B433" s="18"/>
      <c r="C433" s="18"/>
      <c r="E433" s="20"/>
      <c r="F433" s="21"/>
      <c r="J433" s="16"/>
      <c r="K433" s="22"/>
    </row>
    <row r="434">
      <c r="B434" s="18"/>
      <c r="C434" s="18"/>
      <c r="E434" s="20"/>
      <c r="F434" s="21"/>
      <c r="J434" s="16"/>
      <c r="K434" s="22"/>
    </row>
    <row r="435">
      <c r="B435" s="18"/>
      <c r="C435" s="18"/>
      <c r="E435" s="20"/>
      <c r="F435" s="21"/>
      <c r="J435" s="16"/>
      <c r="K435" s="22"/>
    </row>
    <row r="436">
      <c r="B436" s="18"/>
      <c r="C436" s="18"/>
      <c r="E436" s="20"/>
      <c r="F436" s="21"/>
      <c r="J436" s="16"/>
      <c r="K436" s="22"/>
    </row>
    <row r="437">
      <c r="B437" s="18"/>
      <c r="C437" s="18"/>
      <c r="E437" s="20"/>
      <c r="F437" s="21"/>
      <c r="J437" s="16"/>
      <c r="K437" s="22"/>
    </row>
    <row r="438">
      <c r="B438" s="18"/>
      <c r="C438" s="18"/>
      <c r="E438" s="20"/>
      <c r="F438" s="21"/>
      <c r="J438" s="16"/>
      <c r="K438" s="22"/>
    </row>
    <row r="439">
      <c r="B439" s="18"/>
      <c r="C439" s="18"/>
      <c r="E439" s="20"/>
      <c r="F439" s="21"/>
      <c r="J439" s="16"/>
      <c r="K439" s="22"/>
    </row>
    <row r="440">
      <c r="B440" s="18"/>
      <c r="C440" s="18"/>
      <c r="E440" s="20"/>
      <c r="F440" s="21"/>
      <c r="J440" s="16"/>
      <c r="K440" s="22"/>
    </row>
    <row r="441">
      <c r="B441" s="18"/>
      <c r="C441" s="18"/>
      <c r="E441" s="20"/>
      <c r="F441" s="21"/>
      <c r="J441" s="16"/>
      <c r="K441" s="22"/>
    </row>
    <row r="442">
      <c r="B442" s="18"/>
      <c r="C442" s="18"/>
      <c r="E442" s="20"/>
      <c r="F442" s="21"/>
      <c r="J442" s="16"/>
      <c r="K442" s="22"/>
    </row>
    <row r="443">
      <c r="B443" s="18"/>
      <c r="C443" s="18"/>
      <c r="E443" s="20"/>
      <c r="F443" s="21"/>
      <c r="J443" s="16"/>
      <c r="K443" s="22"/>
    </row>
    <row r="444">
      <c r="B444" s="18"/>
      <c r="C444" s="18"/>
      <c r="E444" s="20"/>
      <c r="F444" s="21"/>
      <c r="J444" s="16"/>
      <c r="K444" s="22"/>
    </row>
    <row r="445">
      <c r="B445" s="18"/>
      <c r="C445" s="18"/>
      <c r="E445" s="20"/>
      <c r="F445" s="21"/>
      <c r="J445" s="16"/>
      <c r="K445" s="22"/>
    </row>
    <row r="446">
      <c r="B446" s="18"/>
      <c r="C446" s="18"/>
      <c r="E446" s="20"/>
      <c r="F446" s="21"/>
      <c r="J446" s="16"/>
      <c r="K446" s="22"/>
    </row>
    <row r="447">
      <c r="B447" s="18"/>
      <c r="C447" s="18"/>
      <c r="E447" s="20"/>
      <c r="F447" s="21"/>
      <c r="J447" s="16"/>
      <c r="K447" s="22"/>
    </row>
    <row r="448">
      <c r="B448" s="18"/>
      <c r="C448" s="18"/>
      <c r="E448" s="20"/>
      <c r="F448" s="21"/>
      <c r="J448" s="16"/>
      <c r="K448" s="22"/>
    </row>
    <row r="449">
      <c r="B449" s="18"/>
      <c r="C449" s="18"/>
      <c r="E449" s="20"/>
      <c r="F449" s="21"/>
      <c r="J449" s="16"/>
      <c r="K449" s="22"/>
    </row>
    <row r="450">
      <c r="B450" s="18"/>
      <c r="C450" s="18"/>
      <c r="E450" s="20"/>
      <c r="F450" s="21"/>
      <c r="J450" s="16"/>
      <c r="K450" s="22"/>
    </row>
    <row r="451">
      <c r="B451" s="18"/>
      <c r="C451" s="18"/>
      <c r="E451" s="20"/>
      <c r="F451" s="21"/>
      <c r="J451" s="16"/>
      <c r="K451" s="22"/>
    </row>
    <row r="452">
      <c r="B452" s="18"/>
      <c r="C452" s="18"/>
      <c r="E452" s="20"/>
      <c r="F452" s="21"/>
      <c r="J452" s="16"/>
      <c r="K452" s="22"/>
    </row>
    <row r="453">
      <c r="B453" s="18"/>
      <c r="C453" s="18"/>
      <c r="E453" s="20"/>
      <c r="F453" s="21"/>
      <c r="J453" s="16"/>
      <c r="K453" s="22"/>
    </row>
    <row r="454">
      <c r="B454" s="18"/>
      <c r="C454" s="18"/>
      <c r="E454" s="20"/>
      <c r="F454" s="21"/>
      <c r="J454" s="16"/>
      <c r="K454" s="22"/>
    </row>
    <row r="455">
      <c r="B455" s="18"/>
      <c r="C455" s="18"/>
      <c r="E455" s="20"/>
      <c r="F455" s="21"/>
      <c r="J455" s="16"/>
      <c r="K455" s="22"/>
    </row>
    <row r="456">
      <c r="B456" s="18"/>
      <c r="C456" s="18"/>
      <c r="E456" s="20"/>
      <c r="F456" s="21"/>
      <c r="J456" s="16"/>
      <c r="K456" s="22"/>
    </row>
    <row r="457">
      <c r="B457" s="18"/>
      <c r="C457" s="18"/>
      <c r="E457" s="20"/>
      <c r="F457" s="21"/>
      <c r="J457" s="16"/>
      <c r="K457" s="22"/>
    </row>
    <row r="458">
      <c r="B458" s="18"/>
      <c r="C458" s="18"/>
      <c r="E458" s="20"/>
      <c r="F458" s="21"/>
      <c r="J458" s="16"/>
      <c r="K458" s="22"/>
    </row>
    <row r="459">
      <c r="B459" s="18"/>
      <c r="C459" s="18"/>
      <c r="E459" s="20"/>
      <c r="F459" s="21"/>
      <c r="J459" s="16"/>
      <c r="K459" s="22"/>
    </row>
    <row r="460">
      <c r="B460" s="18"/>
      <c r="C460" s="18"/>
      <c r="E460" s="20"/>
      <c r="F460" s="21"/>
      <c r="J460" s="16"/>
      <c r="K460" s="22"/>
    </row>
    <row r="461">
      <c r="B461" s="18"/>
      <c r="C461" s="18"/>
      <c r="E461" s="20"/>
      <c r="F461" s="21"/>
      <c r="J461" s="16"/>
      <c r="K461" s="22"/>
    </row>
    <row r="462">
      <c r="B462" s="18"/>
      <c r="C462" s="18"/>
      <c r="E462" s="20"/>
      <c r="F462" s="21"/>
      <c r="J462" s="16"/>
      <c r="K462" s="22"/>
    </row>
    <row r="463">
      <c r="B463" s="18"/>
      <c r="C463" s="18"/>
      <c r="E463" s="20"/>
      <c r="F463" s="21"/>
      <c r="J463" s="16"/>
      <c r="K463" s="22"/>
    </row>
    <row r="464">
      <c r="B464" s="18"/>
      <c r="C464" s="18"/>
      <c r="E464" s="20"/>
      <c r="F464" s="21"/>
      <c r="J464" s="16"/>
      <c r="K464" s="22"/>
    </row>
    <row r="465">
      <c r="B465" s="18"/>
      <c r="C465" s="18"/>
      <c r="E465" s="20"/>
      <c r="F465" s="21"/>
      <c r="J465" s="16"/>
      <c r="K465" s="22"/>
    </row>
    <row r="466">
      <c r="B466" s="18"/>
      <c r="C466" s="18"/>
      <c r="E466" s="20"/>
      <c r="F466" s="21"/>
      <c r="J466" s="16"/>
      <c r="K466" s="22"/>
    </row>
    <row r="467">
      <c r="B467" s="18"/>
      <c r="C467" s="18"/>
      <c r="E467" s="20"/>
      <c r="F467" s="21"/>
      <c r="J467" s="16"/>
      <c r="K467" s="22"/>
    </row>
    <row r="468">
      <c r="B468" s="18"/>
      <c r="C468" s="18"/>
      <c r="E468" s="20"/>
      <c r="F468" s="21"/>
      <c r="J468" s="16"/>
      <c r="K468" s="22"/>
    </row>
    <row r="469">
      <c r="B469" s="18"/>
      <c r="C469" s="18"/>
      <c r="E469" s="20"/>
      <c r="F469" s="21"/>
      <c r="J469" s="16"/>
      <c r="K469" s="22"/>
    </row>
    <row r="470">
      <c r="B470" s="18"/>
      <c r="C470" s="18"/>
      <c r="E470" s="20"/>
      <c r="F470" s="21"/>
      <c r="J470" s="16"/>
      <c r="K470" s="22"/>
    </row>
    <row r="471">
      <c r="B471" s="18"/>
      <c r="C471" s="18"/>
      <c r="E471" s="20"/>
      <c r="F471" s="21"/>
      <c r="J471" s="16"/>
      <c r="K471" s="22"/>
    </row>
    <row r="472">
      <c r="B472" s="18"/>
      <c r="C472" s="18"/>
      <c r="E472" s="20"/>
      <c r="F472" s="21"/>
      <c r="J472" s="16"/>
      <c r="K472" s="22"/>
    </row>
    <row r="473">
      <c r="B473" s="18"/>
      <c r="C473" s="18"/>
      <c r="E473" s="20"/>
      <c r="F473" s="21"/>
      <c r="J473" s="16"/>
      <c r="K473" s="22"/>
    </row>
    <row r="474">
      <c r="B474" s="18"/>
      <c r="C474" s="18"/>
      <c r="E474" s="20"/>
      <c r="F474" s="21"/>
      <c r="J474" s="16"/>
      <c r="K474" s="22"/>
    </row>
    <row r="475">
      <c r="B475" s="18"/>
      <c r="C475" s="18"/>
      <c r="E475" s="20"/>
      <c r="F475" s="21"/>
      <c r="J475" s="16"/>
      <c r="K475" s="22"/>
    </row>
    <row r="476">
      <c r="B476" s="18"/>
      <c r="C476" s="18"/>
      <c r="E476" s="20"/>
      <c r="F476" s="21"/>
      <c r="J476" s="16"/>
      <c r="K476" s="22"/>
    </row>
    <row r="477">
      <c r="B477" s="18"/>
      <c r="C477" s="18"/>
      <c r="E477" s="20"/>
      <c r="F477" s="21"/>
      <c r="J477" s="16"/>
      <c r="K477" s="22"/>
    </row>
    <row r="478">
      <c r="B478" s="18"/>
      <c r="C478" s="18"/>
      <c r="E478" s="20"/>
      <c r="F478" s="21"/>
      <c r="J478" s="16"/>
      <c r="K478" s="22"/>
    </row>
    <row r="479">
      <c r="B479" s="18"/>
      <c r="C479" s="18"/>
      <c r="E479" s="20"/>
      <c r="F479" s="21"/>
      <c r="J479" s="16"/>
      <c r="K479" s="22"/>
    </row>
    <row r="480">
      <c r="B480" s="18"/>
      <c r="C480" s="18"/>
      <c r="E480" s="20"/>
      <c r="F480" s="21"/>
      <c r="J480" s="16"/>
      <c r="K480" s="22"/>
    </row>
    <row r="481">
      <c r="B481" s="18"/>
      <c r="C481" s="18"/>
      <c r="E481" s="20"/>
      <c r="F481" s="21"/>
      <c r="J481" s="16"/>
      <c r="K481" s="22"/>
    </row>
    <row r="482">
      <c r="B482" s="18"/>
      <c r="C482" s="18"/>
      <c r="E482" s="20"/>
      <c r="F482" s="21"/>
      <c r="J482" s="16"/>
      <c r="K482" s="22"/>
    </row>
    <row r="483">
      <c r="B483" s="18"/>
      <c r="C483" s="18"/>
      <c r="E483" s="20"/>
      <c r="F483" s="21"/>
      <c r="J483" s="16"/>
      <c r="K483" s="22"/>
    </row>
    <row r="484">
      <c r="B484" s="18"/>
      <c r="C484" s="18"/>
      <c r="E484" s="20"/>
      <c r="F484" s="21"/>
      <c r="J484" s="16"/>
      <c r="K484" s="22"/>
    </row>
    <row r="485">
      <c r="B485" s="18"/>
      <c r="C485" s="18"/>
      <c r="E485" s="20"/>
      <c r="F485" s="21"/>
      <c r="J485" s="16"/>
      <c r="K485" s="22"/>
    </row>
    <row r="486">
      <c r="B486" s="18"/>
      <c r="C486" s="18"/>
      <c r="E486" s="20"/>
      <c r="F486" s="21"/>
      <c r="J486" s="16"/>
      <c r="K486" s="22"/>
    </row>
    <row r="487">
      <c r="B487" s="18"/>
      <c r="C487" s="18"/>
      <c r="E487" s="20"/>
      <c r="F487" s="21"/>
      <c r="J487" s="16"/>
      <c r="K487" s="22"/>
    </row>
    <row r="488">
      <c r="B488" s="18"/>
      <c r="C488" s="18"/>
      <c r="E488" s="20"/>
      <c r="F488" s="21"/>
      <c r="J488" s="16"/>
      <c r="K488" s="22"/>
    </row>
    <row r="489">
      <c r="B489" s="18"/>
      <c r="C489" s="18"/>
      <c r="E489" s="20"/>
      <c r="F489" s="21"/>
      <c r="J489" s="16"/>
      <c r="K489" s="22"/>
    </row>
    <row r="490">
      <c r="B490" s="18"/>
      <c r="C490" s="18"/>
      <c r="E490" s="20"/>
      <c r="F490" s="21"/>
      <c r="J490" s="16"/>
      <c r="K490" s="22"/>
    </row>
    <row r="491">
      <c r="B491" s="18"/>
      <c r="C491" s="18"/>
      <c r="E491" s="20"/>
      <c r="F491" s="21"/>
      <c r="J491" s="16"/>
      <c r="K491" s="22"/>
    </row>
    <row r="492">
      <c r="B492" s="18"/>
      <c r="C492" s="18"/>
      <c r="E492" s="20"/>
      <c r="F492" s="21"/>
      <c r="J492" s="16"/>
      <c r="K492" s="22"/>
    </row>
    <row r="493">
      <c r="B493" s="18"/>
      <c r="C493" s="18"/>
      <c r="E493" s="20"/>
      <c r="F493" s="21"/>
      <c r="J493" s="16"/>
      <c r="K493" s="22"/>
    </row>
    <row r="494">
      <c r="B494" s="18"/>
      <c r="C494" s="18"/>
      <c r="E494" s="20"/>
      <c r="F494" s="21"/>
      <c r="J494" s="16"/>
      <c r="K494" s="22"/>
    </row>
    <row r="495">
      <c r="B495" s="18"/>
      <c r="C495" s="18"/>
      <c r="E495" s="20"/>
      <c r="F495" s="21"/>
      <c r="J495" s="16"/>
      <c r="K495" s="22"/>
    </row>
    <row r="496">
      <c r="B496" s="18"/>
      <c r="C496" s="18"/>
      <c r="E496" s="20"/>
      <c r="F496" s="21"/>
      <c r="J496" s="16"/>
      <c r="K496" s="22"/>
    </row>
    <row r="497">
      <c r="B497" s="18"/>
      <c r="C497" s="18"/>
      <c r="E497" s="20"/>
      <c r="F497" s="21"/>
      <c r="J497" s="16"/>
      <c r="K497" s="22"/>
    </row>
    <row r="498">
      <c r="B498" s="18"/>
      <c r="C498" s="18"/>
      <c r="E498" s="20"/>
      <c r="F498" s="21"/>
      <c r="J498" s="16"/>
      <c r="K498" s="22"/>
    </row>
    <row r="499">
      <c r="B499" s="18"/>
      <c r="C499" s="18"/>
      <c r="E499" s="20"/>
      <c r="F499" s="21"/>
      <c r="J499" s="16"/>
      <c r="K499" s="22"/>
    </row>
    <row r="500">
      <c r="B500" s="18"/>
      <c r="C500" s="18"/>
      <c r="E500" s="20"/>
      <c r="F500" s="21"/>
      <c r="J500" s="16"/>
      <c r="K500" s="22"/>
    </row>
    <row r="501">
      <c r="B501" s="18"/>
      <c r="C501" s="18"/>
      <c r="E501" s="20"/>
      <c r="F501" s="21"/>
      <c r="J501" s="16"/>
      <c r="K501" s="22"/>
    </row>
    <row r="502">
      <c r="B502" s="18"/>
      <c r="C502" s="18"/>
      <c r="E502" s="20"/>
      <c r="F502" s="21"/>
      <c r="J502" s="16"/>
      <c r="K502" s="22"/>
    </row>
    <row r="503">
      <c r="B503" s="18"/>
      <c r="C503" s="18"/>
      <c r="E503" s="20"/>
      <c r="F503" s="21"/>
      <c r="J503" s="16"/>
      <c r="K503" s="22"/>
    </row>
    <row r="504">
      <c r="B504" s="18"/>
      <c r="C504" s="18"/>
      <c r="E504" s="20"/>
      <c r="F504" s="21"/>
      <c r="J504" s="16"/>
      <c r="K504" s="22"/>
    </row>
    <row r="505">
      <c r="B505" s="18"/>
      <c r="C505" s="18"/>
      <c r="E505" s="20"/>
      <c r="F505" s="21"/>
      <c r="J505" s="16"/>
      <c r="K505" s="22"/>
    </row>
    <row r="506">
      <c r="B506" s="18"/>
      <c r="C506" s="18"/>
      <c r="E506" s="20"/>
      <c r="F506" s="21"/>
      <c r="J506" s="16"/>
      <c r="K506" s="22"/>
    </row>
    <row r="507">
      <c r="B507" s="18"/>
      <c r="C507" s="18"/>
      <c r="E507" s="20"/>
      <c r="F507" s="21"/>
      <c r="J507" s="16"/>
      <c r="K507" s="22"/>
    </row>
    <row r="508">
      <c r="B508" s="18"/>
      <c r="C508" s="18"/>
      <c r="E508" s="20"/>
      <c r="F508" s="21"/>
      <c r="J508" s="16"/>
      <c r="K508" s="22"/>
    </row>
    <row r="509">
      <c r="B509" s="18"/>
      <c r="C509" s="18"/>
      <c r="E509" s="20"/>
      <c r="F509" s="21"/>
      <c r="J509" s="16"/>
      <c r="K509" s="22"/>
    </row>
    <row r="510">
      <c r="B510" s="18"/>
      <c r="C510" s="18"/>
      <c r="E510" s="20"/>
      <c r="F510" s="21"/>
      <c r="J510" s="16"/>
      <c r="K510" s="22"/>
    </row>
    <row r="511">
      <c r="B511" s="18"/>
      <c r="C511" s="18"/>
      <c r="E511" s="20"/>
      <c r="F511" s="21"/>
      <c r="J511" s="16"/>
      <c r="K511" s="22"/>
    </row>
    <row r="512">
      <c r="B512" s="18"/>
      <c r="C512" s="18"/>
      <c r="E512" s="20"/>
      <c r="F512" s="21"/>
      <c r="J512" s="16"/>
      <c r="K512" s="22"/>
    </row>
    <row r="513">
      <c r="B513" s="18"/>
      <c r="C513" s="18"/>
      <c r="E513" s="20"/>
      <c r="F513" s="21"/>
      <c r="J513" s="16"/>
      <c r="K513" s="22"/>
    </row>
    <row r="514">
      <c r="B514" s="18"/>
      <c r="C514" s="18"/>
      <c r="E514" s="20"/>
      <c r="F514" s="21"/>
      <c r="J514" s="16"/>
      <c r="K514" s="22"/>
    </row>
    <row r="515">
      <c r="B515" s="18"/>
      <c r="C515" s="18"/>
      <c r="E515" s="20"/>
      <c r="F515" s="21"/>
      <c r="J515" s="16"/>
      <c r="K515" s="22"/>
    </row>
    <row r="516">
      <c r="B516" s="18"/>
      <c r="C516" s="18"/>
      <c r="E516" s="20"/>
      <c r="F516" s="21"/>
      <c r="J516" s="16"/>
      <c r="K516" s="22"/>
    </row>
    <row r="517">
      <c r="B517" s="18"/>
      <c r="C517" s="18"/>
      <c r="E517" s="20"/>
      <c r="F517" s="21"/>
      <c r="J517" s="16"/>
      <c r="K517" s="22"/>
    </row>
    <row r="518">
      <c r="B518" s="18"/>
      <c r="C518" s="18"/>
      <c r="E518" s="20"/>
      <c r="F518" s="21"/>
      <c r="J518" s="16"/>
      <c r="K518" s="22"/>
    </row>
    <row r="519">
      <c r="B519" s="18"/>
      <c r="C519" s="18"/>
      <c r="E519" s="20"/>
      <c r="F519" s="21"/>
      <c r="J519" s="16"/>
      <c r="K519" s="22"/>
    </row>
    <row r="520">
      <c r="B520" s="18"/>
      <c r="C520" s="18"/>
      <c r="E520" s="20"/>
      <c r="F520" s="21"/>
      <c r="J520" s="16"/>
      <c r="K520" s="22"/>
    </row>
    <row r="521">
      <c r="B521" s="18"/>
      <c r="C521" s="18"/>
      <c r="E521" s="20"/>
      <c r="F521" s="21"/>
      <c r="J521" s="16"/>
      <c r="K521" s="22"/>
    </row>
    <row r="522">
      <c r="B522" s="18"/>
      <c r="C522" s="18"/>
      <c r="E522" s="20"/>
      <c r="F522" s="21"/>
      <c r="J522" s="16"/>
      <c r="K522" s="22"/>
    </row>
    <row r="523">
      <c r="B523" s="18"/>
      <c r="C523" s="18"/>
      <c r="E523" s="20"/>
      <c r="F523" s="21"/>
      <c r="J523" s="16"/>
      <c r="K523" s="22"/>
    </row>
    <row r="524">
      <c r="B524" s="18"/>
      <c r="C524" s="18"/>
      <c r="E524" s="20"/>
      <c r="F524" s="21"/>
      <c r="J524" s="16"/>
      <c r="K524" s="22"/>
    </row>
    <row r="525">
      <c r="B525" s="18"/>
      <c r="C525" s="18"/>
      <c r="E525" s="20"/>
      <c r="F525" s="21"/>
      <c r="J525" s="16"/>
      <c r="K525" s="22"/>
    </row>
    <row r="526">
      <c r="B526" s="18"/>
      <c r="C526" s="18"/>
      <c r="E526" s="20"/>
      <c r="F526" s="21"/>
      <c r="J526" s="16"/>
      <c r="K526" s="22"/>
    </row>
    <row r="527">
      <c r="B527" s="18"/>
      <c r="C527" s="18"/>
      <c r="E527" s="20"/>
      <c r="F527" s="21"/>
      <c r="J527" s="16"/>
      <c r="K527" s="22"/>
    </row>
    <row r="528">
      <c r="B528" s="18"/>
      <c r="C528" s="18"/>
      <c r="E528" s="20"/>
      <c r="F528" s="21"/>
      <c r="J528" s="16"/>
      <c r="K528" s="22"/>
    </row>
    <row r="529">
      <c r="B529" s="18"/>
      <c r="C529" s="18"/>
      <c r="E529" s="20"/>
      <c r="F529" s="21"/>
      <c r="J529" s="16"/>
      <c r="K529" s="22"/>
    </row>
    <row r="530">
      <c r="B530" s="18"/>
      <c r="C530" s="18"/>
      <c r="E530" s="20"/>
      <c r="F530" s="21"/>
      <c r="J530" s="16"/>
      <c r="K530" s="22"/>
    </row>
    <row r="531">
      <c r="B531" s="18"/>
      <c r="C531" s="18"/>
      <c r="E531" s="20"/>
      <c r="F531" s="21"/>
      <c r="J531" s="16"/>
      <c r="K531" s="22"/>
    </row>
    <row r="532">
      <c r="B532" s="18"/>
      <c r="C532" s="18"/>
      <c r="E532" s="20"/>
      <c r="F532" s="21"/>
      <c r="J532" s="16"/>
      <c r="K532" s="22"/>
    </row>
    <row r="533">
      <c r="B533" s="18"/>
      <c r="C533" s="18"/>
      <c r="E533" s="20"/>
      <c r="F533" s="21"/>
      <c r="J533" s="16"/>
      <c r="K533" s="22"/>
    </row>
    <row r="534">
      <c r="B534" s="18"/>
      <c r="C534" s="18"/>
      <c r="E534" s="20"/>
      <c r="F534" s="21"/>
      <c r="J534" s="16"/>
      <c r="K534" s="22"/>
    </row>
    <row r="535">
      <c r="B535" s="18"/>
      <c r="C535" s="18"/>
      <c r="E535" s="20"/>
      <c r="F535" s="21"/>
      <c r="J535" s="16"/>
      <c r="K535" s="22"/>
    </row>
    <row r="536">
      <c r="B536" s="18"/>
      <c r="C536" s="18"/>
      <c r="E536" s="20"/>
      <c r="F536" s="21"/>
      <c r="J536" s="16"/>
      <c r="K536" s="22"/>
    </row>
    <row r="537">
      <c r="B537" s="18"/>
      <c r="C537" s="18"/>
      <c r="E537" s="20"/>
      <c r="F537" s="21"/>
      <c r="J537" s="16"/>
      <c r="K537" s="22"/>
    </row>
    <row r="538">
      <c r="B538" s="18"/>
      <c r="C538" s="18"/>
      <c r="E538" s="20"/>
      <c r="F538" s="21"/>
      <c r="J538" s="16"/>
      <c r="K538" s="22"/>
    </row>
    <row r="539">
      <c r="B539" s="18"/>
      <c r="C539" s="18"/>
      <c r="E539" s="20"/>
      <c r="F539" s="21"/>
      <c r="J539" s="16"/>
      <c r="K539" s="22"/>
    </row>
    <row r="540">
      <c r="B540" s="18"/>
      <c r="C540" s="18"/>
      <c r="E540" s="20"/>
      <c r="F540" s="21"/>
      <c r="J540" s="16"/>
      <c r="K540" s="22"/>
    </row>
    <row r="541">
      <c r="B541" s="18"/>
      <c r="C541" s="18"/>
      <c r="E541" s="20"/>
      <c r="F541" s="21"/>
      <c r="J541" s="16"/>
      <c r="K541" s="22"/>
    </row>
    <row r="542">
      <c r="B542" s="18"/>
      <c r="C542" s="18"/>
      <c r="E542" s="20"/>
      <c r="F542" s="21"/>
      <c r="J542" s="16"/>
      <c r="K542" s="22"/>
    </row>
    <row r="543">
      <c r="B543" s="18"/>
      <c r="C543" s="18"/>
      <c r="E543" s="20"/>
      <c r="F543" s="21"/>
      <c r="J543" s="16"/>
      <c r="K543" s="22"/>
    </row>
    <row r="544">
      <c r="B544" s="18"/>
      <c r="C544" s="18"/>
      <c r="E544" s="20"/>
      <c r="F544" s="21"/>
      <c r="J544" s="16"/>
      <c r="K544" s="22"/>
    </row>
    <row r="545">
      <c r="B545" s="18"/>
      <c r="C545" s="18"/>
      <c r="E545" s="20"/>
      <c r="F545" s="21"/>
      <c r="J545" s="16"/>
      <c r="K545" s="22"/>
    </row>
    <row r="546">
      <c r="B546" s="18"/>
      <c r="C546" s="18"/>
      <c r="E546" s="20"/>
      <c r="F546" s="21"/>
      <c r="J546" s="16"/>
      <c r="K546" s="22"/>
    </row>
    <row r="547">
      <c r="B547" s="18"/>
      <c r="C547" s="18"/>
      <c r="E547" s="20"/>
      <c r="F547" s="21"/>
      <c r="J547" s="16"/>
      <c r="K547" s="22"/>
    </row>
    <row r="548">
      <c r="B548" s="18"/>
      <c r="C548" s="18"/>
      <c r="E548" s="20"/>
      <c r="F548" s="21"/>
      <c r="J548" s="16"/>
      <c r="K548" s="22"/>
    </row>
    <row r="549">
      <c r="B549" s="18"/>
      <c r="C549" s="18"/>
      <c r="E549" s="20"/>
      <c r="F549" s="21"/>
      <c r="J549" s="16"/>
      <c r="K549" s="22"/>
    </row>
    <row r="550">
      <c r="B550" s="18"/>
      <c r="C550" s="18"/>
      <c r="E550" s="20"/>
      <c r="F550" s="21"/>
      <c r="J550" s="16"/>
      <c r="K550" s="22"/>
    </row>
    <row r="551">
      <c r="B551" s="18"/>
      <c r="C551" s="18"/>
      <c r="E551" s="20"/>
      <c r="F551" s="21"/>
      <c r="J551" s="16"/>
      <c r="K551" s="22"/>
    </row>
    <row r="552">
      <c r="B552" s="18"/>
      <c r="C552" s="18"/>
      <c r="E552" s="20"/>
      <c r="F552" s="21"/>
      <c r="J552" s="16"/>
      <c r="K552" s="22"/>
    </row>
    <row r="553">
      <c r="B553" s="18"/>
      <c r="C553" s="18"/>
      <c r="E553" s="20"/>
      <c r="F553" s="21"/>
      <c r="J553" s="16"/>
      <c r="K553" s="22"/>
    </row>
    <row r="554">
      <c r="B554" s="18"/>
      <c r="C554" s="18"/>
      <c r="E554" s="20"/>
      <c r="F554" s="21"/>
      <c r="J554" s="16"/>
      <c r="K554" s="22"/>
    </row>
    <row r="555">
      <c r="B555" s="18"/>
      <c r="C555" s="18"/>
      <c r="E555" s="20"/>
      <c r="F555" s="21"/>
      <c r="J555" s="16"/>
      <c r="K555" s="22"/>
    </row>
    <row r="556">
      <c r="B556" s="18"/>
      <c r="C556" s="18"/>
      <c r="E556" s="20"/>
      <c r="F556" s="21"/>
      <c r="J556" s="16"/>
      <c r="K556" s="22"/>
    </row>
    <row r="557">
      <c r="B557" s="18"/>
      <c r="C557" s="18"/>
      <c r="E557" s="20"/>
      <c r="F557" s="21"/>
      <c r="J557" s="16"/>
      <c r="K557" s="22"/>
    </row>
    <row r="558">
      <c r="B558" s="18"/>
      <c r="C558" s="18"/>
      <c r="E558" s="20"/>
      <c r="F558" s="21"/>
      <c r="J558" s="16"/>
      <c r="K558" s="22"/>
    </row>
    <row r="559">
      <c r="B559" s="18"/>
      <c r="C559" s="18"/>
      <c r="E559" s="20"/>
      <c r="F559" s="21"/>
      <c r="J559" s="16"/>
      <c r="K559" s="22"/>
    </row>
    <row r="560">
      <c r="B560" s="18"/>
      <c r="C560" s="18"/>
      <c r="E560" s="20"/>
      <c r="F560" s="21"/>
      <c r="J560" s="16"/>
      <c r="K560" s="22"/>
    </row>
    <row r="561">
      <c r="B561" s="18"/>
      <c r="C561" s="18"/>
      <c r="E561" s="20"/>
      <c r="F561" s="21"/>
      <c r="J561" s="16"/>
      <c r="K561" s="22"/>
    </row>
    <row r="562">
      <c r="B562" s="18"/>
      <c r="C562" s="18"/>
      <c r="E562" s="20"/>
      <c r="F562" s="21"/>
      <c r="J562" s="16"/>
      <c r="K562" s="22"/>
    </row>
    <row r="563">
      <c r="B563" s="18"/>
      <c r="C563" s="18"/>
      <c r="E563" s="20"/>
      <c r="F563" s="21"/>
      <c r="J563" s="16"/>
      <c r="K563" s="22"/>
    </row>
    <row r="564">
      <c r="B564" s="18"/>
      <c r="C564" s="18"/>
      <c r="E564" s="20"/>
      <c r="F564" s="21"/>
      <c r="J564" s="16"/>
      <c r="K564" s="22"/>
    </row>
    <row r="565">
      <c r="B565" s="18"/>
      <c r="C565" s="18"/>
      <c r="E565" s="20"/>
      <c r="F565" s="21"/>
      <c r="J565" s="16"/>
      <c r="K565" s="22"/>
    </row>
    <row r="566">
      <c r="B566" s="18"/>
      <c r="C566" s="18"/>
      <c r="E566" s="20"/>
      <c r="F566" s="21"/>
      <c r="J566" s="16"/>
      <c r="K566" s="22"/>
    </row>
    <row r="567">
      <c r="B567" s="18"/>
      <c r="C567" s="18"/>
      <c r="E567" s="20"/>
      <c r="F567" s="21"/>
      <c r="J567" s="16"/>
      <c r="K567" s="22"/>
    </row>
    <row r="568">
      <c r="B568" s="18"/>
      <c r="C568" s="18"/>
      <c r="E568" s="20"/>
      <c r="F568" s="21"/>
      <c r="J568" s="16"/>
      <c r="K568" s="22"/>
    </row>
    <row r="569">
      <c r="B569" s="18"/>
      <c r="C569" s="18"/>
      <c r="E569" s="20"/>
      <c r="F569" s="21"/>
      <c r="J569" s="16"/>
      <c r="K569" s="22"/>
    </row>
    <row r="570">
      <c r="B570" s="18"/>
      <c r="C570" s="18"/>
      <c r="E570" s="20"/>
      <c r="F570" s="21"/>
      <c r="J570" s="16"/>
      <c r="K570" s="22"/>
    </row>
    <row r="571">
      <c r="B571" s="18"/>
      <c r="C571" s="18"/>
      <c r="E571" s="20"/>
      <c r="F571" s="21"/>
      <c r="J571" s="16"/>
      <c r="K571" s="22"/>
    </row>
    <row r="572">
      <c r="B572" s="18"/>
      <c r="C572" s="18"/>
      <c r="E572" s="20"/>
      <c r="F572" s="21"/>
      <c r="J572" s="16"/>
      <c r="K572" s="22"/>
    </row>
    <row r="573">
      <c r="B573" s="18"/>
      <c r="C573" s="18"/>
      <c r="E573" s="20"/>
      <c r="F573" s="21"/>
      <c r="J573" s="16"/>
      <c r="K573" s="22"/>
    </row>
    <row r="574">
      <c r="B574" s="18"/>
      <c r="C574" s="18"/>
      <c r="E574" s="20"/>
      <c r="F574" s="21"/>
      <c r="J574" s="16"/>
      <c r="K574" s="22"/>
    </row>
    <row r="575">
      <c r="B575" s="18"/>
      <c r="C575" s="18"/>
      <c r="E575" s="20"/>
      <c r="F575" s="21"/>
      <c r="J575" s="16"/>
      <c r="K575" s="22"/>
    </row>
    <row r="576">
      <c r="B576" s="18"/>
      <c r="C576" s="18"/>
      <c r="E576" s="20"/>
      <c r="F576" s="21"/>
      <c r="J576" s="16"/>
      <c r="K576" s="22"/>
    </row>
    <row r="577">
      <c r="B577" s="18"/>
      <c r="C577" s="18"/>
      <c r="E577" s="20"/>
      <c r="F577" s="21"/>
      <c r="J577" s="16"/>
      <c r="K577" s="22"/>
    </row>
    <row r="578">
      <c r="B578" s="18"/>
      <c r="C578" s="18"/>
      <c r="E578" s="20"/>
      <c r="F578" s="21"/>
      <c r="J578" s="16"/>
      <c r="K578" s="22"/>
    </row>
    <row r="579">
      <c r="B579" s="18"/>
      <c r="C579" s="18"/>
      <c r="E579" s="20"/>
      <c r="F579" s="21"/>
      <c r="J579" s="16"/>
      <c r="K579" s="22"/>
    </row>
    <row r="580">
      <c r="B580" s="18"/>
      <c r="C580" s="18"/>
      <c r="E580" s="20"/>
      <c r="F580" s="21"/>
      <c r="J580" s="16"/>
      <c r="K580" s="22"/>
    </row>
    <row r="581">
      <c r="B581" s="18"/>
      <c r="C581" s="18"/>
      <c r="E581" s="20"/>
      <c r="F581" s="21"/>
      <c r="J581" s="16"/>
      <c r="K581" s="22"/>
    </row>
    <row r="582">
      <c r="B582" s="18"/>
      <c r="C582" s="18"/>
      <c r="E582" s="20"/>
      <c r="F582" s="21"/>
      <c r="J582" s="16"/>
      <c r="K582" s="22"/>
    </row>
    <row r="583">
      <c r="B583" s="18"/>
      <c r="C583" s="18"/>
      <c r="E583" s="20"/>
      <c r="F583" s="21"/>
      <c r="J583" s="16"/>
      <c r="K583" s="22"/>
    </row>
    <row r="584">
      <c r="B584" s="18"/>
      <c r="C584" s="18"/>
      <c r="E584" s="20"/>
      <c r="F584" s="21"/>
      <c r="J584" s="16"/>
      <c r="K584" s="22"/>
    </row>
    <row r="585">
      <c r="B585" s="18"/>
      <c r="C585" s="18"/>
      <c r="E585" s="20"/>
      <c r="F585" s="21"/>
      <c r="J585" s="16"/>
      <c r="K585" s="22"/>
    </row>
    <row r="586">
      <c r="B586" s="18"/>
      <c r="C586" s="18"/>
      <c r="E586" s="20"/>
      <c r="F586" s="21"/>
      <c r="J586" s="16"/>
      <c r="K586" s="22"/>
    </row>
    <row r="587">
      <c r="B587" s="18"/>
      <c r="C587" s="18"/>
      <c r="E587" s="20"/>
      <c r="F587" s="21"/>
      <c r="J587" s="16"/>
      <c r="K587" s="22"/>
    </row>
    <row r="588">
      <c r="B588" s="18"/>
      <c r="C588" s="18"/>
      <c r="E588" s="20"/>
      <c r="F588" s="21"/>
      <c r="J588" s="16"/>
      <c r="K588" s="22"/>
    </row>
    <row r="589">
      <c r="B589" s="18"/>
      <c r="C589" s="18"/>
      <c r="E589" s="20"/>
      <c r="F589" s="21"/>
      <c r="J589" s="16"/>
      <c r="K589" s="22"/>
    </row>
    <row r="590">
      <c r="B590" s="18"/>
      <c r="C590" s="18"/>
      <c r="E590" s="20"/>
      <c r="F590" s="21"/>
      <c r="J590" s="16"/>
      <c r="K590" s="22"/>
    </row>
    <row r="591">
      <c r="B591" s="18"/>
      <c r="C591" s="18"/>
      <c r="E591" s="20"/>
      <c r="F591" s="21"/>
      <c r="J591" s="16"/>
      <c r="K591" s="22"/>
    </row>
    <row r="592">
      <c r="B592" s="18"/>
      <c r="C592" s="18"/>
      <c r="E592" s="20"/>
      <c r="F592" s="21"/>
      <c r="J592" s="16"/>
      <c r="K592" s="22"/>
    </row>
    <row r="593">
      <c r="B593" s="18"/>
      <c r="C593" s="18"/>
      <c r="E593" s="20"/>
      <c r="F593" s="21"/>
      <c r="J593" s="16"/>
      <c r="K593" s="22"/>
    </row>
    <row r="594">
      <c r="B594" s="18"/>
      <c r="C594" s="18"/>
      <c r="E594" s="20"/>
      <c r="F594" s="21"/>
      <c r="J594" s="16"/>
      <c r="K594" s="22"/>
    </row>
    <row r="595">
      <c r="B595" s="18"/>
      <c r="C595" s="18"/>
      <c r="E595" s="20"/>
      <c r="F595" s="21"/>
      <c r="J595" s="16"/>
      <c r="K595" s="22"/>
    </row>
    <row r="596">
      <c r="B596" s="18"/>
      <c r="C596" s="18"/>
      <c r="E596" s="20"/>
      <c r="F596" s="21"/>
      <c r="J596" s="16"/>
      <c r="K596" s="22"/>
    </row>
    <row r="597">
      <c r="B597" s="18"/>
      <c r="C597" s="18"/>
      <c r="E597" s="20"/>
      <c r="F597" s="21"/>
      <c r="J597" s="16"/>
      <c r="K597" s="22"/>
    </row>
    <row r="598">
      <c r="B598" s="18"/>
      <c r="C598" s="18"/>
      <c r="E598" s="20"/>
      <c r="F598" s="21"/>
      <c r="J598" s="16"/>
      <c r="K598" s="22"/>
    </row>
    <row r="599">
      <c r="B599" s="18"/>
      <c r="C599" s="18"/>
      <c r="E599" s="20"/>
      <c r="F599" s="21"/>
      <c r="J599" s="16"/>
      <c r="K599" s="22"/>
    </row>
    <row r="600">
      <c r="B600" s="18"/>
      <c r="C600" s="18"/>
      <c r="E600" s="20"/>
      <c r="F600" s="21"/>
      <c r="J600" s="16"/>
      <c r="K600" s="22"/>
    </row>
    <row r="601">
      <c r="B601" s="18"/>
      <c r="C601" s="18"/>
      <c r="E601" s="20"/>
      <c r="F601" s="21"/>
      <c r="J601" s="16"/>
      <c r="K601" s="22"/>
    </row>
    <row r="602">
      <c r="B602" s="18"/>
      <c r="C602" s="18"/>
      <c r="E602" s="20"/>
      <c r="F602" s="21"/>
      <c r="J602" s="16"/>
      <c r="K602" s="22"/>
    </row>
    <row r="603">
      <c r="B603" s="18"/>
      <c r="C603" s="18"/>
      <c r="E603" s="20"/>
      <c r="F603" s="21"/>
      <c r="J603" s="16"/>
      <c r="K603" s="22"/>
    </row>
    <row r="604">
      <c r="B604" s="18"/>
      <c r="C604" s="18"/>
      <c r="E604" s="20"/>
      <c r="F604" s="21"/>
      <c r="J604" s="16"/>
      <c r="K604" s="22"/>
    </row>
    <row r="605">
      <c r="B605" s="18"/>
      <c r="C605" s="18"/>
      <c r="E605" s="20"/>
      <c r="F605" s="21"/>
      <c r="J605" s="16"/>
      <c r="K605" s="22"/>
    </row>
    <row r="606">
      <c r="B606" s="18"/>
      <c r="C606" s="18"/>
      <c r="E606" s="20"/>
      <c r="F606" s="21"/>
      <c r="J606" s="16"/>
      <c r="K606" s="22"/>
    </row>
    <row r="607">
      <c r="B607" s="18"/>
      <c r="C607" s="18"/>
      <c r="E607" s="20"/>
      <c r="F607" s="21"/>
      <c r="J607" s="16"/>
      <c r="K607" s="22"/>
    </row>
    <row r="608">
      <c r="B608" s="18"/>
      <c r="C608" s="18"/>
      <c r="E608" s="20"/>
      <c r="F608" s="21"/>
      <c r="J608" s="16"/>
      <c r="K608" s="22"/>
    </row>
    <row r="609">
      <c r="B609" s="18"/>
      <c r="C609" s="18"/>
      <c r="E609" s="20"/>
      <c r="F609" s="21"/>
      <c r="J609" s="16"/>
      <c r="K609" s="22"/>
    </row>
    <row r="610">
      <c r="B610" s="18"/>
      <c r="C610" s="18"/>
      <c r="E610" s="20"/>
      <c r="F610" s="21"/>
      <c r="J610" s="16"/>
      <c r="K610" s="22"/>
    </row>
    <row r="611">
      <c r="B611" s="18"/>
      <c r="C611" s="18"/>
      <c r="E611" s="20"/>
      <c r="F611" s="21"/>
      <c r="J611" s="16"/>
      <c r="K611" s="22"/>
    </row>
    <row r="612">
      <c r="B612" s="18"/>
      <c r="C612" s="18"/>
      <c r="E612" s="20"/>
      <c r="F612" s="21"/>
      <c r="J612" s="16"/>
      <c r="K612" s="22"/>
    </row>
    <row r="613">
      <c r="B613" s="18"/>
      <c r="C613" s="18"/>
      <c r="E613" s="20"/>
      <c r="F613" s="21"/>
      <c r="J613" s="16"/>
      <c r="K613" s="22"/>
    </row>
    <row r="614">
      <c r="B614" s="18"/>
      <c r="C614" s="18"/>
      <c r="E614" s="20"/>
      <c r="F614" s="21"/>
      <c r="J614" s="16"/>
      <c r="K614" s="22"/>
    </row>
    <row r="615">
      <c r="B615" s="18"/>
      <c r="C615" s="18"/>
      <c r="E615" s="20"/>
      <c r="F615" s="21"/>
      <c r="J615" s="16"/>
      <c r="K615" s="22"/>
    </row>
    <row r="616">
      <c r="B616" s="18"/>
      <c r="C616" s="18"/>
      <c r="E616" s="20"/>
      <c r="F616" s="21"/>
      <c r="J616" s="16"/>
      <c r="K616" s="22"/>
    </row>
    <row r="617">
      <c r="B617" s="18"/>
      <c r="C617" s="18"/>
      <c r="E617" s="20"/>
      <c r="F617" s="21"/>
      <c r="J617" s="16"/>
      <c r="K617" s="22"/>
    </row>
    <row r="618">
      <c r="B618" s="18"/>
      <c r="C618" s="18"/>
      <c r="E618" s="20"/>
      <c r="F618" s="21"/>
      <c r="J618" s="16"/>
      <c r="K618" s="22"/>
    </row>
    <row r="619">
      <c r="B619" s="18"/>
      <c r="C619" s="18"/>
      <c r="E619" s="20"/>
      <c r="F619" s="21"/>
      <c r="J619" s="16"/>
      <c r="K619" s="22"/>
    </row>
    <row r="620">
      <c r="B620" s="18"/>
      <c r="C620" s="18"/>
      <c r="E620" s="20"/>
      <c r="F620" s="21"/>
      <c r="J620" s="16"/>
      <c r="K620" s="22"/>
    </row>
    <row r="621">
      <c r="B621" s="18"/>
      <c r="C621" s="18"/>
      <c r="E621" s="20"/>
      <c r="F621" s="21"/>
      <c r="J621" s="16"/>
      <c r="K621" s="22"/>
    </row>
    <row r="622">
      <c r="B622" s="18"/>
      <c r="C622" s="18"/>
      <c r="E622" s="20"/>
      <c r="F622" s="21"/>
      <c r="J622" s="16"/>
      <c r="K622" s="22"/>
    </row>
    <row r="623">
      <c r="B623" s="18"/>
      <c r="C623" s="18"/>
      <c r="E623" s="20"/>
      <c r="F623" s="21"/>
      <c r="J623" s="16"/>
      <c r="K623" s="22"/>
    </row>
    <row r="624">
      <c r="B624" s="18"/>
      <c r="C624" s="18"/>
      <c r="E624" s="20"/>
      <c r="F624" s="21"/>
      <c r="J624" s="16"/>
      <c r="K624" s="22"/>
    </row>
    <row r="625">
      <c r="B625" s="18"/>
      <c r="C625" s="18"/>
      <c r="E625" s="20"/>
      <c r="F625" s="21"/>
      <c r="J625" s="16"/>
      <c r="K625" s="22"/>
    </row>
    <row r="626">
      <c r="B626" s="18"/>
      <c r="C626" s="18"/>
      <c r="E626" s="20"/>
      <c r="F626" s="21"/>
      <c r="J626" s="16"/>
      <c r="K626" s="22"/>
    </row>
    <row r="627">
      <c r="B627" s="18"/>
      <c r="C627" s="18"/>
      <c r="E627" s="20"/>
      <c r="F627" s="21"/>
      <c r="J627" s="16"/>
      <c r="K627" s="22"/>
    </row>
    <row r="628">
      <c r="B628" s="18"/>
      <c r="C628" s="18"/>
      <c r="E628" s="20"/>
      <c r="F628" s="21"/>
      <c r="J628" s="16"/>
      <c r="K628" s="22"/>
    </row>
    <row r="629">
      <c r="B629" s="18"/>
      <c r="C629" s="18"/>
      <c r="E629" s="20"/>
      <c r="F629" s="21"/>
      <c r="J629" s="16"/>
      <c r="K629" s="22"/>
    </row>
    <row r="630">
      <c r="B630" s="18"/>
      <c r="C630" s="18"/>
      <c r="E630" s="20"/>
      <c r="F630" s="21"/>
      <c r="J630" s="16"/>
      <c r="K630" s="22"/>
    </row>
    <row r="631">
      <c r="B631" s="18"/>
      <c r="C631" s="18"/>
      <c r="E631" s="20"/>
      <c r="F631" s="21"/>
      <c r="J631" s="16"/>
      <c r="K631" s="22"/>
    </row>
    <row r="632">
      <c r="B632" s="18"/>
      <c r="C632" s="18"/>
      <c r="E632" s="20"/>
      <c r="F632" s="21"/>
      <c r="J632" s="16"/>
      <c r="K632" s="22"/>
    </row>
    <row r="633">
      <c r="B633" s="18"/>
      <c r="C633" s="18"/>
      <c r="E633" s="20"/>
      <c r="F633" s="21"/>
      <c r="J633" s="16"/>
      <c r="K633" s="22"/>
    </row>
    <row r="634">
      <c r="B634" s="18"/>
      <c r="C634" s="18"/>
      <c r="E634" s="20"/>
      <c r="F634" s="21"/>
      <c r="J634" s="16"/>
      <c r="K634" s="22"/>
    </row>
    <row r="635">
      <c r="B635" s="18"/>
      <c r="C635" s="18"/>
      <c r="E635" s="20"/>
      <c r="F635" s="21"/>
      <c r="J635" s="16"/>
      <c r="K635" s="22"/>
    </row>
    <row r="636">
      <c r="B636" s="18"/>
      <c r="C636" s="18"/>
      <c r="E636" s="20"/>
      <c r="F636" s="21"/>
      <c r="J636" s="16"/>
      <c r="K636" s="22"/>
    </row>
    <row r="637">
      <c r="B637" s="18"/>
      <c r="C637" s="18"/>
      <c r="E637" s="20"/>
      <c r="F637" s="21"/>
      <c r="J637" s="16"/>
      <c r="K637" s="22"/>
    </row>
    <row r="638">
      <c r="B638" s="18"/>
      <c r="C638" s="18"/>
      <c r="E638" s="20"/>
      <c r="F638" s="21"/>
      <c r="J638" s="16"/>
      <c r="K638" s="22"/>
    </row>
    <row r="639">
      <c r="B639" s="18"/>
      <c r="C639" s="18"/>
      <c r="E639" s="20"/>
      <c r="F639" s="21"/>
      <c r="J639" s="16"/>
      <c r="K639" s="22"/>
    </row>
    <row r="640">
      <c r="B640" s="18"/>
      <c r="C640" s="18"/>
      <c r="E640" s="20"/>
      <c r="F640" s="21"/>
      <c r="J640" s="16"/>
      <c r="K640" s="22"/>
    </row>
    <row r="641">
      <c r="B641" s="18"/>
      <c r="C641" s="18"/>
      <c r="E641" s="20"/>
      <c r="F641" s="21"/>
      <c r="J641" s="16"/>
      <c r="K641" s="22"/>
    </row>
    <row r="642">
      <c r="B642" s="18"/>
      <c r="C642" s="18"/>
      <c r="E642" s="20"/>
      <c r="F642" s="21"/>
      <c r="J642" s="16"/>
      <c r="K642" s="22"/>
    </row>
    <row r="643">
      <c r="B643" s="18"/>
      <c r="C643" s="18"/>
      <c r="E643" s="20"/>
      <c r="F643" s="21"/>
      <c r="J643" s="16"/>
      <c r="K643" s="22"/>
    </row>
    <row r="644">
      <c r="B644" s="18"/>
      <c r="C644" s="18"/>
      <c r="E644" s="20"/>
      <c r="F644" s="21"/>
      <c r="J644" s="16"/>
      <c r="K644" s="22"/>
    </row>
    <row r="645">
      <c r="B645" s="18"/>
      <c r="C645" s="18"/>
      <c r="E645" s="20"/>
      <c r="F645" s="21"/>
      <c r="J645" s="16"/>
      <c r="K645" s="22"/>
    </row>
    <row r="646">
      <c r="B646" s="18"/>
      <c r="C646" s="18"/>
      <c r="E646" s="20"/>
      <c r="F646" s="21"/>
      <c r="J646" s="16"/>
      <c r="K646" s="22"/>
    </row>
    <row r="647">
      <c r="B647" s="18"/>
      <c r="C647" s="18"/>
      <c r="E647" s="20"/>
      <c r="F647" s="21"/>
      <c r="J647" s="16"/>
      <c r="K647" s="22"/>
    </row>
    <row r="648">
      <c r="B648" s="18"/>
      <c r="C648" s="18"/>
      <c r="E648" s="20"/>
      <c r="F648" s="21"/>
      <c r="J648" s="16"/>
      <c r="K648" s="22"/>
    </row>
    <row r="649">
      <c r="B649" s="18"/>
      <c r="C649" s="18"/>
      <c r="E649" s="20"/>
      <c r="F649" s="21"/>
      <c r="J649" s="16"/>
      <c r="K649" s="22"/>
    </row>
    <row r="650">
      <c r="B650" s="18"/>
      <c r="C650" s="18"/>
      <c r="E650" s="20"/>
      <c r="F650" s="21"/>
      <c r="J650" s="16"/>
      <c r="K650" s="22"/>
    </row>
    <row r="651">
      <c r="B651" s="18"/>
      <c r="C651" s="18"/>
      <c r="E651" s="20"/>
      <c r="F651" s="21"/>
      <c r="J651" s="16"/>
      <c r="K651" s="22"/>
    </row>
    <row r="652">
      <c r="B652" s="18"/>
      <c r="C652" s="18"/>
      <c r="E652" s="20"/>
      <c r="F652" s="21"/>
      <c r="J652" s="16"/>
      <c r="K652" s="22"/>
    </row>
    <row r="653">
      <c r="B653" s="18"/>
      <c r="C653" s="18"/>
      <c r="E653" s="20"/>
      <c r="F653" s="21"/>
      <c r="J653" s="16"/>
      <c r="K653" s="22"/>
    </row>
    <row r="654">
      <c r="B654" s="18"/>
      <c r="C654" s="18"/>
      <c r="E654" s="20"/>
      <c r="F654" s="21"/>
      <c r="J654" s="16"/>
      <c r="K654" s="22"/>
    </row>
    <row r="655">
      <c r="B655" s="18"/>
      <c r="C655" s="18"/>
      <c r="E655" s="20"/>
      <c r="F655" s="21"/>
      <c r="J655" s="16"/>
      <c r="K655" s="22"/>
    </row>
    <row r="656">
      <c r="B656" s="18"/>
      <c r="C656" s="18"/>
      <c r="E656" s="20"/>
      <c r="F656" s="21"/>
      <c r="J656" s="16"/>
      <c r="K656" s="22"/>
    </row>
    <row r="657">
      <c r="B657" s="18"/>
      <c r="C657" s="18"/>
      <c r="E657" s="20"/>
      <c r="F657" s="21"/>
      <c r="J657" s="16"/>
      <c r="K657" s="22"/>
    </row>
    <row r="658">
      <c r="B658" s="18"/>
      <c r="C658" s="18"/>
      <c r="E658" s="20"/>
      <c r="F658" s="21"/>
      <c r="J658" s="16"/>
      <c r="K658" s="22"/>
    </row>
    <row r="659">
      <c r="B659" s="18"/>
      <c r="C659" s="18"/>
      <c r="E659" s="20"/>
      <c r="F659" s="21"/>
      <c r="J659" s="16"/>
      <c r="K659" s="22"/>
    </row>
    <row r="660">
      <c r="B660" s="18"/>
      <c r="C660" s="18"/>
      <c r="E660" s="20"/>
      <c r="F660" s="21"/>
      <c r="J660" s="16"/>
      <c r="K660" s="22"/>
    </row>
    <row r="661">
      <c r="B661" s="18"/>
      <c r="C661" s="18"/>
      <c r="E661" s="20"/>
      <c r="F661" s="21"/>
      <c r="J661" s="16"/>
      <c r="K661" s="22"/>
    </row>
    <row r="662">
      <c r="B662" s="18"/>
      <c r="C662" s="18"/>
      <c r="E662" s="20"/>
      <c r="F662" s="21"/>
      <c r="J662" s="16"/>
      <c r="K662" s="22"/>
    </row>
    <row r="663">
      <c r="B663" s="18"/>
      <c r="C663" s="18"/>
      <c r="E663" s="20"/>
      <c r="F663" s="21"/>
      <c r="J663" s="16"/>
      <c r="K663" s="22"/>
    </row>
    <row r="664">
      <c r="B664" s="18"/>
      <c r="C664" s="18"/>
      <c r="E664" s="20"/>
      <c r="F664" s="21"/>
      <c r="J664" s="16"/>
      <c r="K664" s="22"/>
    </row>
    <row r="665">
      <c r="B665" s="18"/>
      <c r="C665" s="18"/>
      <c r="E665" s="20"/>
      <c r="F665" s="21"/>
      <c r="J665" s="16"/>
      <c r="K665" s="22"/>
    </row>
    <row r="666">
      <c r="B666" s="18"/>
      <c r="C666" s="18"/>
      <c r="E666" s="20"/>
      <c r="F666" s="21"/>
      <c r="J666" s="16"/>
      <c r="K666" s="22"/>
    </row>
    <row r="667">
      <c r="B667" s="18"/>
      <c r="C667" s="18"/>
      <c r="E667" s="20"/>
      <c r="F667" s="21"/>
      <c r="J667" s="16"/>
      <c r="K667" s="22"/>
    </row>
    <row r="668">
      <c r="B668" s="18"/>
      <c r="C668" s="18"/>
      <c r="E668" s="20"/>
      <c r="F668" s="21"/>
      <c r="J668" s="16"/>
      <c r="K668" s="22"/>
    </row>
    <row r="669">
      <c r="B669" s="18"/>
      <c r="C669" s="18"/>
      <c r="E669" s="20"/>
      <c r="F669" s="21"/>
      <c r="J669" s="16"/>
      <c r="K669" s="22"/>
    </row>
    <row r="670">
      <c r="B670" s="18"/>
      <c r="C670" s="18"/>
      <c r="E670" s="20"/>
      <c r="F670" s="21"/>
      <c r="J670" s="16"/>
      <c r="K670" s="22"/>
    </row>
    <row r="671">
      <c r="B671" s="18"/>
      <c r="C671" s="18"/>
      <c r="E671" s="20"/>
      <c r="F671" s="21"/>
      <c r="J671" s="16"/>
      <c r="K671" s="22"/>
    </row>
    <row r="672">
      <c r="B672" s="18"/>
      <c r="C672" s="18"/>
      <c r="E672" s="20"/>
      <c r="F672" s="21"/>
      <c r="J672" s="16"/>
      <c r="K672" s="22"/>
    </row>
    <row r="673">
      <c r="B673" s="18"/>
      <c r="C673" s="18"/>
      <c r="E673" s="20"/>
      <c r="F673" s="21"/>
      <c r="J673" s="16"/>
      <c r="K673" s="22"/>
    </row>
    <row r="674">
      <c r="B674" s="18"/>
      <c r="C674" s="18"/>
      <c r="E674" s="20"/>
      <c r="F674" s="21"/>
      <c r="J674" s="16"/>
      <c r="K674" s="22"/>
    </row>
    <row r="675">
      <c r="B675" s="18"/>
      <c r="C675" s="18"/>
      <c r="E675" s="20"/>
      <c r="F675" s="21"/>
      <c r="J675" s="16"/>
      <c r="K675" s="22"/>
    </row>
    <row r="676">
      <c r="B676" s="18"/>
      <c r="C676" s="18"/>
      <c r="E676" s="20"/>
      <c r="F676" s="21"/>
      <c r="J676" s="16"/>
      <c r="K676" s="22"/>
    </row>
    <row r="677">
      <c r="B677" s="18"/>
      <c r="C677" s="18"/>
      <c r="E677" s="20"/>
      <c r="F677" s="21"/>
      <c r="J677" s="16"/>
      <c r="K677" s="22"/>
    </row>
    <row r="678">
      <c r="B678" s="18"/>
      <c r="C678" s="18"/>
      <c r="E678" s="20"/>
      <c r="F678" s="21"/>
      <c r="J678" s="16"/>
      <c r="K678" s="22"/>
    </row>
    <row r="679">
      <c r="B679" s="18"/>
      <c r="C679" s="18"/>
      <c r="E679" s="20"/>
      <c r="F679" s="21"/>
      <c r="J679" s="16"/>
      <c r="K679" s="22"/>
    </row>
    <row r="680">
      <c r="B680" s="18"/>
      <c r="C680" s="18"/>
      <c r="E680" s="20"/>
      <c r="F680" s="21"/>
      <c r="J680" s="16"/>
      <c r="K680" s="22"/>
    </row>
    <row r="681">
      <c r="B681" s="18"/>
      <c r="C681" s="18"/>
      <c r="E681" s="20"/>
      <c r="F681" s="21"/>
      <c r="J681" s="16"/>
      <c r="K681" s="22"/>
    </row>
    <row r="682">
      <c r="B682" s="18"/>
      <c r="C682" s="18"/>
      <c r="E682" s="20"/>
      <c r="F682" s="21"/>
      <c r="J682" s="16"/>
      <c r="K682" s="22"/>
    </row>
    <row r="683">
      <c r="B683" s="18"/>
      <c r="C683" s="18"/>
      <c r="E683" s="20"/>
      <c r="F683" s="21"/>
      <c r="J683" s="16"/>
      <c r="K683" s="22"/>
    </row>
    <row r="684">
      <c r="B684" s="18"/>
      <c r="C684" s="18"/>
      <c r="E684" s="20"/>
      <c r="F684" s="21"/>
      <c r="J684" s="16"/>
      <c r="K684" s="22"/>
    </row>
    <row r="685">
      <c r="B685" s="18"/>
      <c r="C685" s="18"/>
      <c r="E685" s="20"/>
      <c r="F685" s="21"/>
      <c r="J685" s="16"/>
      <c r="K685" s="22"/>
    </row>
    <row r="686">
      <c r="B686" s="18"/>
      <c r="C686" s="18"/>
      <c r="E686" s="20"/>
      <c r="F686" s="21"/>
      <c r="J686" s="16"/>
      <c r="K686" s="22"/>
    </row>
    <row r="687">
      <c r="B687" s="18"/>
      <c r="C687" s="18"/>
      <c r="E687" s="20"/>
      <c r="F687" s="21"/>
      <c r="J687" s="16"/>
      <c r="K687" s="22"/>
    </row>
    <row r="688">
      <c r="B688" s="18"/>
      <c r="C688" s="18"/>
      <c r="E688" s="20"/>
      <c r="F688" s="21"/>
      <c r="J688" s="16"/>
      <c r="K688" s="22"/>
    </row>
    <row r="689">
      <c r="B689" s="18"/>
      <c r="C689" s="18"/>
      <c r="E689" s="20"/>
      <c r="F689" s="21"/>
      <c r="J689" s="16"/>
      <c r="K689" s="22"/>
    </row>
    <row r="690">
      <c r="B690" s="18"/>
      <c r="C690" s="18"/>
      <c r="E690" s="20"/>
      <c r="F690" s="21"/>
      <c r="J690" s="16"/>
      <c r="K690" s="22"/>
    </row>
    <row r="691">
      <c r="B691" s="18"/>
      <c r="C691" s="18"/>
      <c r="E691" s="20"/>
      <c r="F691" s="21"/>
      <c r="J691" s="16"/>
      <c r="K691" s="22"/>
    </row>
    <row r="692">
      <c r="B692" s="18"/>
      <c r="C692" s="18"/>
      <c r="E692" s="20"/>
      <c r="F692" s="21"/>
      <c r="J692" s="16"/>
      <c r="K692" s="22"/>
    </row>
    <row r="693">
      <c r="B693" s="18"/>
      <c r="C693" s="18"/>
      <c r="E693" s="20"/>
      <c r="F693" s="21"/>
      <c r="J693" s="16"/>
      <c r="K693" s="22"/>
    </row>
    <row r="694">
      <c r="B694" s="18"/>
      <c r="C694" s="18"/>
      <c r="E694" s="20"/>
      <c r="F694" s="21"/>
      <c r="J694" s="16"/>
      <c r="K694" s="22"/>
    </row>
    <row r="695">
      <c r="B695" s="18"/>
      <c r="C695" s="18"/>
      <c r="E695" s="20"/>
      <c r="F695" s="21"/>
      <c r="J695" s="16"/>
      <c r="K695" s="22"/>
    </row>
    <row r="696">
      <c r="B696" s="18"/>
      <c r="C696" s="18"/>
      <c r="E696" s="20"/>
      <c r="F696" s="21"/>
      <c r="J696" s="16"/>
      <c r="K696" s="22"/>
    </row>
    <row r="697">
      <c r="B697" s="18"/>
      <c r="C697" s="18"/>
      <c r="E697" s="20"/>
      <c r="F697" s="21"/>
      <c r="J697" s="16"/>
      <c r="K697" s="22"/>
    </row>
    <row r="698">
      <c r="B698" s="18"/>
      <c r="C698" s="18"/>
      <c r="E698" s="20"/>
      <c r="F698" s="21"/>
      <c r="J698" s="16"/>
      <c r="K698" s="22"/>
    </row>
    <row r="699">
      <c r="B699" s="18"/>
      <c r="C699" s="18"/>
      <c r="E699" s="20"/>
      <c r="F699" s="21"/>
      <c r="J699" s="16"/>
      <c r="K699" s="22"/>
    </row>
    <row r="700">
      <c r="B700" s="18"/>
      <c r="C700" s="18"/>
      <c r="E700" s="20"/>
      <c r="F700" s="21"/>
      <c r="J700" s="16"/>
      <c r="K700" s="22"/>
    </row>
    <row r="701">
      <c r="B701" s="18"/>
      <c r="C701" s="18"/>
      <c r="E701" s="20"/>
      <c r="F701" s="21"/>
      <c r="J701" s="16"/>
      <c r="K701" s="22"/>
    </row>
    <row r="702">
      <c r="B702" s="18"/>
      <c r="C702" s="18"/>
      <c r="E702" s="20"/>
      <c r="F702" s="21"/>
      <c r="J702" s="16"/>
      <c r="K702" s="22"/>
    </row>
    <row r="703">
      <c r="B703" s="18"/>
      <c r="C703" s="18"/>
      <c r="E703" s="20"/>
      <c r="F703" s="21"/>
      <c r="J703" s="16"/>
      <c r="K703" s="22"/>
    </row>
    <row r="704">
      <c r="B704" s="18"/>
      <c r="C704" s="18"/>
      <c r="E704" s="20"/>
      <c r="F704" s="21"/>
      <c r="J704" s="16"/>
      <c r="K704" s="22"/>
    </row>
    <row r="705">
      <c r="B705" s="18"/>
      <c r="C705" s="18"/>
      <c r="E705" s="20"/>
      <c r="F705" s="21"/>
      <c r="J705" s="16"/>
      <c r="K705" s="22"/>
    </row>
    <row r="706">
      <c r="B706" s="18"/>
      <c r="C706" s="18"/>
      <c r="E706" s="20"/>
      <c r="F706" s="21"/>
      <c r="J706" s="16"/>
      <c r="K706" s="22"/>
    </row>
    <row r="707">
      <c r="B707" s="18"/>
      <c r="C707" s="18"/>
      <c r="E707" s="20"/>
      <c r="F707" s="21"/>
      <c r="J707" s="16"/>
      <c r="K707" s="22"/>
    </row>
    <row r="708">
      <c r="B708" s="18"/>
      <c r="C708" s="18"/>
      <c r="E708" s="20"/>
      <c r="F708" s="21"/>
      <c r="J708" s="16"/>
      <c r="K708" s="22"/>
    </row>
    <row r="709">
      <c r="B709" s="18"/>
      <c r="C709" s="18"/>
      <c r="E709" s="20"/>
      <c r="F709" s="21"/>
      <c r="J709" s="16"/>
      <c r="K709" s="22"/>
    </row>
    <row r="710">
      <c r="B710" s="18"/>
      <c r="C710" s="18"/>
      <c r="E710" s="20"/>
      <c r="F710" s="21"/>
      <c r="J710" s="16"/>
      <c r="K710" s="22"/>
    </row>
    <row r="711">
      <c r="B711" s="18"/>
      <c r="C711" s="18"/>
      <c r="E711" s="20"/>
      <c r="F711" s="21"/>
      <c r="J711" s="16"/>
      <c r="K711" s="22"/>
    </row>
    <row r="712">
      <c r="B712" s="18"/>
      <c r="C712" s="18"/>
      <c r="E712" s="20"/>
      <c r="F712" s="21"/>
      <c r="J712" s="16"/>
      <c r="K712" s="22"/>
    </row>
    <row r="713">
      <c r="B713" s="18"/>
      <c r="C713" s="18"/>
      <c r="E713" s="20"/>
      <c r="F713" s="21"/>
      <c r="J713" s="16"/>
      <c r="K713" s="22"/>
    </row>
    <row r="714">
      <c r="B714" s="18"/>
      <c r="C714" s="18"/>
      <c r="E714" s="20"/>
      <c r="F714" s="21"/>
      <c r="J714" s="16"/>
      <c r="K714" s="22"/>
    </row>
    <row r="715">
      <c r="B715" s="18"/>
      <c r="C715" s="18"/>
      <c r="E715" s="20"/>
      <c r="F715" s="21"/>
      <c r="J715" s="16"/>
      <c r="K715" s="22"/>
    </row>
    <row r="716">
      <c r="B716" s="18"/>
      <c r="C716" s="18"/>
      <c r="E716" s="20"/>
      <c r="F716" s="21"/>
      <c r="J716" s="16"/>
      <c r="K716" s="22"/>
    </row>
    <row r="717">
      <c r="B717" s="18"/>
      <c r="C717" s="18"/>
      <c r="E717" s="20"/>
      <c r="F717" s="21"/>
      <c r="J717" s="16"/>
      <c r="K717" s="22"/>
    </row>
    <row r="718">
      <c r="B718" s="18"/>
      <c r="C718" s="18"/>
      <c r="E718" s="20"/>
      <c r="F718" s="21"/>
      <c r="J718" s="16"/>
      <c r="K718" s="22"/>
    </row>
    <row r="719">
      <c r="B719" s="18"/>
      <c r="C719" s="18"/>
      <c r="E719" s="20"/>
      <c r="F719" s="21"/>
      <c r="J719" s="16"/>
      <c r="K719" s="22"/>
    </row>
    <row r="720">
      <c r="B720" s="18"/>
      <c r="C720" s="18"/>
      <c r="E720" s="20"/>
      <c r="F720" s="21"/>
      <c r="J720" s="16"/>
      <c r="K720" s="22"/>
    </row>
    <row r="721">
      <c r="B721" s="18"/>
      <c r="C721" s="18"/>
      <c r="E721" s="20"/>
      <c r="F721" s="21"/>
      <c r="J721" s="16"/>
      <c r="K721" s="22"/>
    </row>
    <row r="722">
      <c r="B722" s="18"/>
      <c r="C722" s="18"/>
      <c r="E722" s="20"/>
      <c r="F722" s="21"/>
      <c r="J722" s="16"/>
      <c r="K722" s="22"/>
    </row>
    <row r="723">
      <c r="B723" s="18"/>
      <c r="C723" s="18"/>
      <c r="E723" s="20"/>
      <c r="F723" s="21"/>
      <c r="J723" s="16"/>
      <c r="K723" s="22"/>
    </row>
    <row r="724">
      <c r="B724" s="18"/>
      <c r="C724" s="18"/>
      <c r="E724" s="20"/>
      <c r="F724" s="21"/>
      <c r="J724" s="16"/>
      <c r="K724" s="22"/>
    </row>
    <row r="725">
      <c r="B725" s="18"/>
      <c r="C725" s="18"/>
      <c r="E725" s="20"/>
      <c r="F725" s="21"/>
      <c r="J725" s="16"/>
      <c r="K725" s="22"/>
    </row>
    <row r="726">
      <c r="B726" s="18"/>
      <c r="C726" s="18"/>
      <c r="E726" s="20"/>
      <c r="F726" s="21"/>
      <c r="J726" s="16"/>
      <c r="K726" s="22"/>
    </row>
    <row r="727">
      <c r="B727" s="18"/>
      <c r="C727" s="18"/>
      <c r="E727" s="20"/>
      <c r="F727" s="21"/>
      <c r="J727" s="16"/>
      <c r="K727" s="22"/>
    </row>
    <row r="728">
      <c r="B728" s="18"/>
      <c r="C728" s="18"/>
      <c r="E728" s="20"/>
      <c r="F728" s="21"/>
      <c r="J728" s="16"/>
      <c r="K728" s="22"/>
    </row>
    <row r="729">
      <c r="B729" s="18"/>
      <c r="C729" s="18"/>
      <c r="E729" s="20"/>
      <c r="F729" s="21"/>
      <c r="J729" s="16"/>
      <c r="K729" s="22"/>
    </row>
    <row r="730">
      <c r="B730" s="18"/>
      <c r="C730" s="18"/>
      <c r="E730" s="20"/>
      <c r="F730" s="21"/>
      <c r="J730" s="16"/>
      <c r="K730" s="22"/>
    </row>
    <row r="731">
      <c r="B731" s="18"/>
      <c r="C731" s="18"/>
      <c r="E731" s="20"/>
      <c r="F731" s="21"/>
      <c r="J731" s="16"/>
      <c r="K731" s="22"/>
    </row>
    <row r="732">
      <c r="B732" s="18"/>
      <c r="C732" s="18"/>
      <c r="E732" s="20"/>
      <c r="F732" s="21"/>
      <c r="J732" s="16"/>
      <c r="K732" s="22"/>
    </row>
    <row r="733">
      <c r="B733" s="18"/>
      <c r="C733" s="18"/>
      <c r="E733" s="20"/>
      <c r="F733" s="21"/>
      <c r="J733" s="16"/>
      <c r="K733" s="22"/>
    </row>
    <row r="734">
      <c r="B734" s="18"/>
      <c r="C734" s="18"/>
      <c r="E734" s="20"/>
      <c r="F734" s="21"/>
      <c r="J734" s="16"/>
      <c r="K734" s="22"/>
    </row>
    <row r="735">
      <c r="B735" s="18"/>
      <c r="C735" s="18"/>
      <c r="E735" s="20"/>
      <c r="F735" s="21"/>
      <c r="J735" s="16"/>
      <c r="K735" s="22"/>
    </row>
    <row r="736">
      <c r="B736" s="18"/>
      <c r="C736" s="18"/>
      <c r="E736" s="20"/>
      <c r="F736" s="21"/>
      <c r="J736" s="16"/>
      <c r="K736" s="22"/>
    </row>
    <row r="737">
      <c r="B737" s="18"/>
      <c r="C737" s="18"/>
      <c r="E737" s="20"/>
      <c r="F737" s="21"/>
      <c r="J737" s="16"/>
      <c r="K737" s="22"/>
    </row>
    <row r="738">
      <c r="B738" s="18"/>
      <c r="C738" s="18"/>
      <c r="E738" s="20"/>
      <c r="F738" s="21"/>
      <c r="J738" s="16"/>
      <c r="K738" s="22"/>
    </row>
    <row r="739">
      <c r="B739" s="18"/>
      <c r="C739" s="18"/>
      <c r="E739" s="20"/>
      <c r="F739" s="21"/>
      <c r="J739" s="16"/>
      <c r="K739" s="22"/>
    </row>
    <row r="740">
      <c r="B740" s="18"/>
      <c r="C740" s="18"/>
      <c r="E740" s="20"/>
      <c r="F740" s="21"/>
      <c r="J740" s="16"/>
      <c r="K740" s="22"/>
    </row>
    <row r="741">
      <c r="B741" s="18"/>
      <c r="C741" s="18"/>
      <c r="E741" s="20"/>
      <c r="F741" s="21"/>
      <c r="J741" s="16"/>
      <c r="K741" s="22"/>
    </row>
    <row r="742">
      <c r="B742" s="18"/>
      <c r="C742" s="18"/>
      <c r="E742" s="20"/>
      <c r="F742" s="21"/>
      <c r="J742" s="16"/>
      <c r="K742" s="22"/>
    </row>
    <row r="743">
      <c r="B743" s="18"/>
      <c r="C743" s="18"/>
      <c r="E743" s="20"/>
      <c r="F743" s="21"/>
      <c r="J743" s="16"/>
      <c r="K743" s="22"/>
    </row>
    <row r="744">
      <c r="B744" s="18"/>
      <c r="C744" s="18"/>
      <c r="E744" s="20"/>
      <c r="F744" s="21"/>
      <c r="J744" s="16"/>
      <c r="K744" s="22"/>
    </row>
    <row r="745">
      <c r="B745" s="18"/>
      <c r="C745" s="18"/>
      <c r="E745" s="20"/>
      <c r="F745" s="21"/>
      <c r="J745" s="16"/>
      <c r="K745" s="22"/>
    </row>
    <row r="746">
      <c r="B746" s="18"/>
      <c r="C746" s="18"/>
      <c r="E746" s="20"/>
      <c r="F746" s="21"/>
      <c r="J746" s="16"/>
      <c r="K746" s="22"/>
    </row>
    <row r="747">
      <c r="B747" s="18"/>
      <c r="C747" s="18"/>
      <c r="E747" s="20"/>
      <c r="F747" s="21"/>
      <c r="J747" s="16"/>
      <c r="K747" s="22"/>
    </row>
    <row r="748">
      <c r="B748" s="18"/>
      <c r="C748" s="18"/>
      <c r="E748" s="20"/>
      <c r="F748" s="21"/>
      <c r="J748" s="16"/>
      <c r="K748" s="22"/>
    </row>
    <row r="749">
      <c r="B749" s="18"/>
      <c r="C749" s="18"/>
      <c r="E749" s="20"/>
      <c r="F749" s="21"/>
      <c r="J749" s="16"/>
      <c r="K749" s="22"/>
    </row>
    <row r="750">
      <c r="B750" s="18"/>
      <c r="C750" s="18"/>
      <c r="E750" s="20"/>
      <c r="F750" s="21"/>
      <c r="J750" s="16"/>
      <c r="K750" s="22"/>
    </row>
    <row r="751">
      <c r="B751" s="18"/>
      <c r="C751" s="18"/>
      <c r="E751" s="20"/>
      <c r="F751" s="21"/>
      <c r="J751" s="16"/>
      <c r="K751" s="22"/>
    </row>
    <row r="752">
      <c r="B752" s="18"/>
      <c r="C752" s="18"/>
      <c r="E752" s="20"/>
      <c r="F752" s="21"/>
      <c r="J752" s="16"/>
      <c r="K752" s="22"/>
    </row>
    <row r="753">
      <c r="B753" s="18"/>
      <c r="C753" s="18"/>
      <c r="E753" s="20"/>
      <c r="F753" s="21"/>
      <c r="J753" s="16"/>
      <c r="K753" s="22"/>
    </row>
    <row r="754">
      <c r="B754" s="18"/>
      <c r="C754" s="18"/>
      <c r="E754" s="20"/>
      <c r="F754" s="21"/>
      <c r="J754" s="16"/>
      <c r="K754" s="22"/>
    </row>
    <row r="755">
      <c r="B755" s="18"/>
      <c r="C755" s="18"/>
      <c r="E755" s="20"/>
      <c r="F755" s="21"/>
      <c r="J755" s="16"/>
      <c r="K755" s="22"/>
    </row>
    <row r="756">
      <c r="B756" s="18"/>
      <c r="C756" s="18"/>
      <c r="E756" s="20"/>
      <c r="F756" s="21"/>
      <c r="J756" s="16"/>
      <c r="K756" s="22"/>
    </row>
    <row r="757">
      <c r="B757" s="18"/>
      <c r="C757" s="18"/>
      <c r="E757" s="20"/>
      <c r="F757" s="21"/>
      <c r="J757" s="16"/>
      <c r="K757" s="22"/>
    </row>
    <row r="758">
      <c r="B758" s="18"/>
      <c r="C758" s="18"/>
      <c r="E758" s="20"/>
      <c r="F758" s="21"/>
      <c r="J758" s="16"/>
      <c r="K758" s="22"/>
    </row>
    <row r="759">
      <c r="B759" s="18"/>
      <c r="C759" s="18"/>
      <c r="E759" s="20"/>
      <c r="F759" s="21"/>
      <c r="J759" s="16"/>
      <c r="K759" s="22"/>
    </row>
    <row r="760">
      <c r="B760" s="18"/>
      <c r="C760" s="18"/>
      <c r="E760" s="20"/>
      <c r="F760" s="21"/>
      <c r="J760" s="16"/>
      <c r="K760" s="22"/>
    </row>
    <row r="761">
      <c r="B761" s="18"/>
      <c r="C761" s="18"/>
      <c r="E761" s="20"/>
      <c r="F761" s="21"/>
      <c r="J761" s="16"/>
      <c r="K761" s="22"/>
    </row>
    <row r="762">
      <c r="B762" s="18"/>
      <c r="C762" s="18"/>
      <c r="E762" s="20"/>
      <c r="F762" s="21"/>
      <c r="J762" s="16"/>
      <c r="K762" s="22"/>
    </row>
    <row r="763">
      <c r="B763" s="18"/>
      <c r="C763" s="18"/>
      <c r="E763" s="20"/>
      <c r="F763" s="21"/>
      <c r="J763" s="16"/>
      <c r="K763" s="22"/>
    </row>
    <row r="764">
      <c r="B764" s="18"/>
      <c r="C764" s="18"/>
      <c r="E764" s="20"/>
      <c r="F764" s="21"/>
      <c r="J764" s="16"/>
      <c r="K764" s="22"/>
    </row>
    <row r="765">
      <c r="B765" s="18"/>
      <c r="C765" s="18"/>
      <c r="E765" s="20"/>
      <c r="F765" s="21"/>
      <c r="J765" s="16"/>
      <c r="K765" s="22"/>
    </row>
    <row r="766">
      <c r="B766" s="18"/>
      <c r="C766" s="18"/>
      <c r="E766" s="20"/>
      <c r="F766" s="21"/>
      <c r="J766" s="16"/>
      <c r="K766" s="22"/>
    </row>
    <row r="767">
      <c r="B767" s="18"/>
      <c r="C767" s="18"/>
      <c r="E767" s="20"/>
      <c r="F767" s="21"/>
      <c r="J767" s="16"/>
      <c r="K767" s="22"/>
    </row>
    <row r="768">
      <c r="B768" s="18"/>
      <c r="C768" s="18"/>
      <c r="E768" s="20"/>
      <c r="F768" s="21"/>
      <c r="J768" s="16"/>
      <c r="K768" s="22"/>
    </row>
    <row r="769">
      <c r="B769" s="18"/>
      <c r="C769" s="18"/>
      <c r="E769" s="20"/>
      <c r="F769" s="21"/>
      <c r="J769" s="16"/>
      <c r="K769" s="22"/>
    </row>
    <row r="770">
      <c r="B770" s="18"/>
      <c r="C770" s="18"/>
      <c r="E770" s="20"/>
      <c r="F770" s="21"/>
      <c r="J770" s="16"/>
      <c r="K770" s="22"/>
    </row>
    <row r="771">
      <c r="B771" s="18"/>
      <c r="C771" s="18"/>
      <c r="E771" s="20"/>
      <c r="F771" s="21"/>
      <c r="J771" s="16"/>
      <c r="K771" s="22"/>
    </row>
    <row r="772">
      <c r="B772" s="18"/>
      <c r="C772" s="18"/>
      <c r="E772" s="20"/>
      <c r="F772" s="21"/>
      <c r="J772" s="16"/>
      <c r="K772" s="22"/>
    </row>
    <row r="773">
      <c r="B773" s="18"/>
      <c r="C773" s="18"/>
      <c r="E773" s="20"/>
      <c r="F773" s="21"/>
      <c r="J773" s="16"/>
      <c r="K773" s="22"/>
    </row>
    <row r="774">
      <c r="B774" s="18"/>
      <c r="C774" s="18"/>
      <c r="E774" s="20"/>
      <c r="F774" s="21"/>
      <c r="J774" s="16"/>
      <c r="K774" s="22"/>
    </row>
    <row r="775">
      <c r="B775" s="18"/>
      <c r="C775" s="18"/>
      <c r="E775" s="20"/>
      <c r="F775" s="21"/>
      <c r="J775" s="16"/>
      <c r="K775" s="22"/>
    </row>
    <row r="776">
      <c r="B776" s="18"/>
      <c r="C776" s="18"/>
      <c r="E776" s="20"/>
      <c r="F776" s="21"/>
      <c r="J776" s="16"/>
      <c r="K776" s="22"/>
    </row>
    <row r="777">
      <c r="B777" s="18"/>
      <c r="C777" s="18"/>
      <c r="E777" s="20"/>
      <c r="F777" s="21"/>
      <c r="J777" s="16"/>
      <c r="K777" s="22"/>
    </row>
    <row r="778">
      <c r="B778" s="18"/>
      <c r="C778" s="18"/>
      <c r="E778" s="20"/>
      <c r="F778" s="21"/>
      <c r="J778" s="16"/>
      <c r="K778" s="22"/>
    </row>
    <row r="779">
      <c r="B779" s="18"/>
      <c r="C779" s="18"/>
      <c r="E779" s="20"/>
      <c r="F779" s="21"/>
      <c r="J779" s="16"/>
      <c r="K779" s="22"/>
    </row>
    <row r="780">
      <c r="B780" s="18"/>
      <c r="C780" s="18"/>
      <c r="E780" s="20"/>
      <c r="F780" s="21"/>
      <c r="J780" s="16"/>
      <c r="K780" s="22"/>
    </row>
    <row r="781">
      <c r="B781" s="18"/>
      <c r="C781" s="18"/>
      <c r="E781" s="20"/>
      <c r="F781" s="21"/>
      <c r="J781" s="16"/>
      <c r="K781" s="22"/>
    </row>
    <row r="782">
      <c r="B782" s="18"/>
      <c r="C782" s="18"/>
      <c r="E782" s="20"/>
      <c r="F782" s="21"/>
      <c r="J782" s="16"/>
      <c r="K782" s="22"/>
    </row>
    <row r="783">
      <c r="B783" s="18"/>
      <c r="C783" s="18"/>
      <c r="E783" s="20"/>
      <c r="F783" s="21"/>
      <c r="J783" s="16"/>
      <c r="K783" s="22"/>
    </row>
    <row r="784">
      <c r="B784" s="18"/>
      <c r="C784" s="18"/>
      <c r="E784" s="20"/>
      <c r="F784" s="21"/>
      <c r="J784" s="16"/>
      <c r="K784" s="22"/>
    </row>
    <row r="785">
      <c r="B785" s="18"/>
      <c r="C785" s="18"/>
      <c r="E785" s="20"/>
      <c r="F785" s="21"/>
      <c r="J785" s="16"/>
      <c r="K785" s="22"/>
    </row>
    <row r="786">
      <c r="B786" s="18"/>
      <c r="C786" s="18"/>
      <c r="E786" s="20"/>
      <c r="F786" s="21"/>
      <c r="J786" s="16"/>
      <c r="K786" s="22"/>
    </row>
    <row r="787">
      <c r="B787" s="18"/>
      <c r="C787" s="18"/>
      <c r="E787" s="20"/>
      <c r="F787" s="21"/>
      <c r="J787" s="16"/>
      <c r="K787" s="22"/>
    </row>
    <row r="788">
      <c r="B788" s="18"/>
      <c r="C788" s="18"/>
      <c r="E788" s="20"/>
      <c r="F788" s="21"/>
      <c r="J788" s="16"/>
      <c r="K788" s="22"/>
    </row>
    <row r="789">
      <c r="B789" s="18"/>
      <c r="C789" s="18"/>
      <c r="E789" s="20"/>
      <c r="F789" s="21"/>
      <c r="J789" s="16"/>
      <c r="K789" s="22"/>
    </row>
    <row r="790">
      <c r="B790" s="18"/>
      <c r="C790" s="18"/>
      <c r="E790" s="20"/>
      <c r="F790" s="21"/>
      <c r="J790" s="16"/>
      <c r="K790" s="22"/>
    </row>
    <row r="791">
      <c r="B791" s="18"/>
      <c r="C791" s="18"/>
      <c r="E791" s="20"/>
      <c r="F791" s="21"/>
      <c r="J791" s="16"/>
      <c r="K791" s="22"/>
    </row>
    <row r="792">
      <c r="B792" s="18"/>
      <c r="C792" s="18"/>
      <c r="E792" s="20"/>
      <c r="F792" s="21"/>
      <c r="J792" s="16"/>
      <c r="K792" s="22"/>
    </row>
    <row r="793">
      <c r="B793" s="18"/>
      <c r="C793" s="18"/>
      <c r="E793" s="20"/>
      <c r="F793" s="21"/>
      <c r="J793" s="16"/>
      <c r="K793" s="22"/>
    </row>
    <row r="794">
      <c r="B794" s="18"/>
      <c r="C794" s="18"/>
      <c r="E794" s="20"/>
      <c r="F794" s="21"/>
      <c r="J794" s="16"/>
      <c r="K794" s="22"/>
    </row>
    <row r="795">
      <c r="B795" s="18"/>
      <c r="C795" s="18"/>
      <c r="E795" s="20"/>
      <c r="F795" s="21"/>
      <c r="J795" s="16"/>
      <c r="K795" s="22"/>
    </row>
    <row r="796">
      <c r="B796" s="18"/>
      <c r="C796" s="18"/>
      <c r="E796" s="20"/>
      <c r="F796" s="21"/>
      <c r="J796" s="16"/>
      <c r="K796" s="22"/>
    </row>
    <row r="797">
      <c r="B797" s="18"/>
      <c r="C797" s="18"/>
      <c r="E797" s="20"/>
      <c r="F797" s="21"/>
      <c r="J797" s="16"/>
      <c r="K797" s="22"/>
    </row>
    <row r="798">
      <c r="B798" s="18"/>
      <c r="C798" s="18"/>
      <c r="E798" s="20"/>
      <c r="F798" s="21"/>
      <c r="J798" s="16"/>
      <c r="K798" s="22"/>
    </row>
    <row r="799">
      <c r="B799" s="18"/>
      <c r="C799" s="18"/>
      <c r="E799" s="20"/>
      <c r="F799" s="21"/>
      <c r="J799" s="16"/>
      <c r="K799" s="22"/>
    </row>
    <row r="800">
      <c r="B800" s="18"/>
      <c r="C800" s="18"/>
      <c r="E800" s="20"/>
      <c r="F800" s="21"/>
      <c r="J800" s="16"/>
      <c r="K800" s="22"/>
    </row>
    <row r="801">
      <c r="B801" s="18"/>
      <c r="C801" s="18"/>
      <c r="E801" s="20"/>
      <c r="F801" s="21"/>
      <c r="J801" s="16"/>
      <c r="K801" s="22"/>
    </row>
    <row r="802">
      <c r="B802" s="18"/>
      <c r="C802" s="18"/>
      <c r="E802" s="20"/>
      <c r="F802" s="21"/>
      <c r="J802" s="16"/>
      <c r="K802" s="22"/>
    </row>
    <row r="803">
      <c r="B803" s="18"/>
      <c r="C803" s="18"/>
      <c r="E803" s="20"/>
      <c r="F803" s="21"/>
      <c r="J803" s="16"/>
      <c r="K803" s="22"/>
    </row>
    <row r="804">
      <c r="B804" s="18"/>
      <c r="C804" s="18"/>
      <c r="E804" s="20"/>
      <c r="F804" s="21"/>
      <c r="J804" s="16"/>
      <c r="K804" s="22"/>
    </row>
    <row r="805">
      <c r="B805" s="18"/>
      <c r="C805" s="18"/>
      <c r="E805" s="20"/>
      <c r="F805" s="21"/>
      <c r="J805" s="16"/>
      <c r="K805" s="22"/>
    </row>
    <row r="806">
      <c r="B806" s="18"/>
      <c r="C806" s="18"/>
      <c r="E806" s="20"/>
      <c r="F806" s="21"/>
      <c r="J806" s="16"/>
      <c r="K806" s="22"/>
    </row>
    <row r="807">
      <c r="B807" s="18"/>
      <c r="C807" s="18"/>
      <c r="E807" s="20"/>
      <c r="F807" s="21"/>
      <c r="J807" s="16"/>
      <c r="K807" s="22"/>
    </row>
    <row r="808">
      <c r="B808" s="18"/>
      <c r="C808" s="18"/>
      <c r="E808" s="20"/>
      <c r="F808" s="21"/>
      <c r="J808" s="16"/>
      <c r="K808" s="22"/>
    </row>
    <row r="809">
      <c r="B809" s="18"/>
      <c r="C809" s="18"/>
      <c r="E809" s="20"/>
      <c r="F809" s="21"/>
      <c r="J809" s="16"/>
      <c r="K809" s="22"/>
    </row>
    <row r="810">
      <c r="B810" s="18"/>
      <c r="C810" s="18"/>
      <c r="E810" s="20"/>
      <c r="F810" s="21"/>
      <c r="J810" s="16"/>
      <c r="K810" s="22"/>
    </row>
    <row r="811">
      <c r="B811" s="18"/>
      <c r="C811" s="18"/>
      <c r="E811" s="20"/>
      <c r="F811" s="21"/>
      <c r="J811" s="16"/>
      <c r="K811" s="22"/>
    </row>
    <row r="812">
      <c r="B812" s="18"/>
      <c r="C812" s="18"/>
      <c r="E812" s="20"/>
      <c r="F812" s="21"/>
      <c r="J812" s="16"/>
      <c r="K812" s="22"/>
    </row>
    <row r="813">
      <c r="B813" s="18"/>
      <c r="C813" s="18"/>
      <c r="E813" s="20"/>
      <c r="F813" s="21"/>
      <c r="J813" s="16"/>
      <c r="K813" s="22"/>
    </row>
    <row r="814">
      <c r="B814" s="18"/>
      <c r="C814" s="18"/>
      <c r="E814" s="20"/>
      <c r="F814" s="21"/>
      <c r="J814" s="16"/>
      <c r="K814" s="22"/>
    </row>
    <row r="815">
      <c r="B815" s="18"/>
      <c r="C815" s="18"/>
      <c r="E815" s="20"/>
      <c r="F815" s="21"/>
      <c r="J815" s="16"/>
      <c r="K815" s="22"/>
    </row>
    <row r="816">
      <c r="B816" s="18"/>
      <c r="C816" s="18"/>
      <c r="E816" s="20"/>
      <c r="F816" s="21"/>
      <c r="J816" s="16"/>
      <c r="K816" s="22"/>
    </row>
    <row r="817">
      <c r="B817" s="18"/>
      <c r="C817" s="18"/>
      <c r="E817" s="20"/>
      <c r="F817" s="21"/>
      <c r="J817" s="16"/>
      <c r="K817" s="22"/>
    </row>
    <row r="818">
      <c r="B818" s="18"/>
      <c r="C818" s="18"/>
      <c r="E818" s="20"/>
      <c r="F818" s="21"/>
      <c r="J818" s="16"/>
      <c r="K818" s="22"/>
    </row>
    <row r="819">
      <c r="B819" s="18"/>
      <c r="C819" s="18"/>
      <c r="E819" s="20"/>
      <c r="F819" s="21"/>
      <c r="J819" s="16"/>
      <c r="K819" s="22"/>
    </row>
    <row r="820">
      <c r="B820" s="18"/>
      <c r="C820" s="18"/>
      <c r="E820" s="20"/>
      <c r="F820" s="21"/>
      <c r="J820" s="16"/>
      <c r="K820" s="22"/>
    </row>
    <row r="821">
      <c r="B821" s="18"/>
      <c r="C821" s="18"/>
      <c r="E821" s="20"/>
      <c r="F821" s="21"/>
      <c r="J821" s="16"/>
      <c r="K821" s="22"/>
    </row>
    <row r="822">
      <c r="B822" s="18"/>
      <c r="C822" s="18"/>
      <c r="E822" s="20"/>
      <c r="F822" s="21"/>
      <c r="J822" s="16"/>
      <c r="K822" s="22"/>
    </row>
    <row r="823">
      <c r="B823" s="18"/>
      <c r="C823" s="18"/>
      <c r="E823" s="20"/>
      <c r="F823" s="21"/>
      <c r="J823" s="16"/>
      <c r="K823" s="22"/>
    </row>
    <row r="824">
      <c r="B824" s="18"/>
      <c r="C824" s="18"/>
      <c r="E824" s="20"/>
      <c r="F824" s="21"/>
      <c r="J824" s="16"/>
      <c r="K824" s="22"/>
    </row>
    <row r="825">
      <c r="B825" s="18"/>
      <c r="C825" s="18"/>
      <c r="E825" s="20"/>
      <c r="F825" s="21"/>
      <c r="J825" s="16"/>
      <c r="K825" s="22"/>
    </row>
    <row r="826">
      <c r="B826" s="18"/>
      <c r="C826" s="18"/>
      <c r="E826" s="20"/>
      <c r="F826" s="21"/>
      <c r="J826" s="16"/>
      <c r="K826" s="22"/>
    </row>
    <row r="827">
      <c r="B827" s="18"/>
      <c r="C827" s="18"/>
      <c r="E827" s="20"/>
      <c r="F827" s="21"/>
      <c r="J827" s="16"/>
      <c r="K827" s="22"/>
    </row>
    <row r="828">
      <c r="B828" s="18"/>
      <c r="C828" s="18"/>
      <c r="E828" s="20"/>
      <c r="F828" s="21"/>
      <c r="J828" s="16"/>
      <c r="K828" s="22"/>
    </row>
    <row r="829">
      <c r="B829" s="18"/>
      <c r="C829" s="18"/>
      <c r="E829" s="20"/>
      <c r="F829" s="21"/>
      <c r="J829" s="16"/>
      <c r="K829" s="22"/>
    </row>
    <row r="830">
      <c r="B830" s="18"/>
      <c r="C830" s="18"/>
      <c r="E830" s="20"/>
      <c r="F830" s="21"/>
      <c r="J830" s="16"/>
      <c r="K830" s="22"/>
    </row>
    <row r="831">
      <c r="B831" s="18"/>
      <c r="C831" s="18"/>
      <c r="E831" s="20"/>
      <c r="F831" s="21"/>
      <c r="J831" s="16"/>
      <c r="K831" s="22"/>
    </row>
    <row r="832">
      <c r="B832" s="18"/>
      <c r="C832" s="18"/>
      <c r="E832" s="20"/>
      <c r="F832" s="21"/>
      <c r="J832" s="16"/>
      <c r="K832" s="22"/>
    </row>
    <row r="833">
      <c r="B833" s="18"/>
      <c r="C833" s="18"/>
      <c r="E833" s="20"/>
      <c r="F833" s="21"/>
      <c r="J833" s="16"/>
      <c r="K833" s="22"/>
    </row>
    <row r="834">
      <c r="B834" s="18"/>
      <c r="C834" s="18"/>
      <c r="E834" s="20"/>
      <c r="F834" s="21"/>
      <c r="J834" s="16"/>
      <c r="K834" s="22"/>
    </row>
    <row r="835">
      <c r="B835" s="18"/>
      <c r="C835" s="18"/>
      <c r="E835" s="20"/>
      <c r="F835" s="21"/>
      <c r="J835" s="16"/>
      <c r="K835" s="22"/>
    </row>
    <row r="836">
      <c r="B836" s="18"/>
      <c r="C836" s="18"/>
      <c r="E836" s="20"/>
      <c r="F836" s="21"/>
      <c r="J836" s="16"/>
      <c r="K836" s="22"/>
    </row>
    <row r="837">
      <c r="B837" s="18"/>
      <c r="C837" s="18"/>
      <c r="E837" s="20"/>
      <c r="F837" s="21"/>
      <c r="J837" s="16"/>
      <c r="K837" s="22"/>
    </row>
    <row r="838">
      <c r="B838" s="18"/>
      <c r="C838" s="18"/>
      <c r="E838" s="20"/>
      <c r="F838" s="21"/>
      <c r="J838" s="16"/>
      <c r="K838" s="22"/>
    </row>
    <row r="839">
      <c r="B839" s="18"/>
      <c r="C839" s="18"/>
      <c r="E839" s="20"/>
      <c r="F839" s="21"/>
      <c r="J839" s="16"/>
      <c r="K839" s="22"/>
    </row>
    <row r="840">
      <c r="B840" s="18"/>
      <c r="C840" s="18"/>
      <c r="E840" s="20"/>
      <c r="F840" s="21"/>
      <c r="J840" s="16"/>
      <c r="K840" s="22"/>
    </row>
    <row r="841">
      <c r="B841" s="18"/>
      <c r="C841" s="18"/>
      <c r="E841" s="20"/>
      <c r="F841" s="21"/>
      <c r="J841" s="16"/>
      <c r="K841" s="22"/>
    </row>
    <row r="842">
      <c r="B842" s="18"/>
      <c r="C842" s="18"/>
      <c r="E842" s="20"/>
      <c r="F842" s="21"/>
      <c r="J842" s="16"/>
      <c r="K842" s="22"/>
    </row>
    <row r="843">
      <c r="B843" s="18"/>
      <c r="C843" s="18"/>
      <c r="E843" s="20"/>
      <c r="F843" s="21"/>
      <c r="J843" s="16"/>
      <c r="K843" s="22"/>
    </row>
    <row r="844">
      <c r="B844" s="18"/>
      <c r="C844" s="18"/>
      <c r="E844" s="20"/>
      <c r="F844" s="21"/>
      <c r="J844" s="16"/>
      <c r="K844" s="22"/>
    </row>
    <row r="845">
      <c r="B845" s="18"/>
      <c r="C845" s="18"/>
      <c r="E845" s="20"/>
      <c r="F845" s="21"/>
      <c r="J845" s="16"/>
      <c r="K845" s="22"/>
    </row>
    <row r="846">
      <c r="B846" s="18"/>
      <c r="C846" s="18"/>
      <c r="E846" s="20"/>
      <c r="F846" s="21"/>
      <c r="J846" s="16"/>
      <c r="K846" s="22"/>
    </row>
    <row r="847">
      <c r="B847" s="18"/>
      <c r="C847" s="18"/>
      <c r="E847" s="20"/>
      <c r="F847" s="21"/>
      <c r="J847" s="16"/>
      <c r="K847" s="22"/>
    </row>
    <row r="848">
      <c r="B848" s="18"/>
      <c r="C848" s="18"/>
      <c r="E848" s="20"/>
      <c r="F848" s="21"/>
      <c r="J848" s="16"/>
      <c r="K848" s="22"/>
    </row>
    <row r="849">
      <c r="B849" s="18"/>
      <c r="C849" s="18"/>
      <c r="E849" s="20"/>
      <c r="F849" s="21"/>
      <c r="J849" s="16"/>
      <c r="K849" s="22"/>
    </row>
    <row r="850">
      <c r="B850" s="18"/>
      <c r="C850" s="18"/>
      <c r="E850" s="20"/>
      <c r="F850" s="21"/>
      <c r="J850" s="16"/>
      <c r="K850" s="22"/>
    </row>
    <row r="851">
      <c r="B851" s="18"/>
      <c r="C851" s="18"/>
      <c r="E851" s="20"/>
      <c r="F851" s="21"/>
      <c r="J851" s="16"/>
      <c r="K851" s="22"/>
    </row>
    <row r="852">
      <c r="B852" s="18"/>
      <c r="C852" s="18"/>
      <c r="E852" s="20"/>
      <c r="F852" s="21"/>
      <c r="J852" s="16"/>
      <c r="K852" s="22"/>
    </row>
    <row r="853">
      <c r="B853" s="18"/>
      <c r="C853" s="18"/>
      <c r="E853" s="20"/>
      <c r="F853" s="21"/>
      <c r="J853" s="16"/>
      <c r="K853" s="22"/>
    </row>
    <row r="854">
      <c r="B854" s="18"/>
      <c r="C854" s="18"/>
      <c r="E854" s="20"/>
      <c r="F854" s="21"/>
      <c r="J854" s="16"/>
      <c r="K854" s="22"/>
    </row>
    <row r="855">
      <c r="B855" s="18"/>
      <c r="C855" s="18"/>
      <c r="E855" s="20"/>
      <c r="F855" s="21"/>
      <c r="J855" s="16"/>
      <c r="K855" s="22"/>
    </row>
    <row r="856">
      <c r="B856" s="18"/>
      <c r="C856" s="18"/>
      <c r="E856" s="20"/>
      <c r="F856" s="21"/>
      <c r="J856" s="16"/>
      <c r="K856" s="22"/>
    </row>
    <row r="857">
      <c r="B857" s="18"/>
      <c r="C857" s="18"/>
      <c r="E857" s="20"/>
      <c r="F857" s="21"/>
      <c r="J857" s="16"/>
      <c r="K857" s="22"/>
    </row>
    <row r="858">
      <c r="B858" s="18"/>
      <c r="C858" s="18"/>
      <c r="E858" s="20"/>
      <c r="F858" s="21"/>
      <c r="J858" s="16"/>
      <c r="K858" s="22"/>
    </row>
    <row r="859">
      <c r="B859" s="18"/>
      <c r="C859" s="18"/>
      <c r="E859" s="20"/>
      <c r="F859" s="21"/>
      <c r="J859" s="16"/>
      <c r="K859" s="22"/>
    </row>
    <row r="860">
      <c r="B860" s="18"/>
      <c r="C860" s="18"/>
      <c r="E860" s="20"/>
      <c r="F860" s="21"/>
      <c r="J860" s="16"/>
      <c r="K860" s="22"/>
    </row>
    <row r="861">
      <c r="B861" s="18"/>
      <c r="C861" s="18"/>
      <c r="E861" s="20"/>
      <c r="F861" s="21"/>
      <c r="J861" s="16"/>
      <c r="K861" s="22"/>
    </row>
    <row r="862">
      <c r="B862" s="18"/>
      <c r="C862" s="18"/>
      <c r="E862" s="20"/>
      <c r="F862" s="21"/>
      <c r="J862" s="16"/>
      <c r="K862" s="22"/>
    </row>
    <row r="863">
      <c r="B863" s="18"/>
      <c r="C863" s="18"/>
      <c r="E863" s="20"/>
      <c r="F863" s="21"/>
      <c r="J863" s="16"/>
      <c r="K863" s="22"/>
    </row>
    <row r="864">
      <c r="B864" s="18"/>
      <c r="C864" s="18"/>
      <c r="E864" s="20"/>
      <c r="F864" s="21"/>
      <c r="J864" s="16"/>
      <c r="K864" s="22"/>
    </row>
    <row r="865">
      <c r="B865" s="18"/>
      <c r="C865" s="18"/>
      <c r="E865" s="20"/>
      <c r="F865" s="21"/>
      <c r="J865" s="16"/>
      <c r="K865" s="22"/>
    </row>
    <row r="866">
      <c r="B866" s="18"/>
      <c r="C866" s="18"/>
      <c r="E866" s="20"/>
      <c r="F866" s="21"/>
      <c r="J866" s="16"/>
      <c r="K866" s="22"/>
    </row>
    <row r="867">
      <c r="B867" s="18"/>
      <c r="C867" s="18"/>
      <c r="E867" s="20"/>
      <c r="F867" s="21"/>
      <c r="J867" s="16"/>
      <c r="K867" s="22"/>
    </row>
    <row r="868">
      <c r="B868" s="18"/>
      <c r="C868" s="18"/>
      <c r="E868" s="20"/>
      <c r="F868" s="21"/>
      <c r="J868" s="16"/>
      <c r="K868" s="22"/>
    </row>
    <row r="869">
      <c r="B869" s="18"/>
      <c r="C869" s="18"/>
      <c r="E869" s="20"/>
      <c r="F869" s="21"/>
      <c r="J869" s="16"/>
      <c r="K869" s="22"/>
    </row>
    <row r="870">
      <c r="B870" s="18"/>
      <c r="C870" s="18"/>
      <c r="E870" s="20"/>
      <c r="F870" s="21"/>
      <c r="J870" s="16"/>
      <c r="K870" s="22"/>
    </row>
    <row r="871">
      <c r="B871" s="18"/>
      <c r="C871" s="18"/>
      <c r="E871" s="20"/>
      <c r="F871" s="21"/>
      <c r="J871" s="16"/>
      <c r="K871" s="22"/>
    </row>
    <row r="872">
      <c r="B872" s="18"/>
      <c r="C872" s="18"/>
      <c r="E872" s="20"/>
      <c r="F872" s="21"/>
      <c r="J872" s="16"/>
      <c r="K872" s="22"/>
    </row>
    <row r="873">
      <c r="B873" s="18"/>
      <c r="C873" s="18"/>
      <c r="E873" s="20"/>
      <c r="F873" s="21"/>
      <c r="J873" s="16"/>
      <c r="K873" s="22"/>
    </row>
    <row r="874">
      <c r="B874" s="18"/>
      <c r="C874" s="18"/>
      <c r="E874" s="20"/>
      <c r="F874" s="21"/>
      <c r="J874" s="16"/>
      <c r="K874" s="22"/>
    </row>
    <row r="875">
      <c r="B875" s="18"/>
      <c r="C875" s="18"/>
      <c r="E875" s="20"/>
      <c r="F875" s="21"/>
      <c r="J875" s="16"/>
      <c r="K875" s="22"/>
    </row>
    <row r="876">
      <c r="B876" s="18"/>
      <c r="C876" s="18"/>
      <c r="E876" s="20"/>
      <c r="F876" s="21"/>
      <c r="J876" s="16"/>
      <c r="K876" s="22"/>
    </row>
    <row r="877">
      <c r="B877" s="18"/>
      <c r="C877" s="18"/>
      <c r="E877" s="20"/>
      <c r="F877" s="21"/>
      <c r="J877" s="16"/>
      <c r="K877" s="22"/>
    </row>
    <row r="878">
      <c r="B878" s="18"/>
      <c r="C878" s="18"/>
      <c r="E878" s="20"/>
      <c r="F878" s="21"/>
      <c r="J878" s="16"/>
      <c r="K878" s="22"/>
    </row>
    <row r="879">
      <c r="B879" s="18"/>
      <c r="C879" s="18"/>
      <c r="E879" s="20"/>
      <c r="F879" s="21"/>
      <c r="J879" s="16"/>
      <c r="K879" s="22"/>
    </row>
    <row r="880">
      <c r="B880" s="18"/>
      <c r="C880" s="18"/>
      <c r="E880" s="20"/>
      <c r="F880" s="21"/>
      <c r="J880" s="16"/>
      <c r="K880" s="22"/>
    </row>
    <row r="881">
      <c r="B881" s="18"/>
      <c r="C881" s="18"/>
      <c r="E881" s="20"/>
      <c r="F881" s="21"/>
      <c r="J881" s="16"/>
      <c r="K881" s="22"/>
    </row>
    <row r="882">
      <c r="B882" s="18"/>
      <c r="C882" s="18"/>
      <c r="E882" s="20"/>
      <c r="F882" s="21"/>
      <c r="J882" s="16"/>
      <c r="K882" s="22"/>
    </row>
    <row r="883">
      <c r="B883" s="18"/>
      <c r="C883" s="18"/>
      <c r="E883" s="20"/>
      <c r="F883" s="21"/>
      <c r="J883" s="16"/>
      <c r="K883" s="22"/>
    </row>
    <row r="884">
      <c r="B884" s="18"/>
      <c r="C884" s="18"/>
      <c r="E884" s="20"/>
      <c r="F884" s="21"/>
      <c r="J884" s="16"/>
      <c r="K884" s="22"/>
    </row>
    <row r="885">
      <c r="B885" s="18"/>
      <c r="C885" s="18"/>
      <c r="E885" s="20"/>
      <c r="F885" s="21"/>
      <c r="J885" s="16"/>
      <c r="K885" s="22"/>
    </row>
    <row r="886">
      <c r="B886" s="18"/>
      <c r="C886" s="18"/>
      <c r="E886" s="20"/>
      <c r="F886" s="21"/>
      <c r="J886" s="16"/>
      <c r="K886" s="22"/>
    </row>
    <row r="887">
      <c r="B887" s="18"/>
      <c r="C887" s="18"/>
      <c r="E887" s="20"/>
      <c r="F887" s="21"/>
      <c r="J887" s="16"/>
      <c r="K887" s="22"/>
    </row>
    <row r="888">
      <c r="B888" s="18"/>
      <c r="C888" s="18"/>
      <c r="E888" s="20"/>
      <c r="F888" s="21"/>
      <c r="J888" s="16"/>
      <c r="K888" s="22"/>
    </row>
    <row r="889">
      <c r="B889" s="18"/>
      <c r="C889" s="18"/>
      <c r="E889" s="20"/>
      <c r="F889" s="21"/>
      <c r="J889" s="16"/>
      <c r="K889" s="22"/>
    </row>
    <row r="890">
      <c r="B890" s="18"/>
      <c r="C890" s="18"/>
      <c r="E890" s="20"/>
      <c r="F890" s="21"/>
      <c r="J890" s="16"/>
      <c r="K890" s="22"/>
    </row>
    <row r="891">
      <c r="B891" s="18"/>
      <c r="C891" s="18"/>
      <c r="E891" s="20"/>
      <c r="F891" s="21"/>
      <c r="J891" s="16"/>
      <c r="K891" s="22"/>
    </row>
    <row r="892">
      <c r="B892" s="18"/>
      <c r="C892" s="18"/>
      <c r="E892" s="20"/>
      <c r="F892" s="21"/>
      <c r="J892" s="16"/>
      <c r="K892" s="22"/>
    </row>
    <row r="893">
      <c r="B893" s="18"/>
      <c r="C893" s="18"/>
      <c r="E893" s="20"/>
      <c r="F893" s="21"/>
      <c r="J893" s="16"/>
      <c r="K893" s="22"/>
    </row>
    <row r="894">
      <c r="B894" s="18"/>
      <c r="C894" s="18"/>
      <c r="E894" s="20"/>
      <c r="F894" s="21"/>
      <c r="J894" s="16"/>
      <c r="K894" s="22"/>
    </row>
    <row r="895">
      <c r="B895" s="18"/>
      <c r="C895" s="18"/>
      <c r="E895" s="20"/>
      <c r="F895" s="21"/>
      <c r="J895" s="16"/>
      <c r="K895" s="22"/>
    </row>
    <row r="896">
      <c r="B896" s="18"/>
      <c r="C896" s="18"/>
      <c r="E896" s="20"/>
      <c r="F896" s="21"/>
      <c r="J896" s="16"/>
      <c r="K896" s="22"/>
    </row>
    <row r="897">
      <c r="B897" s="18"/>
      <c r="C897" s="18"/>
      <c r="E897" s="20"/>
      <c r="F897" s="21"/>
      <c r="J897" s="16"/>
      <c r="K897" s="22"/>
    </row>
    <row r="898">
      <c r="B898" s="18"/>
      <c r="C898" s="18"/>
      <c r="E898" s="20"/>
      <c r="F898" s="21"/>
      <c r="J898" s="16"/>
      <c r="K898" s="22"/>
    </row>
    <row r="899">
      <c r="B899" s="18"/>
      <c r="C899" s="18"/>
      <c r="E899" s="20"/>
      <c r="F899" s="21"/>
      <c r="J899" s="16"/>
      <c r="K899" s="22"/>
    </row>
    <row r="900">
      <c r="B900" s="18"/>
      <c r="C900" s="18"/>
      <c r="E900" s="20"/>
      <c r="F900" s="21"/>
      <c r="J900" s="16"/>
      <c r="K900" s="22"/>
    </row>
    <row r="901">
      <c r="B901" s="18"/>
      <c r="C901" s="18"/>
      <c r="E901" s="20"/>
      <c r="F901" s="21"/>
      <c r="J901" s="16"/>
      <c r="K901" s="22"/>
    </row>
    <row r="902">
      <c r="B902" s="18"/>
      <c r="C902" s="18"/>
      <c r="E902" s="20"/>
      <c r="F902" s="21"/>
      <c r="J902" s="16"/>
      <c r="K902" s="22"/>
    </row>
  </sheetData>
  <dataValidations>
    <dataValidation type="list" allowBlank="1" showInputMessage="1" showErrorMessage="1" prompt="Choisir" sqref="I2:I67 I70:I74 I76:I112">
      <formula1>"Airbnb,Espèces,HomeExchange,Chèque"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3" width="9.38"/>
    <col customWidth="1" min="4" max="4" width="14.13"/>
    <col customWidth="1" min="5" max="5" width="7.38"/>
    <col customWidth="1" min="6" max="6" width="9.13"/>
    <col customWidth="1" min="7" max="7" width="8.5"/>
    <col customWidth="1" min="8" max="8" width="7.63"/>
    <col customWidth="1" min="9" max="9" width="9.88"/>
  </cols>
  <sheetData>
    <row r="1">
      <c r="A1" s="10" t="s">
        <v>128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10" t="s">
        <v>129</v>
      </c>
    </row>
    <row r="2">
      <c r="A2" s="1"/>
      <c r="B2" s="2"/>
      <c r="C2" s="2"/>
      <c r="D2" s="13"/>
      <c r="E2" s="23"/>
      <c r="F2" s="15"/>
      <c r="G2" s="5"/>
      <c r="H2" s="6"/>
      <c r="J2" s="16"/>
      <c r="K2" s="9"/>
      <c r="L2" s="24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 t="s">
        <v>130</v>
      </c>
      <c r="B3" s="11">
        <v>44563.0</v>
      </c>
      <c r="C3" s="11">
        <v>44564.0</v>
      </c>
      <c r="D3" s="13" t="str">
        <f t="shared" ref="D3:D9" si="1">TEXT(B3 ,"mm (mmmm)")</f>
        <v>01 (janvier)</v>
      </c>
      <c r="E3" s="23">
        <f t="shared" ref="E3:E9" si="2">C3-B3</f>
        <v>1</v>
      </c>
      <c r="F3" s="15">
        <v>2.0</v>
      </c>
      <c r="G3" s="5">
        <v>55.0</v>
      </c>
      <c r="H3" s="6">
        <f t="shared" ref="H3:H9" si="3">G3*E3</f>
        <v>55</v>
      </c>
      <c r="I3" s="7" t="s">
        <v>13</v>
      </c>
      <c r="J3" s="16">
        <f t="shared" ref="J3:J9" si="4">F3*0.7*E3</f>
        <v>1.4</v>
      </c>
      <c r="K3" s="9">
        <f t="shared" ref="K3:K9" si="5">E3*F3</f>
        <v>2</v>
      </c>
    </row>
    <row r="4">
      <c r="A4" s="10" t="s">
        <v>131</v>
      </c>
      <c r="B4" s="11">
        <v>44564.0</v>
      </c>
      <c r="C4" s="11">
        <v>44569.0</v>
      </c>
      <c r="D4" s="13" t="str">
        <f t="shared" si="1"/>
        <v>01 (janvier)</v>
      </c>
      <c r="E4" s="23">
        <f t="shared" si="2"/>
        <v>5</v>
      </c>
      <c r="F4" s="15">
        <v>2.0</v>
      </c>
      <c r="G4" s="5">
        <v>43.0</v>
      </c>
      <c r="H4" s="6">
        <f t="shared" si="3"/>
        <v>215</v>
      </c>
      <c r="I4" s="7" t="s">
        <v>15</v>
      </c>
      <c r="J4" s="16">
        <f t="shared" si="4"/>
        <v>7</v>
      </c>
      <c r="K4" s="9">
        <f t="shared" si="5"/>
        <v>10</v>
      </c>
    </row>
    <row r="5">
      <c r="A5" s="10" t="s">
        <v>132</v>
      </c>
      <c r="B5" s="11">
        <v>44572.0</v>
      </c>
      <c r="C5" s="11">
        <v>44576.0</v>
      </c>
      <c r="D5" s="13" t="str">
        <f t="shared" si="1"/>
        <v>01 (janvier)</v>
      </c>
      <c r="E5" s="23">
        <f t="shared" si="2"/>
        <v>4</v>
      </c>
      <c r="F5" s="15">
        <v>1.0</v>
      </c>
      <c r="G5" s="5">
        <v>45.0</v>
      </c>
      <c r="H5" s="6">
        <f t="shared" si="3"/>
        <v>180</v>
      </c>
      <c r="I5" s="7" t="s">
        <v>21</v>
      </c>
      <c r="J5" s="16">
        <f t="shared" si="4"/>
        <v>2.8</v>
      </c>
      <c r="K5" s="9">
        <f t="shared" si="5"/>
        <v>4</v>
      </c>
    </row>
    <row r="6">
      <c r="A6" s="10" t="s">
        <v>133</v>
      </c>
      <c r="B6" s="11">
        <v>44578.0</v>
      </c>
      <c r="C6" s="11">
        <v>44581.0</v>
      </c>
      <c r="D6" s="13" t="str">
        <f t="shared" si="1"/>
        <v>01 (janvier)</v>
      </c>
      <c r="E6" s="23">
        <f t="shared" si="2"/>
        <v>3</v>
      </c>
      <c r="F6" s="15">
        <v>2.0</v>
      </c>
      <c r="G6" s="5">
        <v>43.0</v>
      </c>
      <c r="H6" s="6">
        <f t="shared" si="3"/>
        <v>129</v>
      </c>
      <c r="I6" s="7" t="s">
        <v>15</v>
      </c>
      <c r="J6" s="16">
        <f t="shared" si="4"/>
        <v>4.2</v>
      </c>
      <c r="K6" s="9">
        <f t="shared" si="5"/>
        <v>6</v>
      </c>
    </row>
    <row r="7">
      <c r="A7" s="10" t="s">
        <v>51</v>
      </c>
      <c r="B7" s="11">
        <v>44581.0</v>
      </c>
      <c r="C7" s="11">
        <v>44583.0</v>
      </c>
      <c r="D7" s="13" t="str">
        <f t="shared" si="1"/>
        <v>01 (janvier)</v>
      </c>
      <c r="E7" s="23">
        <f t="shared" si="2"/>
        <v>2</v>
      </c>
      <c r="F7" s="15">
        <v>2.0</v>
      </c>
      <c r="G7" s="5">
        <v>45.0</v>
      </c>
      <c r="H7" s="6">
        <f t="shared" si="3"/>
        <v>90</v>
      </c>
      <c r="I7" s="7" t="s">
        <v>13</v>
      </c>
      <c r="J7" s="16">
        <f t="shared" si="4"/>
        <v>2.8</v>
      </c>
      <c r="K7" s="9">
        <f t="shared" si="5"/>
        <v>4</v>
      </c>
    </row>
    <row r="8">
      <c r="A8" s="10" t="s">
        <v>28</v>
      </c>
      <c r="B8" s="11">
        <v>44583.0</v>
      </c>
      <c r="C8" s="11">
        <v>44590.0</v>
      </c>
      <c r="D8" s="13" t="str">
        <f t="shared" si="1"/>
        <v>01 (janvier)</v>
      </c>
      <c r="E8" s="23">
        <f t="shared" si="2"/>
        <v>7</v>
      </c>
      <c r="F8" s="15">
        <v>1.0</v>
      </c>
      <c r="G8" s="5">
        <v>45.0</v>
      </c>
      <c r="H8" s="6">
        <f t="shared" si="3"/>
        <v>315</v>
      </c>
      <c r="I8" s="7" t="s">
        <v>21</v>
      </c>
      <c r="J8" s="16">
        <f t="shared" si="4"/>
        <v>4.9</v>
      </c>
      <c r="K8" s="9">
        <f t="shared" si="5"/>
        <v>7</v>
      </c>
    </row>
    <row r="9">
      <c r="A9" s="10" t="s">
        <v>134</v>
      </c>
      <c r="B9" s="11">
        <v>44590.0</v>
      </c>
      <c r="C9" s="11">
        <v>44592.0</v>
      </c>
      <c r="D9" s="13" t="str">
        <f t="shared" si="1"/>
        <v>01 (janvier)</v>
      </c>
      <c r="E9" s="23">
        <f t="shared" si="2"/>
        <v>2</v>
      </c>
      <c r="F9" s="15">
        <v>2.0</v>
      </c>
      <c r="G9" s="5">
        <v>45.0</v>
      </c>
      <c r="H9" s="6">
        <f t="shared" si="3"/>
        <v>90</v>
      </c>
      <c r="I9" s="7" t="s">
        <v>13</v>
      </c>
      <c r="J9" s="16">
        <f t="shared" si="4"/>
        <v>2.8</v>
      </c>
      <c r="K9" s="9">
        <f t="shared" si="5"/>
        <v>4</v>
      </c>
    </row>
    <row r="10">
      <c r="B10" s="11"/>
      <c r="C10" s="11"/>
      <c r="D10" s="13"/>
      <c r="E10" s="23"/>
      <c r="F10" s="15"/>
      <c r="G10" s="5"/>
      <c r="H10" s="6">
        <f>SUM(H3:H9)</f>
        <v>1074</v>
      </c>
      <c r="J10" s="16"/>
      <c r="K10" s="9"/>
    </row>
    <row r="11">
      <c r="B11" s="11"/>
      <c r="C11" s="11"/>
      <c r="D11" s="13"/>
      <c r="E11" s="23"/>
      <c r="F11" s="15"/>
      <c r="G11" s="5"/>
      <c r="H11" s="6"/>
      <c r="J11" s="16"/>
      <c r="K11" s="9"/>
    </row>
    <row r="12">
      <c r="A12" s="10"/>
      <c r="B12" s="11"/>
      <c r="C12" s="11"/>
      <c r="D12" s="13"/>
      <c r="E12" s="23"/>
      <c r="F12" s="15"/>
      <c r="G12" s="5"/>
      <c r="H12" s="6"/>
      <c r="I12" s="7"/>
      <c r="J12" s="16"/>
      <c r="K12" s="9"/>
    </row>
    <row r="13">
      <c r="A13" s="10" t="s">
        <v>50</v>
      </c>
      <c r="B13" s="11">
        <v>44596.0</v>
      </c>
      <c r="C13" s="11">
        <v>44598.0</v>
      </c>
      <c r="D13" s="13" t="str">
        <f t="shared" ref="D13:D22" si="6">TEXT(B13 ,"mm (mmmm)")</f>
        <v>02 (février)</v>
      </c>
      <c r="E13" s="23">
        <f t="shared" ref="E13:E22" si="7">C13-B13</f>
        <v>2</v>
      </c>
      <c r="F13" s="15">
        <v>2.0</v>
      </c>
      <c r="G13" s="5">
        <v>53.0</v>
      </c>
      <c r="H13" s="6">
        <f t="shared" ref="H13:H19" si="8">G13*E13</f>
        <v>106</v>
      </c>
      <c r="I13" s="7" t="s">
        <v>15</v>
      </c>
      <c r="J13" s="16">
        <f t="shared" ref="J13:J22" si="9">F13*0.7*E13</f>
        <v>2.8</v>
      </c>
      <c r="K13" s="9">
        <f t="shared" ref="K13:K22" si="10">E13*F13</f>
        <v>4</v>
      </c>
    </row>
    <row r="14">
      <c r="A14" s="10" t="s">
        <v>135</v>
      </c>
      <c r="B14" s="11">
        <v>44599.0</v>
      </c>
      <c r="C14" s="11">
        <v>44601.0</v>
      </c>
      <c r="D14" s="13" t="str">
        <f t="shared" si="6"/>
        <v>02 (février)</v>
      </c>
      <c r="E14" s="23">
        <f t="shared" si="7"/>
        <v>2</v>
      </c>
      <c r="F14" s="15">
        <v>2.0</v>
      </c>
      <c r="G14" s="5">
        <v>53.0</v>
      </c>
      <c r="H14" s="6">
        <f t="shared" si="8"/>
        <v>106</v>
      </c>
      <c r="I14" s="7" t="s">
        <v>15</v>
      </c>
      <c r="J14" s="16">
        <f t="shared" si="9"/>
        <v>2.8</v>
      </c>
      <c r="K14" s="9">
        <f t="shared" si="10"/>
        <v>4</v>
      </c>
    </row>
    <row r="15">
      <c r="A15" s="10" t="s">
        <v>45</v>
      </c>
      <c r="B15" s="11">
        <v>44602.0</v>
      </c>
      <c r="C15" s="11">
        <v>44604.0</v>
      </c>
      <c r="D15" s="13" t="str">
        <f t="shared" si="6"/>
        <v>02 (février)</v>
      </c>
      <c r="E15" s="23">
        <f t="shared" si="7"/>
        <v>2</v>
      </c>
      <c r="F15" s="15">
        <v>2.0</v>
      </c>
      <c r="G15" s="5">
        <v>53.0</v>
      </c>
      <c r="H15" s="6">
        <f t="shared" si="8"/>
        <v>106</v>
      </c>
      <c r="I15" s="7" t="s">
        <v>15</v>
      </c>
      <c r="J15" s="16">
        <f t="shared" si="9"/>
        <v>2.8</v>
      </c>
      <c r="K15" s="9">
        <f t="shared" si="10"/>
        <v>4</v>
      </c>
    </row>
    <row r="16">
      <c r="A16" s="10" t="s">
        <v>136</v>
      </c>
      <c r="B16" s="11">
        <v>44604.0</v>
      </c>
      <c r="C16" s="11">
        <v>44607.0</v>
      </c>
      <c r="D16" s="13" t="str">
        <f t="shared" si="6"/>
        <v>02 (février)</v>
      </c>
      <c r="E16" s="23">
        <f t="shared" si="7"/>
        <v>3</v>
      </c>
      <c r="F16" s="15">
        <v>2.0</v>
      </c>
      <c r="G16" s="5">
        <v>55.0</v>
      </c>
      <c r="H16" s="6">
        <f t="shared" si="8"/>
        <v>165</v>
      </c>
      <c r="I16" s="7" t="s">
        <v>21</v>
      </c>
      <c r="J16" s="16">
        <f t="shared" si="9"/>
        <v>4.2</v>
      </c>
      <c r="K16" s="9">
        <f t="shared" si="10"/>
        <v>6</v>
      </c>
    </row>
    <row r="17">
      <c r="A17" s="10" t="s">
        <v>85</v>
      </c>
      <c r="B17" s="11">
        <v>44607.0</v>
      </c>
      <c r="C17" s="11">
        <v>44608.0</v>
      </c>
      <c r="D17" s="13" t="str">
        <f t="shared" si="6"/>
        <v>02 (février)</v>
      </c>
      <c r="E17" s="23">
        <f t="shared" si="7"/>
        <v>1</v>
      </c>
      <c r="F17" s="15">
        <v>1.0</v>
      </c>
      <c r="G17" s="5">
        <v>55.0</v>
      </c>
      <c r="H17" s="6">
        <f t="shared" si="8"/>
        <v>55</v>
      </c>
      <c r="I17" s="7" t="s">
        <v>21</v>
      </c>
      <c r="J17" s="16">
        <f t="shared" si="9"/>
        <v>0.7</v>
      </c>
      <c r="K17" s="9">
        <f t="shared" si="10"/>
        <v>1</v>
      </c>
    </row>
    <row r="18">
      <c r="A18" s="10" t="s">
        <v>137</v>
      </c>
      <c r="B18" s="11">
        <v>44608.0</v>
      </c>
      <c r="C18" s="11">
        <v>44610.0</v>
      </c>
      <c r="D18" s="13" t="str">
        <f t="shared" si="6"/>
        <v>02 (février)</v>
      </c>
      <c r="E18" s="23">
        <f t="shared" si="7"/>
        <v>2</v>
      </c>
      <c r="F18" s="15">
        <v>2.0</v>
      </c>
      <c r="G18" s="5">
        <v>53.0</v>
      </c>
      <c r="H18" s="6">
        <f t="shared" si="8"/>
        <v>106</v>
      </c>
      <c r="I18" s="7" t="s">
        <v>15</v>
      </c>
      <c r="J18" s="16">
        <f t="shared" si="9"/>
        <v>2.8</v>
      </c>
      <c r="K18" s="9">
        <f t="shared" si="10"/>
        <v>4</v>
      </c>
    </row>
    <row r="19">
      <c r="A19" s="10" t="s">
        <v>19</v>
      </c>
      <c r="B19" s="11">
        <v>44610.0</v>
      </c>
      <c r="C19" s="11">
        <v>44612.0</v>
      </c>
      <c r="D19" s="13" t="str">
        <f t="shared" si="6"/>
        <v>02 (février)</v>
      </c>
      <c r="E19" s="23">
        <f t="shared" si="7"/>
        <v>2</v>
      </c>
      <c r="F19" s="15">
        <v>1.0</v>
      </c>
      <c r="G19" s="5">
        <v>55.0</v>
      </c>
      <c r="H19" s="6">
        <f t="shared" si="8"/>
        <v>110</v>
      </c>
      <c r="I19" s="7" t="s">
        <v>21</v>
      </c>
      <c r="J19" s="16">
        <f t="shared" si="9"/>
        <v>1.4</v>
      </c>
      <c r="K19" s="9">
        <f t="shared" si="10"/>
        <v>2</v>
      </c>
    </row>
    <row r="20">
      <c r="A20" s="10" t="s">
        <v>138</v>
      </c>
      <c r="B20" s="11">
        <v>44612.0</v>
      </c>
      <c r="C20" s="11">
        <v>44613.0</v>
      </c>
      <c r="D20" s="13" t="str">
        <f t="shared" si="6"/>
        <v>02 (février)</v>
      </c>
      <c r="E20" s="23">
        <f t="shared" si="7"/>
        <v>1</v>
      </c>
      <c r="F20" s="15">
        <v>1.0</v>
      </c>
      <c r="G20" s="5">
        <v>52.0</v>
      </c>
      <c r="H20" s="6">
        <v>53.0</v>
      </c>
      <c r="I20" s="7" t="s">
        <v>15</v>
      </c>
      <c r="J20" s="16">
        <f t="shared" si="9"/>
        <v>0.7</v>
      </c>
      <c r="K20" s="9">
        <f t="shared" si="10"/>
        <v>1</v>
      </c>
    </row>
    <row r="21">
      <c r="A21" s="10" t="s">
        <v>98</v>
      </c>
      <c r="B21" s="11">
        <v>44613.0</v>
      </c>
      <c r="C21" s="11">
        <v>44619.0</v>
      </c>
      <c r="D21" s="13" t="str">
        <f t="shared" si="6"/>
        <v>02 (février)</v>
      </c>
      <c r="E21" s="23">
        <f t="shared" si="7"/>
        <v>6</v>
      </c>
      <c r="F21" s="15">
        <v>1.0</v>
      </c>
      <c r="G21" s="5">
        <v>55.0</v>
      </c>
      <c r="H21" s="6">
        <f t="shared" ref="H21:H22" si="11">G21*E21</f>
        <v>330</v>
      </c>
      <c r="I21" s="7" t="s">
        <v>21</v>
      </c>
      <c r="J21" s="16">
        <f t="shared" si="9"/>
        <v>4.2</v>
      </c>
      <c r="K21" s="9">
        <f t="shared" si="10"/>
        <v>6</v>
      </c>
    </row>
    <row r="22">
      <c r="A22" s="10" t="s">
        <v>106</v>
      </c>
      <c r="B22" s="11">
        <v>44619.0</v>
      </c>
      <c r="C22" s="11">
        <v>44622.0</v>
      </c>
      <c r="D22" s="13" t="str">
        <f t="shared" si="6"/>
        <v>02 (février)</v>
      </c>
      <c r="E22" s="23">
        <f t="shared" si="7"/>
        <v>3</v>
      </c>
      <c r="F22" s="15">
        <v>1.0</v>
      </c>
      <c r="G22" s="5">
        <v>53.0</v>
      </c>
      <c r="H22" s="6">
        <f t="shared" si="11"/>
        <v>159</v>
      </c>
      <c r="I22" s="7" t="s">
        <v>15</v>
      </c>
      <c r="J22" s="16">
        <f t="shared" si="9"/>
        <v>2.1</v>
      </c>
      <c r="K22" s="9">
        <f t="shared" si="10"/>
        <v>3</v>
      </c>
    </row>
    <row r="23">
      <c r="B23" s="11"/>
      <c r="C23" s="11"/>
      <c r="D23" s="13"/>
      <c r="E23" s="23"/>
      <c r="F23" s="15"/>
      <c r="G23" s="5"/>
      <c r="H23" s="6">
        <f>SUM(H13:H22)</f>
        <v>1296</v>
      </c>
      <c r="J23" s="16"/>
      <c r="K23" s="9"/>
    </row>
    <row r="24">
      <c r="A24" s="10" t="s">
        <v>98</v>
      </c>
      <c r="B24" s="11">
        <v>44622.0</v>
      </c>
      <c r="C24" s="11">
        <v>44624.0</v>
      </c>
      <c r="D24" s="13" t="str">
        <f t="shared" ref="D24:D33" si="12">TEXT(B24 ,"mm (mmmm)")</f>
        <v>03 (mars)</v>
      </c>
      <c r="E24" s="23">
        <f t="shared" ref="E24:E33" si="13">C24-B24</f>
        <v>2</v>
      </c>
      <c r="F24" s="15">
        <v>1.0</v>
      </c>
      <c r="G24" s="5">
        <v>45.0</v>
      </c>
      <c r="H24" s="6">
        <f t="shared" ref="H24:H33" si="14">G24*E24</f>
        <v>90</v>
      </c>
      <c r="I24" s="7" t="s">
        <v>13</v>
      </c>
      <c r="J24" s="16">
        <f t="shared" ref="J24:J33" si="15">F24*0.7*E24</f>
        <v>1.4</v>
      </c>
      <c r="K24" s="9">
        <f t="shared" ref="K24:K33" si="16">E24*F24</f>
        <v>2</v>
      </c>
    </row>
    <row r="25">
      <c r="A25" s="10" t="s">
        <v>82</v>
      </c>
      <c r="B25" s="11">
        <v>44624.0</v>
      </c>
      <c r="C25" s="11">
        <v>44626.0</v>
      </c>
      <c r="D25" s="13" t="str">
        <f t="shared" si="12"/>
        <v>03 (mars)</v>
      </c>
      <c r="E25" s="23">
        <f t="shared" si="13"/>
        <v>2</v>
      </c>
      <c r="F25" s="15">
        <v>2.0</v>
      </c>
      <c r="G25" s="5">
        <v>45.0</v>
      </c>
      <c r="H25" s="6">
        <f t="shared" si="14"/>
        <v>90</v>
      </c>
      <c r="I25" s="7" t="s">
        <v>13</v>
      </c>
      <c r="J25" s="16">
        <f t="shared" si="15"/>
        <v>2.8</v>
      </c>
      <c r="K25" s="9">
        <f t="shared" si="16"/>
        <v>4</v>
      </c>
    </row>
    <row r="26">
      <c r="A26" s="10" t="s">
        <v>139</v>
      </c>
      <c r="B26" s="11">
        <v>44626.0</v>
      </c>
      <c r="C26" s="11">
        <v>44631.0</v>
      </c>
      <c r="D26" s="13" t="str">
        <f t="shared" si="12"/>
        <v>03 (mars)</v>
      </c>
      <c r="E26" s="23">
        <f t="shared" si="13"/>
        <v>5</v>
      </c>
      <c r="F26" s="15">
        <v>1.0</v>
      </c>
      <c r="G26" s="5">
        <v>45.0</v>
      </c>
      <c r="H26" s="6">
        <f t="shared" si="14"/>
        <v>225</v>
      </c>
      <c r="I26" s="7" t="s">
        <v>15</v>
      </c>
      <c r="J26" s="16">
        <f t="shared" si="15"/>
        <v>3.5</v>
      </c>
      <c r="K26" s="9">
        <f t="shared" si="16"/>
        <v>5</v>
      </c>
    </row>
    <row r="27">
      <c r="A27" s="10" t="s">
        <v>140</v>
      </c>
      <c r="B27" s="11">
        <v>44631.0</v>
      </c>
      <c r="C27" s="11">
        <v>44633.0</v>
      </c>
      <c r="D27" s="13" t="str">
        <f t="shared" si="12"/>
        <v>03 (mars)</v>
      </c>
      <c r="E27" s="23">
        <f t="shared" si="13"/>
        <v>2</v>
      </c>
      <c r="F27" s="15">
        <v>1.0</v>
      </c>
      <c r="G27" s="5">
        <v>45.0</v>
      </c>
      <c r="H27" s="6">
        <f t="shared" si="14"/>
        <v>90</v>
      </c>
      <c r="I27" s="7" t="s">
        <v>13</v>
      </c>
      <c r="J27" s="16">
        <f t="shared" si="15"/>
        <v>1.4</v>
      </c>
      <c r="K27" s="9">
        <f t="shared" si="16"/>
        <v>2</v>
      </c>
    </row>
    <row r="28">
      <c r="A28" s="10" t="s">
        <v>141</v>
      </c>
      <c r="B28" s="11">
        <v>44635.0</v>
      </c>
      <c r="C28" s="11">
        <v>44638.0</v>
      </c>
      <c r="D28" s="13" t="str">
        <f t="shared" si="12"/>
        <v>03 (mars)</v>
      </c>
      <c r="E28" s="23">
        <f t="shared" si="13"/>
        <v>3</v>
      </c>
      <c r="F28" s="15">
        <v>1.0</v>
      </c>
      <c r="G28" s="5">
        <v>43.0</v>
      </c>
      <c r="H28" s="6">
        <f t="shared" si="14"/>
        <v>129</v>
      </c>
      <c r="I28" s="7" t="s">
        <v>15</v>
      </c>
      <c r="J28" s="16">
        <f t="shared" si="15"/>
        <v>2.1</v>
      </c>
      <c r="K28" s="9">
        <f t="shared" si="16"/>
        <v>3</v>
      </c>
    </row>
    <row r="29">
      <c r="A29" s="10" t="s">
        <v>17</v>
      </c>
      <c r="B29" s="11">
        <v>44638.0</v>
      </c>
      <c r="C29" s="11">
        <v>44640.0</v>
      </c>
      <c r="D29" s="13" t="str">
        <f t="shared" si="12"/>
        <v>03 (mars)</v>
      </c>
      <c r="E29" s="23">
        <f t="shared" si="13"/>
        <v>2</v>
      </c>
      <c r="F29" s="15">
        <v>2.0</v>
      </c>
      <c r="G29" s="5">
        <v>43.0</v>
      </c>
      <c r="H29" s="6">
        <f t="shared" si="14"/>
        <v>86</v>
      </c>
      <c r="I29" s="7" t="s">
        <v>15</v>
      </c>
      <c r="J29" s="16">
        <f t="shared" si="15"/>
        <v>2.8</v>
      </c>
      <c r="K29" s="9">
        <f t="shared" si="16"/>
        <v>4</v>
      </c>
    </row>
    <row r="30">
      <c r="A30" s="10" t="s">
        <v>142</v>
      </c>
      <c r="B30" s="11">
        <v>44641.0</v>
      </c>
      <c r="C30" s="11">
        <v>44643.0</v>
      </c>
      <c r="D30" s="13" t="str">
        <f t="shared" si="12"/>
        <v>03 (mars)</v>
      </c>
      <c r="E30" s="23">
        <f t="shared" si="13"/>
        <v>2</v>
      </c>
      <c r="F30" s="15">
        <v>1.0</v>
      </c>
      <c r="G30" s="5">
        <v>43.0</v>
      </c>
      <c r="H30" s="6">
        <f t="shared" si="14"/>
        <v>86</v>
      </c>
      <c r="I30" s="7" t="s">
        <v>15</v>
      </c>
      <c r="J30" s="16">
        <f t="shared" si="15"/>
        <v>1.4</v>
      </c>
      <c r="K30" s="9">
        <f t="shared" si="16"/>
        <v>2</v>
      </c>
    </row>
    <row r="31">
      <c r="A31" s="10" t="s">
        <v>138</v>
      </c>
      <c r="B31" s="11">
        <v>44643.0</v>
      </c>
      <c r="C31" s="11">
        <v>44645.0</v>
      </c>
      <c r="D31" s="13" t="str">
        <f t="shared" si="12"/>
        <v>03 (mars)</v>
      </c>
      <c r="E31" s="23">
        <f t="shared" si="13"/>
        <v>2</v>
      </c>
      <c r="F31" s="15">
        <v>2.0</v>
      </c>
      <c r="G31" s="5">
        <v>43.0</v>
      </c>
      <c r="H31" s="6">
        <f t="shared" si="14"/>
        <v>86</v>
      </c>
      <c r="I31" s="7" t="s">
        <v>15</v>
      </c>
      <c r="J31" s="16">
        <f t="shared" si="15"/>
        <v>2.8</v>
      </c>
      <c r="K31" s="9">
        <f t="shared" si="16"/>
        <v>4</v>
      </c>
    </row>
    <row r="32">
      <c r="A32" s="10" t="s">
        <v>143</v>
      </c>
      <c r="B32" s="11">
        <v>44645.0</v>
      </c>
      <c r="C32" s="11">
        <v>44647.0</v>
      </c>
      <c r="D32" s="13" t="str">
        <f t="shared" si="12"/>
        <v>03 (mars)</v>
      </c>
      <c r="E32" s="23">
        <f t="shared" si="13"/>
        <v>2</v>
      </c>
      <c r="F32" s="15">
        <v>1.0</v>
      </c>
      <c r="G32" s="5">
        <v>43.0</v>
      </c>
      <c r="H32" s="6">
        <f t="shared" si="14"/>
        <v>86</v>
      </c>
      <c r="I32" s="7" t="s">
        <v>15</v>
      </c>
      <c r="J32" s="16">
        <f t="shared" si="15"/>
        <v>1.4</v>
      </c>
      <c r="K32" s="9">
        <f t="shared" si="16"/>
        <v>2</v>
      </c>
    </row>
    <row r="33">
      <c r="A33" s="10" t="s">
        <v>144</v>
      </c>
      <c r="B33" s="11">
        <v>44648.0</v>
      </c>
      <c r="C33" s="11">
        <v>44651.0</v>
      </c>
      <c r="D33" s="13" t="str">
        <f t="shared" si="12"/>
        <v>03 (mars)</v>
      </c>
      <c r="E33" s="23">
        <f t="shared" si="13"/>
        <v>3</v>
      </c>
      <c r="F33" s="15">
        <v>1.0</v>
      </c>
      <c r="G33" s="5">
        <v>43.0</v>
      </c>
      <c r="H33" s="6">
        <f t="shared" si="14"/>
        <v>129</v>
      </c>
      <c r="I33" s="7" t="s">
        <v>15</v>
      </c>
      <c r="J33" s="16">
        <f t="shared" si="15"/>
        <v>2.1</v>
      </c>
      <c r="K33" s="9">
        <f t="shared" si="16"/>
        <v>3</v>
      </c>
    </row>
    <row r="34">
      <c r="B34" s="11"/>
      <c r="C34" s="11"/>
      <c r="D34" s="13"/>
      <c r="E34" s="23"/>
      <c r="F34" s="15"/>
      <c r="G34" s="5"/>
      <c r="H34" s="6">
        <f>SUM(H24:H33)</f>
        <v>1097</v>
      </c>
      <c r="J34" s="16"/>
      <c r="K34" s="9"/>
    </row>
    <row r="35">
      <c r="A35" s="10" t="s">
        <v>145</v>
      </c>
      <c r="B35" s="11">
        <v>44652.0</v>
      </c>
      <c r="C35" s="11">
        <v>44654.0</v>
      </c>
      <c r="D35" s="13" t="str">
        <f t="shared" ref="D35:D42" si="17">TEXT(B35 ,"mm (mmmm)")</f>
        <v>04 (avril)</v>
      </c>
      <c r="E35" s="23">
        <f t="shared" ref="E35:E42" si="18">C35-B35</f>
        <v>2</v>
      </c>
      <c r="F35" s="15">
        <v>1.0</v>
      </c>
      <c r="G35" s="5">
        <v>43.0</v>
      </c>
      <c r="H35" s="6">
        <f t="shared" ref="H35:H42" si="19">G35*E35</f>
        <v>86</v>
      </c>
      <c r="I35" s="7" t="s">
        <v>15</v>
      </c>
      <c r="J35" s="16">
        <f t="shared" ref="J35:J42" si="20">F35*0.7*E35</f>
        <v>1.4</v>
      </c>
      <c r="K35" s="9">
        <f t="shared" ref="K35:K42" si="21">E35*F35</f>
        <v>2</v>
      </c>
    </row>
    <row r="36">
      <c r="A36" s="10" t="s">
        <v>94</v>
      </c>
      <c r="B36" s="11">
        <v>44655.0</v>
      </c>
      <c r="C36" s="11">
        <v>44657.0</v>
      </c>
      <c r="D36" s="13" t="str">
        <f t="shared" si="17"/>
        <v>04 (avril)</v>
      </c>
      <c r="E36" s="23">
        <f t="shared" si="18"/>
        <v>2</v>
      </c>
      <c r="F36" s="15">
        <v>2.0</v>
      </c>
      <c r="G36" s="5">
        <v>43.0</v>
      </c>
      <c r="H36" s="6">
        <f t="shared" si="19"/>
        <v>86</v>
      </c>
      <c r="I36" s="7" t="s">
        <v>15</v>
      </c>
      <c r="J36" s="16">
        <f t="shared" si="20"/>
        <v>2.8</v>
      </c>
      <c r="K36" s="9">
        <f t="shared" si="21"/>
        <v>4</v>
      </c>
    </row>
    <row r="37">
      <c r="A37" s="10" t="s">
        <v>146</v>
      </c>
      <c r="B37" s="11">
        <v>44657.0</v>
      </c>
      <c r="C37" s="11">
        <v>44659.0</v>
      </c>
      <c r="D37" s="13" t="str">
        <f t="shared" si="17"/>
        <v>04 (avril)</v>
      </c>
      <c r="E37" s="23">
        <f t="shared" si="18"/>
        <v>2</v>
      </c>
      <c r="F37" s="15">
        <v>2.0</v>
      </c>
      <c r="G37" s="5">
        <v>43.0</v>
      </c>
      <c r="H37" s="6">
        <f t="shared" si="19"/>
        <v>86</v>
      </c>
      <c r="I37" s="7" t="s">
        <v>15</v>
      </c>
      <c r="J37" s="16">
        <f t="shared" si="20"/>
        <v>2.8</v>
      </c>
      <c r="K37" s="9">
        <f t="shared" si="21"/>
        <v>4</v>
      </c>
    </row>
    <row r="38">
      <c r="A38" s="10" t="s">
        <v>147</v>
      </c>
      <c r="B38" s="11">
        <v>44659.0</v>
      </c>
      <c r="C38" s="11">
        <v>44661.0</v>
      </c>
      <c r="D38" s="13" t="str">
        <f t="shared" si="17"/>
        <v>04 (avril)</v>
      </c>
      <c r="E38" s="23">
        <f t="shared" si="18"/>
        <v>2</v>
      </c>
      <c r="F38" s="15">
        <v>2.0</v>
      </c>
      <c r="G38" s="5">
        <v>43.0</v>
      </c>
      <c r="H38" s="6">
        <f t="shared" si="19"/>
        <v>86</v>
      </c>
      <c r="I38" s="7" t="s">
        <v>15</v>
      </c>
      <c r="J38" s="16">
        <f t="shared" si="20"/>
        <v>2.8</v>
      </c>
      <c r="K38" s="9">
        <f t="shared" si="21"/>
        <v>4</v>
      </c>
    </row>
    <row r="39">
      <c r="A39" s="10" t="s">
        <v>148</v>
      </c>
      <c r="B39" s="11">
        <v>44661.0</v>
      </c>
      <c r="C39" s="11">
        <v>44665.0</v>
      </c>
      <c r="D39" s="13" t="str">
        <f t="shared" si="17"/>
        <v>04 (avril)</v>
      </c>
      <c r="E39" s="23">
        <f t="shared" si="18"/>
        <v>4</v>
      </c>
      <c r="F39" s="15">
        <v>1.0</v>
      </c>
      <c r="G39" s="5">
        <v>55.0</v>
      </c>
      <c r="H39" s="6">
        <f t="shared" si="19"/>
        <v>220</v>
      </c>
      <c r="I39" s="7" t="s">
        <v>21</v>
      </c>
      <c r="J39" s="16">
        <f t="shared" si="20"/>
        <v>2.8</v>
      </c>
      <c r="K39" s="9">
        <f t="shared" si="21"/>
        <v>4</v>
      </c>
    </row>
    <row r="40">
      <c r="A40" s="10" t="s">
        <v>149</v>
      </c>
      <c r="B40" s="11">
        <v>44667.0</v>
      </c>
      <c r="C40" s="11">
        <v>44673.0</v>
      </c>
      <c r="D40" s="13" t="str">
        <f t="shared" si="17"/>
        <v>04 (avril)</v>
      </c>
      <c r="E40" s="23">
        <f t="shared" si="18"/>
        <v>6</v>
      </c>
      <c r="F40" s="15">
        <v>2.0</v>
      </c>
      <c r="G40" s="5">
        <v>53.0</v>
      </c>
      <c r="H40" s="6">
        <f t="shared" si="19"/>
        <v>318</v>
      </c>
      <c r="I40" s="7" t="s">
        <v>15</v>
      </c>
      <c r="J40" s="16">
        <f t="shared" si="20"/>
        <v>8.4</v>
      </c>
      <c r="K40" s="9">
        <f t="shared" si="21"/>
        <v>12</v>
      </c>
    </row>
    <row r="41">
      <c r="A41" s="10" t="s">
        <v>110</v>
      </c>
      <c r="B41" s="11">
        <v>44673.0</v>
      </c>
      <c r="C41" s="11">
        <v>44675.0</v>
      </c>
      <c r="D41" s="13" t="str">
        <f t="shared" si="17"/>
        <v>04 (avril)</v>
      </c>
      <c r="E41" s="23">
        <f t="shared" si="18"/>
        <v>2</v>
      </c>
      <c r="F41" s="15">
        <v>2.0</v>
      </c>
      <c r="G41" s="5">
        <v>55.0</v>
      </c>
      <c r="H41" s="6">
        <f t="shared" si="19"/>
        <v>110</v>
      </c>
      <c r="I41" s="7" t="s">
        <v>13</v>
      </c>
      <c r="J41" s="16">
        <f t="shared" si="20"/>
        <v>2.8</v>
      </c>
      <c r="K41" s="9">
        <f t="shared" si="21"/>
        <v>4</v>
      </c>
    </row>
    <row r="42">
      <c r="A42" s="10" t="s">
        <v>145</v>
      </c>
      <c r="B42" s="11">
        <v>44675.0</v>
      </c>
      <c r="C42" s="11">
        <v>44681.0</v>
      </c>
      <c r="D42" s="13" t="str">
        <f t="shared" si="17"/>
        <v>04 (avril)</v>
      </c>
      <c r="E42" s="23">
        <f t="shared" si="18"/>
        <v>6</v>
      </c>
      <c r="F42" s="15">
        <v>1.0</v>
      </c>
      <c r="G42" s="5">
        <v>53.0</v>
      </c>
      <c r="H42" s="6">
        <f t="shared" si="19"/>
        <v>318</v>
      </c>
      <c r="I42" s="7" t="s">
        <v>15</v>
      </c>
      <c r="J42" s="16">
        <f t="shared" si="20"/>
        <v>4.2</v>
      </c>
      <c r="K42" s="9">
        <f t="shared" si="21"/>
        <v>6</v>
      </c>
    </row>
    <row r="43">
      <c r="B43" s="11"/>
      <c r="C43" s="11"/>
      <c r="D43" s="13"/>
      <c r="E43" s="23"/>
      <c r="F43" s="15"/>
      <c r="G43" s="5"/>
      <c r="H43" s="6">
        <f>SUM(H35:H42)</f>
        <v>1310</v>
      </c>
      <c r="J43" s="16"/>
      <c r="K43" s="9"/>
    </row>
    <row r="44">
      <c r="A44" s="10" t="s">
        <v>150</v>
      </c>
      <c r="B44" s="11">
        <v>44682.0</v>
      </c>
      <c r="C44" s="11">
        <v>44686.0</v>
      </c>
      <c r="D44" s="13" t="str">
        <f t="shared" ref="D44:D54" si="22">TEXT(B44 ,"mm (mmmm)")</f>
        <v>05 (mai)</v>
      </c>
      <c r="E44" s="23">
        <f t="shared" ref="E44:E54" si="23">C44-B44</f>
        <v>4</v>
      </c>
      <c r="F44" s="15">
        <v>2.0</v>
      </c>
      <c r="G44" s="5">
        <v>55.0</v>
      </c>
      <c r="H44" s="6">
        <f t="shared" ref="H44:H54" si="24">G44*E44</f>
        <v>220</v>
      </c>
      <c r="I44" s="7" t="s">
        <v>13</v>
      </c>
      <c r="J44" s="16">
        <f t="shared" ref="J44:J46" si="25">F44*0.7*E44</f>
        <v>5.6</v>
      </c>
      <c r="K44" s="9">
        <f t="shared" ref="K44:K54" si="26">E44*F44</f>
        <v>8</v>
      </c>
    </row>
    <row r="45">
      <c r="A45" s="10" t="s">
        <v>151</v>
      </c>
      <c r="B45" s="11">
        <v>44686.0</v>
      </c>
      <c r="C45" s="11">
        <v>44689.0</v>
      </c>
      <c r="D45" s="13" t="str">
        <f t="shared" si="22"/>
        <v>05 (mai)</v>
      </c>
      <c r="E45" s="23">
        <f t="shared" si="23"/>
        <v>3</v>
      </c>
      <c r="F45" s="15">
        <v>2.0</v>
      </c>
      <c r="G45" s="5">
        <v>55.0</v>
      </c>
      <c r="H45" s="6">
        <f t="shared" si="24"/>
        <v>165</v>
      </c>
      <c r="I45" s="7" t="s">
        <v>21</v>
      </c>
      <c r="J45" s="16">
        <f t="shared" si="25"/>
        <v>4.2</v>
      </c>
      <c r="K45" s="9">
        <f t="shared" si="26"/>
        <v>6</v>
      </c>
    </row>
    <row r="46">
      <c r="A46" s="10" t="s">
        <v>152</v>
      </c>
      <c r="B46" s="11">
        <v>44689.0</v>
      </c>
      <c r="C46" s="11">
        <v>44694.0</v>
      </c>
      <c r="D46" s="13" t="str">
        <f t="shared" si="22"/>
        <v>05 (mai)</v>
      </c>
      <c r="E46" s="23">
        <f t="shared" si="23"/>
        <v>5</v>
      </c>
      <c r="F46" s="15">
        <v>2.0</v>
      </c>
      <c r="G46" s="5">
        <v>45.0</v>
      </c>
      <c r="H46" s="6">
        <f t="shared" si="24"/>
        <v>225</v>
      </c>
      <c r="I46" s="7" t="s">
        <v>13</v>
      </c>
      <c r="J46" s="16">
        <f t="shared" si="25"/>
        <v>7</v>
      </c>
      <c r="K46" s="9">
        <f t="shared" si="26"/>
        <v>10</v>
      </c>
    </row>
    <row r="47">
      <c r="A47" s="10" t="s">
        <v>153</v>
      </c>
      <c r="B47" s="11">
        <v>44694.0</v>
      </c>
      <c r="C47" s="11">
        <v>44696.0</v>
      </c>
      <c r="D47" s="13" t="str">
        <f t="shared" si="22"/>
        <v>05 (mai)</v>
      </c>
      <c r="E47" s="23">
        <f t="shared" si="23"/>
        <v>2</v>
      </c>
      <c r="F47" s="15">
        <v>2.0</v>
      </c>
      <c r="G47" s="5">
        <v>45.0</v>
      </c>
      <c r="H47" s="6">
        <f t="shared" si="24"/>
        <v>90</v>
      </c>
      <c r="I47" s="7" t="s">
        <v>13</v>
      </c>
      <c r="J47" s="16"/>
      <c r="K47" s="9">
        <f t="shared" si="26"/>
        <v>4</v>
      </c>
    </row>
    <row r="48">
      <c r="A48" s="10" t="s">
        <v>154</v>
      </c>
      <c r="B48" s="11">
        <v>44697.0</v>
      </c>
      <c r="C48" s="11">
        <v>44699.0</v>
      </c>
      <c r="D48" s="13" t="str">
        <f t="shared" si="22"/>
        <v>05 (mai)</v>
      </c>
      <c r="E48" s="23">
        <f t="shared" si="23"/>
        <v>2</v>
      </c>
      <c r="F48" s="15">
        <v>2.0</v>
      </c>
      <c r="G48" s="5">
        <v>43.0</v>
      </c>
      <c r="H48" s="6">
        <f t="shared" si="24"/>
        <v>86</v>
      </c>
      <c r="I48" s="7" t="s">
        <v>15</v>
      </c>
      <c r="J48" s="16"/>
      <c r="K48" s="9">
        <f t="shared" si="26"/>
        <v>4</v>
      </c>
    </row>
    <row r="49">
      <c r="A49" s="10" t="s">
        <v>155</v>
      </c>
      <c r="B49" s="11">
        <v>44699.0</v>
      </c>
      <c r="C49" s="11">
        <v>44701.0</v>
      </c>
      <c r="D49" s="13" t="str">
        <f t="shared" si="22"/>
        <v>05 (mai)</v>
      </c>
      <c r="E49" s="23">
        <f t="shared" si="23"/>
        <v>2</v>
      </c>
      <c r="F49" s="15">
        <v>2.0</v>
      </c>
      <c r="G49" s="5">
        <v>43.0</v>
      </c>
      <c r="H49" s="6">
        <f t="shared" si="24"/>
        <v>86</v>
      </c>
      <c r="I49" s="7" t="s">
        <v>15</v>
      </c>
      <c r="J49" s="16"/>
      <c r="K49" s="9">
        <f t="shared" si="26"/>
        <v>4</v>
      </c>
    </row>
    <row r="50">
      <c r="A50" s="10" t="s">
        <v>98</v>
      </c>
      <c r="B50" s="11">
        <v>44701.0</v>
      </c>
      <c r="C50" s="11">
        <v>44703.0</v>
      </c>
      <c r="D50" s="13" t="str">
        <f t="shared" si="22"/>
        <v>05 (mai)</v>
      </c>
      <c r="E50" s="23">
        <f t="shared" si="23"/>
        <v>2</v>
      </c>
      <c r="F50" s="15">
        <v>2.0</v>
      </c>
      <c r="G50" s="5">
        <v>43.0</v>
      </c>
      <c r="H50" s="6">
        <f t="shared" si="24"/>
        <v>86</v>
      </c>
      <c r="I50" s="7" t="s">
        <v>15</v>
      </c>
      <c r="J50" s="16">
        <f t="shared" ref="J50:J54" si="27">F50*0.7*E50</f>
        <v>2.8</v>
      </c>
      <c r="K50" s="9">
        <f t="shared" si="26"/>
        <v>4</v>
      </c>
    </row>
    <row r="51">
      <c r="A51" s="10" t="s">
        <v>38</v>
      </c>
      <c r="B51" s="11">
        <v>44704.0</v>
      </c>
      <c r="C51" s="11">
        <v>44706.0</v>
      </c>
      <c r="D51" s="13" t="str">
        <f t="shared" si="22"/>
        <v>05 (mai)</v>
      </c>
      <c r="E51" s="23">
        <f t="shared" si="23"/>
        <v>2</v>
      </c>
      <c r="F51" s="15">
        <v>2.0</v>
      </c>
      <c r="G51" s="5">
        <v>43.0</v>
      </c>
      <c r="H51" s="6">
        <f t="shared" si="24"/>
        <v>86</v>
      </c>
      <c r="I51" s="7" t="s">
        <v>15</v>
      </c>
      <c r="J51" s="16">
        <f t="shared" si="27"/>
        <v>2.8</v>
      </c>
      <c r="K51" s="9">
        <f t="shared" si="26"/>
        <v>4</v>
      </c>
    </row>
    <row r="52">
      <c r="A52" s="10" t="s">
        <v>143</v>
      </c>
      <c r="B52" s="11">
        <v>44706.0</v>
      </c>
      <c r="C52" s="11">
        <v>44707.0</v>
      </c>
      <c r="D52" s="13" t="str">
        <f t="shared" si="22"/>
        <v>05 (mai)</v>
      </c>
      <c r="E52" s="23">
        <f t="shared" si="23"/>
        <v>1</v>
      </c>
      <c r="F52" s="15">
        <v>2.0</v>
      </c>
      <c r="G52" s="5">
        <v>43.0</v>
      </c>
      <c r="H52" s="6">
        <f t="shared" si="24"/>
        <v>43</v>
      </c>
      <c r="I52" s="7" t="s">
        <v>15</v>
      </c>
      <c r="J52" s="16">
        <f t="shared" si="27"/>
        <v>1.4</v>
      </c>
      <c r="K52" s="9">
        <f t="shared" si="26"/>
        <v>2</v>
      </c>
    </row>
    <row r="53">
      <c r="A53" s="10" t="s">
        <v>156</v>
      </c>
      <c r="B53" s="11">
        <v>44707.0</v>
      </c>
      <c r="C53" s="11">
        <v>44711.0</v>
      </c>
      <c r="D53" s="13" t="str">
        <f t="shared" si="22"/>
        <v>05 (mai)</v>
      </c>
      <c r="E53" s="23">
        <f t="shared" si="23"/>
        <v>4</v>
      </c>
      <c r="F53" s="15">
        <v>2.0</v>
      </c>
      <c r="G53" s="5">
        <v>45.0</v>
      </c>
      <c r="H53" s="6">
        <f t="shared" si="24"/>
        <v>180</v>
      </c>
      <c r="I53" s="7" t="s">
        <v>21</v>
      </c>
      <c r="J53" s="16">
        <f t="shared" si="27"/>
        <v>5.6</v>
      </c>
      <c r="K53" s="9">
        <f t="shared" si="26"/>
        <v>8</v>
      </c>
    </row>
    <row r="54">
      <c r="A54" s="10" t="s">
        <v>140</v>
      </c>
      <c r="B54" s="11">
        <v>44711.0</v>
      </c>
      <c r="C54" s="11">
        <v>44713.0</v>
      </c>
      <c r="D54" s="13" t="str">
        <f t="shared" si="22"/>
        <v>05 (mai)</v>
      </c>
      <c r="E54" s="23">
        <f t="shared" si="23"/>
        <v>2</v>
      </c>
      <c r="F54" s="15">
        <v>2.0</v>
      </c>
      <c r="G54" s="5">
        <v>45.0</v>
      </c>
      <c r="H54" s="6">
        <f t="shared" si="24"/>
        <v>90</v>
      </c>
      <c r="I54" s="7" t="s">
        <v>13</v>
      </c>
      <c r="J54" s="16">
        <f t="shared" si="27"/>
        <v>2.8</v>
      </c>
      <c r="K54" s="9">
        <f t="shared" si="26"/>
        <v>4</v>
      </c>
    </row>
    <row r="55">
      <c r="B55" s="11"/>
      <c r="C55" s="11"/>
      <c r="D55" s="13"/>
      <c r="E55" s="23"/>
      <c r="F55" s="15"/>
      <c r="G55" s="5"/>
      <c r="H55" s="6">
        <f>SUM(H44:H54)</f>
        <v>1357</v>
      </c>
      <c r="J55" s="16"/>
      <c r="K55" s="9"/>
    </row>
    <row r="56">
      <c r="A56" s="10" t="s">
        <v>157</v>
      </c>
      <c r="B56" s="11">
        <v>44713.0</v>
      </c>
      <c r="C56" s="11">
        <v>44715.0</v>
      </c>
      <c r="D56" s="13" t="str">
        <f t="shared" ref="D56:D66" si="28">TEXT(B56 ,"mm (mmmm)")</f>
        <v>06 (juin)</v>
      </c>
      <c r="E56" s="23">
        <f t="shared" ref="E56:E66" si="29">C56-B56</f>
        <v>2</v>
      </c>
      <c r="F56" s="15">
        <v>2.0</v>
      </c>
      <c r="G56" s="5">
        <v>43.0</v>
      </c>
      <c r="H56" s="6">
        <f t="shared" ref="H56:H66" si="30">G56*E56</f>
        <v>86</v>
      </c>
      <c r="I56" s="7" t="s">
        <v>15</v>
      </c>
      <c r="J56" s="16">
        <f t="shared" ref="J56:J66" si="31">F56*0.7*E56</f>
        <v>2.8</v>
      </c>
      <c r="K56" s="9">
        <f t="shared" ref="K56:K66" si="32">E56*F56</f>
        <v>4</v>
      </c>
    </row>
    <row r="57">
      <c r="A57" s="10" t="s">
        <v>16</v>
      </c>
      <c r="B57" s="11">
        <v>44715.0</v>
      </c>
      <c r="C57" s="11">
        <v>44717.0</v>
      </c>
      <c r="D57" s="13" t="str">
        <f t="shared" si="28"/>
        <v>06 (juin)</v>
      </c>
      <c r="E57" s="23">
        <f t="shared" si="29"/>
        <v>2</v>
      </c>
      <c r="F57" s="15">
        <v>1.0</v>
      </c>
      <c r="G57" s="5">
        <v>45.0</v>
      </c>
      <c r="H57" s="6">
        <f t="shared" si="30"/>
        <v>90</v>
      </c>
      <c r="I57" s="7" t="s">
        <v>21</v>
      </c>
      <c r="J57" s="16">
        <f t="shared" si="31"/>
        <v>1.4</v>
      </c>
      <c r="K57" s="9">
        <f t="shared" si="32"/>
        <v>2</v>
      </c>
    </row>
    <row r="58">
      <c r="A58" s="10" t="s">
        <v>158</v>
      </c>
      <c r="B58" s="11">
        <v>44717.0</v>
      </c>
      <c r="C58" s="11">
        <v>44718.0</v>
      </c>
      <c r="D58" s="13" t="str">
        <f t="shared" si="28"/>
        <v>06 (juin)</v>
      </c>
      <c r="E58" s="23">
        <f t="shared" si="29"/>
        <v>1</v>
      </c>
      <c r="F58" s="15">
        <v>2.0</v>
      </c>
      <c r="G58" s="5">
        <v>43.0</v>
      </c>
      <c r="H58" s="6">
        <f t="shared" si="30"/>
        <v>43</v>
      </c>
      <c r="I58" s="7" t="s">
        <v>15</v>
      </c>
      <c r="J58" s="16">
        <f t="shared" si="31"/>
        <v>1.4</v>
      </c>
      <c r="K58" s="9">
        <f t="shared" si="32"/>
        <v>2</v>
      </c>
    </row>
    <row r="59">
      <c r="A59" s="10" t="s">
        <v>149</v>
      </c>
      <c r="B59" s="11">
        <v>44718.0</v>
      </c>
      <c r="C59" s="11">
        <v>44723.0</v>
      </c>
      <c r="D59" s="13" t="str">
        <f t="shared" si="28"/>
        <v>06 (juin)</v>
      </c>
      <c r="E59" s="23">
        <f t="shared" si="29"/>
        <v>5</v>
      </c>
      <c r="F59" s="15">
        <v>1.0</v>
      </c>
      <c r="G59" s="5">
        <v>43.0</v>
      </c>
      <c r="H59" s="6">
        <f t="shared" si="30"/>
        <v>215</v>
      </c>
      <c r="I59" s="7" t="s">
        <v>15</v>
      </c>
      <c r="J59" s="16">
        <f t="shared" si="31"/>
        <v>3.5</v>
      </c>
      <c r="K59" s="9">
        <f t="shared" si="32"/>
        <v>5</v>
      </c>
    </row>
    <row r="60">
      <c r="A60" s="10" t="s">
        <v>159</v>
      </c>
      <c r="B60" s="11">
        <v>44723.0</v>
      </c>
      <c r="C60" s="11">
        <v>44724.0</v>
      </c>
      <c r="D60" s="13" t="str">
        <f t="shared" si="28"/>
        <v>06 (juin)</v>
      </c>
      <c r="E60" s="23">
        <f t="shared" si="29"/>
        <v>1</v>
      </c>
      <c r="F60" s="15">
        <v>1.0</v>
      </c>
      <c r="G60" s="5">
        <v>43.0</v>
      </c>
      <c r="H60" s="6">
        <f t="shared" si="30"/>
        <v>43</v>
      </c>
      <c r="I60" s="7" t="s">
        <v>15</v>
      </c>
      <c r="J60" s="16">
        <f t="shared" si="31"/>
        <v>0.7</v>
      </c>
      <c r="K60" s="9">
        <f t="shared" si="32"/>
        <v>1</v>
      </c>
    </row>
    <row r="61">
      <c r="A61" s="10" t="s">
        <v>160</v>
      </c>
      <c r="B61" s="11">
        <v>44724.0</v>
      </c>
      <c r="C61" s="11">
        <v>44727.0</v>
      </c>
      <c r="D61" s="13" t="str">
        <f t="shared" si="28"/>
        <v>06 (juin)</v>
      </c>
      <c r="E61" s="23">
        <f t="shared" si="29"/>
        <v>3</v>
      </c>
      <c r="F61" s="15">
        <v>2.0</v>
      </c>
      <c r="G61" s="5">
        <v>43.0</v>
      </c>
      <c r="H61" s="6">
        <f t="shared" si="30"/>
        <v>129</v>
      </c>
      <c r="I61" s="7" t="s">
        <v>15</v>
      </c>
      <c r="J61" s="16">
        <f t="shared" si="31"/>
        <v>4.2</v>
      </c>
      <c r="K61" s="9">
        <f t="shared" si="32"/>
        <v>6</v>
      </c>
    </row>
    <row r="62">
      <c r="A62" s="10" t="s">
        <v>161</v>
      </c>
      <c r="B62" s="11">
        <v>44727.0</v>
      </c>
      <c r="C62" s="11">
        <v>44729.0</v>
      </c>
      <c r="D62" s="13" t="str">
        <f t="shared" si="28"/>
        <v>06 (juin)</v>
      </c>
      <c r="E62" s="23">
        <f t="shared" si="29"/>
        <v>2</v>
      </c>
      <c r="F62" s="15">
        <v>2.0</v>
      </c>
      <c r="G62" s="5">
        <v>43.0</v>
      </c>
      <c r="H62" s="6">
        <f t="shared" si="30"/>
        <v>86</v>
      </c>
      <c r="I62" s="7" t="s">
        <v>15</v>
      </c>
      <c r="J62" s="16">
        <f t="shared" si="31"/>
        <v>2.8</v>
      </c>
      <c r="K62" s="9">
        <f t="shared" si="32"/>
        <v>4</v>
      </c>
    </row>
    <row r="63">
      <c r="A63" s="10" t="s">
        <v>162</v>
      </c>
      <c r="B63" s="11">
        <v>44729.0</v>
      </c>
      <c r="C63" s="11">
        <v>44731.0</v>
      </c>
      <c r="D63" s="13" t="str">
        <f t="shared" si="28"/>
        <v>06 (juin)</v>
      </c>
      <c r="E63" s="23">
        <f t="shared" si="29"/>
        <v>2</v>
      </c>
      <c r="F63" s="15">
        <v>2.0</v>
      </c>
      <c r="G63" s="5">
        <v>43.0</v>
      </c>
      <c r="H63" s="6">
        <f t="shared" si="30"/>
        <v>86</v>
      </c>
      <c r="I63" s="7" t="s">
        <v>15</v>
      </c>
      <c r="J63" s="16">
        <f t="shared" si="31"/>
        <v>2.8</v>
      </c>
      <c r="K63" s="9">
        <f t="shared" si="32"/>
        <v>4</v>
      </c>
    </row>
    <row r="64">
      <c r="A64" s="10" t="s">
        <v>92</v>
      </c>
      <c r="B64" s="11">
        <v>44731.0</v>
      </c>
      <c r="C64" s="11">
        <v>44736.0</v>
      </c>
      <c r="D64" s="13" t="str">
        <f t="shared" si="28"/>
        <v>06 (juin)</v>
      </c>
      <c r="E64" s="23">
        <f t="shared" si="29"/>
        <v>5</v>
      </c>
      <c r="F64" s="15">
        <v>1.0</v>
      </c>
      <c r="G64" s="5">
        <v>45.0</v>
      </c>
      <c r="H64" s="6">
        <f t="shared" si="30"/>
        <v>225</v>
      </c>
      <c r="I64" s="7" t="s">
        <v>13</v>
      </c>
      <c r="J64" s="16">
        <f t="shared" si="31"/>
        <v>3.5</v>
      </c>
      <c r="K64" s="9">
        <f t="shared" si="32"/>
        <v>5</v>
      </c>
    </row>
    <row r="65">
      <c r="A65" s="10" t="s">
        <v>97</v>
      </c>
      <c r="B65" s="11">
        <v>44736.0</v>
      </c>
      <c r="C65" s="11">
        <v>44739.0</v>
      </c>
      <c r="D65" s="13" t="str">
        <f t="shared" si="28"/>
        <v>06 (juin)</v>
      </c>
      <c r="E65" s="23">
        <f t="shared" si="29"/>
        <v>3</v>
      </c>
      <c r="F65" s="15">
        <v>1.0</v>
      </c>
      <c r="G65" s="5">
        <v>43.0</v>
      </c>
      <c r="H65" s="6">
        <f t="shared" si="30"/>
        <v>129</v>
      </c>
      <c r="I65" s="7" t="s">
        <v>15</v>
      </c>
      <c r="J65" s="16">
        <f t="shared" si="31"/>
        <v>2.1</v>
      </c>
      <c r="K65" s="9">
        <f t="shared" si="32"/>
        <v>3</v>
      </c>
    </row>
    <row r="66">
      <c r="A66" s="10" t="s">
        <v>157</v>
      </c>
      <c r="B66" s="11">
        <v>44739.0</v>
      </c>
      <c r="C66" s="11">
        <v>44742.0</v>
      </c>
      <c r="D66" s="13" t="str">
        <f t="shared" si="28"/>
        <v>06 (juin)</v>
      </c>
      <c r="E66" s="23">
        <f t="shared" si="29"/>
        <v>3</v>
      </c>
      <c r="F66" s="15">
        <v>2.0</v>
      </c>
      <c r="G66" s="5">
        <v>43.0</v>
      </c>
      <c r="H66" s="6">
        <f t="shared" si="30"/>
        <v>129</v>
      </c>
      <c r="I66" s="7" t="s">
        <v>15</v>
      </c>
      <c r="J66" s="16">
        <f t="shared" si="31"/>
        <v>4.2</v>
      </c>
      <c r="K66" s="9">
        <f t="shared" si="32"/>
        <v>6</v>
      </c>
    </row>
    <row r="67">
      <c r="B67" s="11"/>
      <c r="C67" s="11"/>
      <c r="D67" s="13"/>
      <c r="E67" s="23"/>
      <c r="F67" s="15"/>
      <c r="G67" s="5"/>
      <c r="H67" s="6">
        <f>SUM(H56:H66)</f>
        <v>1261</v>
      </c>
      <c r="J67" s="16"/>
      <c r="K67" s="9"/>
    </row>
    <row r="68">
      <c r="A68" s="10" t="s">
        <v>131</v>
      </c>
      <c r="B68" s="11">
        <v>44743.0</v>
      </c>
      <c r="C68" s="11">
        <v>44745.0</v>
      </c>
      <c r="D68" s="13" t="str">
        <f t="shared" ref="D68:D74" si="33">TEXT(B68 ,"mm (mmmm)")</f>
        <v>07 (juillet)</v>
      </c>
      <c r="E68" s="23">
        <f t="shared" ref="E68:E74" si="34">C68-B68</f>
        <v>2</v>
      </c>
      <c r="F68" s="15">
        <v>1.0</v>
      </c>
      <c r="G68" s="5">
        <v>53.0</v>
      </c>
      <c r="H68" s="6">
        <f t="shared" ref="H68:H74" si="35">G68*E68</f>
        <v>106</v>
      </c>
      <c r="I68" s="7" t="s">
        <v>13</v>
      </c>
      <c r="J68" s="16">
        <f t="shared" ref="J68:J74" si="36">F68*0.7*E68</f>
        <v>1.4</v>
      </c>
      <c r="K68" s="9">
        <f t="shared" ref="K68:K74" si="37">E68*F68</f>
        <v>2</v>
      </c>
    </row>
    <row r="69">
      <c r="A69" s="10" t="s">
        <v>163</v>
      </c>
      <c r="B69" s="11">
        <v>44746.0</v>
      </c>
      <c r="C69" s="11">
        <v>44747.0</v>
      </c>
      <c r="D69" s="13" t="str">
        <f t="shared" si="33"/>
        <v>07 (juillet)</v>
      </c>
      <c r="E69" s="23">
        <f t="shared" si="34"/>
        <v>1</v>
      </c>
      <c r="F69" s="15">
        <v>2.0</v>
      </c>
      <c r="G69" s="5">
        <v>53.0</v>
      </c>
      <c r="H69" s="6">
        <f t="shared" si="35"/>
        <v>53</v>
      </c>
      <c r="I69" s="7" t="s">
        <v>15</v>
      </c>
      <c r="J69" s="16">
        <f t="shared" si="36"/>
        <v>1.4</v>
      </c>
      <c r="K69" s="9">
        <f t="shared" si="37"/>
        <v>2</v>
      </c>
    </row>
    <row r="70">
      <c r="A70" s="10" t="s">
        <v>144</v>
      </c>
      <c r="B70" s="11">
        <v>44747.0</v>
      </c>
      <c r="C70" s="11">
        <v>44749.0</v>
      </c>
      <c r="D70" s="13" t="str">
        <f t="shared" si="33"/>
        <v>07 (juillet)</v>
      </c>
      <c r="E70" s="23">
        <f t="shared" si="34"/>
        <v>2</v>
      </c>
      <c r="F70" s="15">
        <v>2.0</v>
      </c>
      <c r="G70" s="5">
        <v>53.0</v>
      </c>
      <c r="H70" s="6">
        <f t="shared" si="35"/>
        <v>106</v>
      </c>
      <c r="I70" s="7" t="s">
        <v>15</v>
      </c>
      <c r="J70" s="16">
        <f t="shared" si="36"/>
        <v>2.8</v>
      </c>
      <c r="K70" s="9">
        <f t="shared" si="37"/>
        <v>4</v>
      </c>
    </row>
    <row r="71">
      <c r="A71" s="10" t="s">
        <v>164</v>
      </c>
      <c r="B71" s="11">
        <v>44749.0</v>
      </c>
      <c r="C71" s="11">
        <v>44751.0</v>
      </c>
      <c r="D71" s="13" t="str">
        <f t="shared" si="33"/>
        <v>07 (juillet)</v>
      </c>
      <c r="E71" s="23">
        <f t="shared" si="34"/>
        <v>2</v>
      </c>
      <c r="F71" s="15">
        <v>2.0</v>
      </c>
      <c r="G71" s="5">
        <v>53.0</v>
      </c>
      <c r="H71" s="6">
        <f t="shared" si="35"/>
        <v>106</v>
      </c>
      <c r="I71" s="7" t="s">
        <v>13</v>
      </c>
      <c r="J71" s="16">
        <f t="shared" si="36"/>
        <v>2.8</v>
      </c>
      <c r="K71" s="9">
        <f t="shared" si="37"/>
        <v>4</v>
      </c>
    </row>
    <row r="72">
      <c r="A72" s="10" t="s">
        <v>165</v>
      </c>
      <c r="B72" s="11">
        <v>44753.0</v>
      </c>
      <c r="C72" s="11">
        <v>44759.0</v>
      </c>
      <c r="D72" s="13" t="str">
        <f t="shared" si="33"/>
        <v>07 (juillet)</v>
      </c>
      <c r="E72" s="23">
        <f t="shared" si="34"/>
        <v>6</v>
      </c>
      <c r="F72" s="15">
        <v>2.0</v>
      </c>
      <c r="G72" s="5">
        <v>53.0</v>
      </c>
      <c r="H72" s="6">
        <f t="shared" si="35"/>
        <v>318</v>
      </c>
      <c r="I72" s="7" t="s">
        <v>15</v>
      </c>
      <c r="J72" s="16">
        <f t="shared" si="36"/>
        <v>8.4</v>
      </c>
      <c r="K72" s="9">
        <f t="shared" si="37"/>
        <v>12</v>
      </c>
    </row>
    <row r="73">
      <c r="A73" s="10" t="s">
        <v>18</v>
      </c>
      <c r="B73" s="11">
        <v>44759.0</v>
      </c>
      <c r="C73" s="11">
        <v>44772.0</v>
      </c>
      <c r="D73" s="13" t="str">
        <f t="shared" si="33"/>
        <v>07 (juillet)</v>
      </c>
      <c r="E73" s="23">
        <f t="shared" si="34"/>
        <v>13</v>
      </c>
      <c r="F73" s="15">
        <v>2.0</v>
      </c>
      <c r="G73" s="5">
        <v>53.0</v>
      </c>
      <c r="H73" s="6">
        <f t="shared" si="35"/>
        <v>689</v>
      </c>
      <c r="I73" s="7" t="s">
        <v>15</v>
      </c>
      <c r="J73" s="16">
        <f t="shared" si="36"/>
        <v>18.2</v>
      </c>
      <c r="K73" s="9">
        <f t="shared" si="37"/>
        <v>26</v>
      </c>
    </row>
    <row r="74">
      <c r="A74" s="10" t="s">
        <v>166</v>
      </c>
      <c r="B74" s="11">
        <v>44772.0</v>
      </c>
      <c r="C74" s="11">
        <v>44774.0</v>
      </c>
      <c r="D74" s="13" t="str">
        <f t="shared" si="33"/>
        <v>07 (juillet)</v>
      </c>
      <c r="E74" s="23">
        <f t="shared" si="34"/>
        <v>2</v>
      </c>
      <c r="F74" s="15">
        <v>2.0</v>
      </c>
      <c r="G74" s="5">
        <v>53.0</v>
      </c>
      <c r="H74" s="6">
        <f t="shared" si="35"/>
        <v>106</v>
      </c>
      <c r="I74" s="7" t="s">
        <v>15</v>
      </c>
      <c r="J74" s="16">
        <f t="shared" si="36"/>
        <v>2.8</v>
      </c>
      <c r="K74" s="9">
        <f t="shared" si="37"/>
        <v>4</v>
      </c>
    </row>
    <row r="75">
      <c r="B75" s="11"/>
      <c r="C75" s="11"/>
      <c r="D75" s="13"/>
      <c r="E75" s="23"/>
      <c r="F75" s="15"/>
      <c r="G75" s="5"/>
      <c r="H75" s="6">
        <f>SUM(H68:H74)</f>
        <v>1484</v>
      </c>
      <c r="J75" s="16"/>
      <c r="K75" s="9"/>
    </row>
    <row r="76">
      <c r="A76" s="10" t="s">
        <v>16</v>
      </c>
      <c r="B76" s="11">
        <v>44774.0</v>
      </c>
      <c r="C76" s="11">
        <v>44780.0</v>
      </c>
      <c r="D76" s="13" t="str">
        <f t="shared" ref="D76:D81" si="38">TEXT(B76 ,"mm (mmmm)")</f>
        <v>08 (août)</v>
      </c>
      <c r="E76" s="23">
        <f t="shared" ref="E76:E81" si="39">C76-B76</f>
        <v>6</v>
      </c>
      <c r="F76" s="15">
        <v>2.0</v>
      </c>
      <c r="G76" s="5">
        <v>53.0</v>
      </c>
      <c r="H76" s="6">
        <f t="shared" ref="H76:H81" si="40">G76*E76</f>
        <v>318</v>
      </c>
      <c r="I76" s="7" t="s">
        <v>15</v>
      </c>
      <c r="J76" s="16">
        <f t="shared" ref="J76:J81" si="41">F76*0.7*E76</f>
        <v>8.4</v>
      </c>
      <c r="K76" s="9">
        <f t="shared" ref="K76:K81" si="42">E76*F76</f>
        <v>12</v>
      </c>
    </row>
    <row r="77">
      <c r="A77" s="10" t="s">
        <v>167</v>
      </c>
      <c r="B77" s="11">
        <v>44780.0</v>
      </c>
      <c r="C77" s="11">
        <v>44787.0</v>
      </c>
      <c r="D77" s="13" t="str">
        <f t="shared" si="38"/>
        <v>08 (août)</v>
      </c>
      <c r="E77" s="23">
        <f t="shared" si="39"/>
        <v>7</v>
      </c>
      <c r="F77" s="15">
        <v>2.0</v>
      </c>
      <c r="G77" s="5">
        <v>53.0</v>
      </c>
      <c r="H77" s="6">
        <f t="shared" si="40"/>
        <v>371</v>
      </c>
      <c r="I77" s="7" t="s">
        <v>15</v>
      </c>
      <c r="J77" s="16">
        <f t="shared" si="41"/>
        <v>9.8</v>
      </c>
      <c r="K77" s="9">
        <f t="shared" si="42"/>
        <v>14</v>
      </c>
    </row>
    <row r="78">
      <c r="A78" s="10" t="s">
        <v>168</v>
      </c>
      <c r="B78" s="11">
        <v>44787.0</v>
      </c>
      <c r="C78" s="11">
        <v>44793.0</v>
      </c>
      <c r="D78" s="13" t="str">
        <f t="shared" si="38"/>
        <v>08 (août)</v>
      </c>
      <c r="E78" s="23">
        <f t="shared" si="39"/>
        <v>6</v>
      </c>
      <c r="F78" s="15">
        <v>2.0</v>
      </c>
      <c r="G78" s="5">
        <v>53.0</v>
      </c>
      <c r="H78" s="6">
        <f t="shared" si="40"/>
        <v>318</v>
      </c>
      <c r="I78" s="7" t="s">
        <v>15</v>
      </c>
      <c r="J78" s="16">
        <f t="shared" si="41"/>
        <v>8.4</v>
      </c>
      <c r="K78" s="9">
        <f t="shared" si="42"/>
        <v>12</v>
      </c>
    </row>
    <row r="79">
      <c r="A79" s="10" t="s">
        <v>169</v>
      </c>
      <c r="B79" s="11">
        <v>44793.0</v>
      </c>
      <c r="C79" s="11">
        <v>44796.0</v>
      </c>
      <c r="D79" s="13" t="str">
        <f t="shared" si="38"/>
        <v>08 (août)</v>
      </c>
      <c r="E79" s="23">
        <f t="shared" si="39"/>
        <v>3</v>
      </c>
      <c r="F79" s="15">
        <v>2.0</v>
      </c>
      <c r="G79" s="5">
        <v>53.0</v>
      </c>
      <c r="H79" s="6">
        <f t="shared" si="40"/>
        <v>159</v>
      </c>
      <c r="I79" s="7" t="s">
        <v>15</v>
      </c>
      <c r="J79" s="16">
        <f t="shared" si="41"/>
        <v>4.2</v>
      </c>
      <c r="K79" s="9">
        <f t="shared" si="42"/>
        <v>6</v>
      </c>
    </row>
    <row r="80">
      <c r="A80" s="10" t="s">
        <v>27</v>
      </c>
      <c r="B80" s="11">
        <v>44796.0</v>
      </c>
      <c r="C80" s="11">
        <v>44802.0</v>
      </c>
      <c r="D80" s="13" t="str">
        <f t="shared" si="38"/>
        <v>08 (août)</v>
      </c>
      <c r="E80" s="23">
        <f t="shared" si="39"/>
        <v>6</v>
      </c>
      <c r="F80" s="15">
        <v>1.0</v>
      </c>
      <c r="G80" s="5">
        <v>55.0</v>
      </c>
      <c r="H80" s="6">
        <f t="shared" si="40"/>
        <v>330</v>
      </c>
      <c r="I80" s="7" t="s">
        <v>13</v>
      </c>
      <c r="J80" s="16">
        <f t="shared" si="41"/>
        <v>4.2</v>
      </c>
      <c r="K80" s="9">
        <f t="shared" si="42"/>
        <v>6</v>
      </c>
    </row>
    <row r="81">
      <c r="A81" s="10" t="s">
        <v>32</v>
      </c>
      <c r="B81" s="11">
        <v>44803.0</v>
      </c>
      <c r="C81" s="11">
        <v>44805.0</v>
      </c>
      <c r="D81" s="13" t="str">
        <f t="shared" si="38"/>
        <v>08 (août)</v>
      </c>
      <c r="E81" s="23">
        <f t="shared" si="39"/>
        <v>2</v>
      </c>
      <c r="F81" s="15">
        <v>1.0</v>
      </c>
      <c r="G81" s="5">
        <v>53.0</v>
      </c>
      <c r="H81" s="6">
        <f t="shared" si="40"/>
        <v>106</v>
      </c>
      <c r="I81" s="7" t="s">
        <v>15</v>
      </c>
      <c r="J81" s="16">
        <f t="shared" si="41"/>
        <v>1.4</v>
      </c>
      <c r="K81" s="9">
        <f t="shared" si="42"/>
        <v>2</v>
      </c>
    </row>
    <row r="82">
      <c r="A82" s="10"/>
      <c r="B82" s="11"/>
      <c r="C82" s="11"/>
      <c r="D82" s="13"/>
      <c r="E82" s="23"/>
      <c r="F82" s="15"/>
      <c r="G82" s="5"/>
      <c r="H82" s="6">
        <f>SUM(H76:H81)</f>
        <v>1602</v>
      </c>
      <c r="I82" s="7"/>
      <c r="J82" s="16"/>
      <c r="K82" s="9"/>
    </row>
    <row r="83">
      <c r="A83" s="10"/>
      <c r="B83" s="11"/>
      <c r="C83" s="11"/>
      <c r="D83" s="13"/>
      <c r="E83" s="23"/>
      <c r="F83" s="15"/>
      <c r="G83" s="5"/>
      <c r="H83" s="6"/>
      <c r="I83" s="7"/>
      <c r="J83" s="16"/>
      <c r="K83" s="9"/>
    </row>
    <row r="84">
      <c r="A84" s="10" t="s">
        <v>170</v>
      </c>
      <c r="B84" s="11">
        <v>44807.0</v>
      </c>
      <c r="C84" s="11">
        <v>44809.0</v>
      </c>
      <c r="D84" s="13" t="str">
        <f t="shared" ref="D84:D95" si="43">TEXT(B84 ,"mm (mmmm)")</f>
        <v>09 (septembre)</v>
      </c>
      <c r="E84" s="23">
        <f t="shared" ref="E84:E88" si="44">C84-B84</f>
        <v>2</v>
      </c>
      <c r="F84" s="15">
        <v>2.0</v>
      </c>
      <c r="G84" s="5">
        <v>43.0</v>
      </c>
      <c r="H84" s="6">
        <f t="shared" ref="H84:H87" si="45">G84*E84</f>
        <v>86</v>
      </c>
      <c r="I84" s="7" t="s">
        <v>15</v>
      </c>
      <c r="J84" s="16">
        <f t="shared" ref="J84:J95" si="46">F84*0.7*E84</f>
        <v>2.8</v>
      </c>
      <c r="K84" s="9">
        <f t="shared" ref="K84:K95" si="47">E84*F84</f>
        <v>4</v>
      </c>
    </row>
    <row r="85">
      <c r="A85" s="10" t="s">
        <v>163</v>
      </c>
      <c r="B85" s="11">
        <v>44810.0</v>
      </c>
      <c r="C85" s="11">
        <v>44813.0</v>
      </c>
      <c r="D85" s="13" t="str">
        <f t="shared" si="43"/>
        <v>09 (septembre)</v>
      </c>
      <c r="E85" s="23">
        <f t="shared" si="44"/>
        <v>3</v>
      </c>
      <c r="F85" s="15">
        <v>2.0</v>
      </c>
      <c r="G85" s="5">
        <v>50.0</v>
      </c>
      <c r="H85" s="6">
        <f t="shared" si="45"/>
        <v>150</v>
      </c>
      <c r="I85" s="7" t="s">
        <v>13</v>
      </c>
      <c r="J85" s="16">
        <f t="shared" si="46"/>
        <v>4.2</v>
      </c>
      <c r="K85" s="9">
        <f t="shared" si="47"/>
        <v>6</v>
      </c>
    </row>
    <row r="86">
      <c r="A86" s="10" t="s">
        <v>171</v>
      </c>
      <c r="B86" s="11">
        <v>44812.0</v>
      </c>
      <c r="C86" s="11">
        <v>44813.0</v>
      </c>
      <c r="D86" s="13" t="str">
        <f t="shared" si="43"/>
        <v>09 (septembre)</v>
      </c>
      <c r="E86" s="23">
        <f t="shared" si="44"/>
        <v>1</v>
      </c>
      <c r="F86" s="15">
        <v>2.0</v>
      </c>
      <c r="G86" s="5">
        <v>48.0</v>
      </c>
      <c r="H86" s="6">
        <f t="shared" si="45"/>
        <v>48</v>
      </c>
      <c r="I86" s="7" t="s">
        <v>15</v>
      </c>
      <c r="J86" s="16">
        <f t="shared" si="46"/>
        <v>1.4</v>
      </c>
      <c r="K86" s="9">
        <f t="shared" si="47"/>
        <v>2</v>
      </c>
    </row>
    <row r="87">
      <c r="A87" s="10" t="s">
        <v>154</v>
      </c>
      <c r="B87" s="11">
        <v>44813.0</v>
      </c>
      <c r="C87" s="11">
        <v>44815.0</v>
      </c>
      <c r="D87" s="13" t="str">
        <f t="shared" si="43"/>
        <v>09 (septembre)</v>
      </c>
      <c r="E87" s="23">
        <f t="shared" si="44"/>
        <v>2</v>
      </c>
      <c r="F87" s="15">
        <v>2.0</v>
      </c>
      <c r="G87" s="5">
        <v>50.0</v>
      </c>
      <c r="H87" s="6">
        <f t="shared" si="45"/>
        <v>100</v>
      </c>
      <c r="I87" s="7" t="s">
        <v>13</v>
      </c>
      <c r="J87" s="16">
        <f t="shared" si="46"/>
        <v>2.8</v>
      </c>
      <c r="K87" s="9">
        <f t="shared" si="47"/>
        <v>4</v>
      </c>
    </row>
    <row r="88">
      <c r="A88" s="10" t="s">
        <v>172</v>
      </c>
      <c r="B88" s="11">
        <v>44815.0</v>
      </c>
      <c r="C88" s="11">
        <v>44816.0</v>
      </c>
      <c r="D88" s="13" t="str">
        <f t="shared" si="43"/>
        <v>09 (septembre)</v>
      </c>
      <c r="E88" s="23">
        <f t="shared" si="44"/>
        <v>1</v>
      </c>
      <c r="F88" s="15">
        <v>2.0</v>
      </c>
      <c r="G88" s="5">
        <v>48.0</v>
      </c>
      <c r="H88" s="6">
        <v>48.0</v>
      </c>
      <c r="I88" s="7" t="s">
        <v>15</v>
      </c>
      <c r="J88" s="16">
        <f t="shared" si="46"/>
        <v>1.4</v>
      </c>
      <c r="K88" s="9">
        <f t="shared" si="47"/>
        <v>2</v>
      </c>
    </row>
    <row r="89">
      <c r="A89" s="10" t="s">
        <v>173</v>
      </c>
      <c r="B89" s="11">
        <v>44816.0</v>
      </c>
      <c r="C89" s="11">
        <v>44818.0</v>
      </c>
      <c r="D89" s="13" t="str">
        <f t="shared" si="43"/>
        <v>09 (septembre)</v>
      </c>
      <c r="E89" s="4">
        <v>1.0</v>
      </c>
      <c r="F89" s="15">
        <v>2.0</v>
      </c>
      <c r="G89" s="5">
        <v>50.0</v>
      </c>
      <c r="H89" s="6">
        <f t="shared" ref="H89:H92" si="48">G89*E89</f>
        <v>50</v>
      </c>
      <c r="I89" s="7" t="s">
        <v>21</v>
      </c>
      <c r="J89" s="16">
        <f t="shared" si="46"/>
        <v>1.4</v>
      </c>
      <c r="K89" s="9">
        <f t="shared" si="47"/>
        <v>2</v>
      </c>
    </row>
    <row r="90">
      <c r="A90" s="10" t="s">
        <v>174</v>
      </c>
      <c r="B90" s="11">
        <v>44818.0</v>
      </c>
      <c r="C90" s="11">
        <v>44821.0</v>
      </c>
      <c r="D90" s="13" t="str">
        <f t="shared" si="43"/>
        <v>09 (septembre)</v>
      </c>
      <c r="E90" s="23">
        <f t="shared" ref="E90:E95" si="49">C90-B90</f>
        <v>3</v>
      </c>
      <c r="F90" s="15">
        <v>2.0</v>
      </c>
      <c r="G90" s="5">
        <v>48.0</v>
      </c>
      <c r="H90" s="6">
        <f t="shared" si="48"/>
        <v>144</v>
      </c>
      <c r="I90" s="7" t="s">
        <v>15</v>
      </c>
      <c r="J90" s="16">
        <f t="shared" si="46"/>
        <v>4.2</v>
      </c>
      <c r="K90" s="9">
        <f t="shared" si="47"/>
        <v>6</v>
      </c>
    </row>
    <row r="91">
      <c r="A91" s="10" t="s">
        <v>145</v>
      </c>
      <c r="B91" s="11">
        <v>44821.0</v>
      </c>
      <c r="C91" s="11">
        <v>44823.0</v>
      </c>
      <c r="D91" s="13" t="str">
        <f t="shared" si="43"/>
        <v>09 (septembre)</v>
      </c>
      <c r="E91" s="23">
        <f t="shared" si="49"/>
        <v>2</v>
      </c>
      <c r="F91" s="15">
        <v>2.0</v>
      </c>
      <c r="G91" s="5">
        <v>48.0</v>
      </c>
      <c r="H91" s="6">
        <f t="shared" si="48"/>
        <v>96</v>
      </c>
      <c r="I91" s="7" t="s">
        <v>15</v>
      </c>
      <c r="J91" s="16">
        <f t="shared" si="46"/>
        <v>2.8</v>
      </c>
      <c r="K91" s="9">
        <f t="shared" si="47"/>
        <v>4</v>
      </c>
    </row>
    <row r="92">
      <c r="A92" s="10" t="s">
        <v>175</v>
      </c>
      <c r="B92" s="11">
        <v>44823.0</v>
      </c>
      <c r="C92" s="11">
        <v>44825.0</v>
      </c>
      <c r="D92" s="13" t="str">
        <f t="shared" si="43"/>
        <v>09 (septembre)</v>
      </c>
      <c r="E92" s="23">
        <f t="shared" si="49"/>
        <v>2</v>
      </c>
      <c r="F92" s="15">
        <v>2.0</v>
      </c>
      <c r="G92" s="5">
        <v>48.0</v>
      </c>
      <c r="H92" s="6">
        <f t="shared" si="48"/>
        <v>96</v>
      </c>
      <c r="I92" s="7" t="s">
        <v>15</v>
      </c>
      <c r="J92" s="16">
        <f t="shared" si="46"/>
        <v>2.8</v>
      </c>
      <c r="K92" s="9">
        <f t="shared" si="47"/>
        <v>4</v>
      </c>
    </row>
    <row r="93">
      <c r="A93" s="10" t="s">
        <v>176</v>
      </c>
      <c r="B93" s="11">
        <v>44825.0</v>
      </c>
      <c r="C93" s="11">
        <v>44830.0</v>
      </c>
      <c r="D93" s="13" t="str">
        <f t="shared" si="43"/>
        <v>09 (septembre)</v>
      </c>
      <c r="E93" s="23">
        <f t="shared" si="49"/>
        <v>5</v>
      </c>
      <c r="F93" s="15">
        <v>2.0</v>
      </c>
      <c r="G93" s="5">
        <v>50.0</v>
      </c>
      <c r="H93" s="6">
        <v>215.0</v>
      </c>
      <c r="I93" s="7" t="s">
        <v>21</v>
      </c>
      <c r="J93" s="16">
        <f t="shared" si="46"/>
        <v>7</v>
      </c>
      <c r="K93" s="9">
        <f t="shared" si="47"/>
        <v>10</v>
      </c>
    </row>
    <row r="94">
      <c r="A94" s="10" t="s">
        <v>177</v>
      </c>
      <c r="B94" s="11">
        <v>44831.0</v>
      </c>
      <c r="C94" s="11">
        <v>44832.0</v>
      </c>
      <c r="D94" s="13" t="str">
        <f t="shared" si="43"/>
        <v>09 (septembre)</v>
      </c>
      <c r="E94" s="23">
        <f t="shared" si="49"/>
        <v>1</v>
      </c>
      <c r="F94" s="15">
        <v>2.0</v>
      </c>
      <c r="G94" s="5">
        <v>48.0</v>
      </c>
      <c r="H94" s="6">
        <f t="shared" ref="H94:H95" si="50">G94*E94</f>
        <v>48</v>
      </c>
      <c r="I94" s="7" t="s">
        <v>15</v>
      </c>
      <c r="J94" s="16">
        <f t="shared" si="46"/>
        <v>1.4</v>
      </c>
      <c r="K94" s="9">
        <f t="shared" si="47"/>
        <v>2</v>
      </c>
    </row>
    <row r="95">
      <c r="A95" s="10" t="s">
        <v>178</v>
      </c>
      <c r="B95" s="11">
        <v>44832.0</v>
      </c>
      <c r="C95" s="11">
        <v>44836.0</v>
      </c>
      <c r="D95" s="13" t="str">
        <f t="shared" si="43"/>
        <v>09 (septembre)</v>
      </c>
      <c r="E95" s="23">
        <f t="shared" si="49"/>
        <v>4</v>
      </c>
      <c r="F95" s="15">
        <v>2.0</v>
      </c>
      <c r="G95" s="5">
        <v>48.0</v>
      </c>
      <c r="H95" s="6">
        <f t="shared" si="50"/>
        <v>192</v>
      </c>
      <c r="I95" s="7" t="s">
        <v>15</v>
      </c>
      <c r="J95" s="16">
        <f t="shared" si="46"/>
        <v>5.6</v>
      </c>
      <c r="K95" s="9">
        <f t="shared" si="47"/>
        <v>8</v>
      </c>
    </row>
    <row r="96">
      <c r="B96" s="18"/>
      <c r="C96" s="18"/>
      <c r="F96" s="7"/>
      <c r="H96" s="6">
        <f>SUM(H84:H95)</f>
        <v>1273</v>
      </c>
      <c r="J96" s="16"/>
    </row>
    <row r="97">
      <c r="B97" s="18"/>
      <c r="C97" s="18"/>
      <c r="F97" s="7"/>
      <c r="J97" s="16"/>
    </row>
    <row r="98">
      <c r="A98" s="10" t="s">
        <v>179</v>
      </c>
      <c r="B98" s="11">
        <v>44836.0</v>
      </c>
      <c r="C98" s="11">
        <v>44838.0</v>
      </c>
      <c r="D98" s="13" t="str">
        <f t="shared" ref="D98:D108" si="51">TEXT(B98 ,"mm (mmmm)")</f>
        <v>10 (octobre)</v>
      </c>
      <c r="E98" s="23">
        <f t="shared" ref="E98:E108" si="52">C98-B98</f>
        <v>2</v>
      </c>
      <c r="F98" s="15">
        <v>2.0</v>
      </c>
      <c r="G98" s="5">
        <v>50.0</v>
      </c>
      <c r="H98" s="6">
        <f t="shared" ref="H98:H108" si="53">G98*E98</f>
        <v>100</v>
      </c>
      <c r="I98" s="7" t="s">
        <v>21</v>
      </c>
      <c r="J98" s="16">
        <f t="shared" ref="J98:J108" si="54">F98*0.7*E98</f>
        <v>2.8</v>
      </c>
      <c r="K98" s="9">
        <f t="shared" ref="K98:K108" si="55">E98*F98</f>
        <v>4</v>
      </c>
    </row>
    <row r="99">
      <c r="A99" s="10" t="s">
        <v>180</v>
      </c>
      <c r="B99" s="11">
        <v>44838.0</v>
      </c>
      <c r="C99" s="11">
        <v>44839.0</v>
      </c>
      <c r="D99" s="13" t="str">
        <f t="shared" si="51"/>
        <v>10 (octobre)</v>
      </c>
      <c r="E99" s="23">
        <f t="shared" si="52"/>
        <v>1</v>
      </c>
      <c r="F99" s="15">
        <v>2.0</v>
      </c>
      <c r="G99" s="5">
        <v>48.0</v>
      </c>
      <c r="H99" s="6">
        <f t="shared" si="53"/>
        <v>48</v>
      </c>
      <c r="I99" s="7" t="s">
        <v>15</v>
      </c>
      <c r="J99" s="16">
        <f t="shared" si="54"/>
        <v>1.4</v>
      </c>
      <c r="K99" s="9">
        <f t="shared" si="55"/>
        <v>2</v>
      </c>
    </row>
    <row r="100">
      <c r="A100" s="10" t="s">
        <v>143</v>
      </c>
      <c r="B100" s="11">
        <v>44839.0</v>
      </c>
      <c r="C100" s="11">
        <v>44841.0</v>
      </c>
      <c r="D100" s="13" t="str">
        <f t="shared" si="51"/>
        <v>10 (octobre)</v>
      </c>
      <c r="E100" s="23">
        <f t="shared" si="52"/>
        <v>2</v>
      </c>
      <c r="F100" s="15">
        <v>2.0</v>
      </c>
      <c r="G100" s="5">
        <v>50.0</v>
      </c>
      <c r="H100" s="6">
        <f t="shared" si="53"/>
        <v>100</v>
      </c>
      <c r="I100" s="7" t="s">
        <v>21</v>
      </c>
      <c r="J100" s="16">
        <f t="shared" si="54"/>
        <v>2.8</v>
      </c>
      <c r="K100" s="9">
        <f t="shared" si="55"/>
        <v>4</v>
      </c>
    </row>
    <row r="101">
      <c r="A101" s="10" t="s">
        <v>181</v>
      </c>
      <c r="B101" s="11">
        <v>44841.0</v>
      </c>
      <c r="C101" s="11">
        <v>44843.0</v>
      </c>
      <c r="D101" s="13" t="str">
        <f t="shared" si="51"/>
        <v>10 (octobre)</v>
      </c>
      <c r="E101" s="23">
        <f t="shared" si="52"/>
        <v>2</v>
      </c>
      <c r="F101" s="15">
        <v>2.0</v>
      </c>
      <c r="G101" s="5">
        <v>48.0</v>
      </c>
      <c r="H101" s="6">
        <f t="shared" si="53"/>
        <v>96</v>
      </c>
      <c r="I101" s="7" t="s">
        <v>15</v>
      </c>
      <c r="J101" s="16">
        <f t="shared" si="54"/>
        <v>2.8</v>
      </c>
      <c r="K101" s="9">
        <f t="shared" si="55"/>
        <v>4</v>
      </c>
    </row>
    <row r="102">
      <c r="A102" s="10" t="s">
        <v>182</v>
      </c>
      <c r="B102" s="11">
        <v>44843.0</v>
      </c>
      <c r="C102" s="11">
        <v>44845.0</v>
      </c>
      <c r="D102" s="13" t="str">
        <f t="shared" si="51"/>
        <v>10 (octobre)</v>
      </c>
      <c r="E102" s="23">
        <f t="shared" si="52"/>
        <v>2</v>
      </c>
      <c r="F102" s="15">
        <v>2.0</v>
      </c>
      <c r="G102" s="5">
        <v>48.0</v>
      </c>
      <c r="H102" s="6">
        <f t="shared" si="53"/>
        <v>96</v>
      </c>
      <c r="I102" s="7" t="s">
        <v>15</v>
      </c>
      <c r="J102" s="16">
        <f t="shared" si="54"/>
        <v>2.8</v>
      </c>
      <c r="K102" s="9">
        <f t="shared" si="55"/>
        <v>4</v>
      </c>
    </row>
    <row r="103">
      <c r="A103" s="10" t="s">
        <v>183</v>
      </c>
      <c r="B103" s="11">
        <v>44845.0</v>
      </c>
      <c r="C103" s="11">
        <v>44847.0</v>
      </c>
      <c r="D103" s="13" t="str">
        <f t="shared" si="51"/>
        <v>10 (octobre)</v>
      </c>
      <c r="E103" s="23">
        <f t="shared" si="52"/>
        <v>2</v>
      </c>
      <c r="F103" s="15">
        <v>2.0</v>
      </c>
      <c r="G103" s="5">
        <v>48.0</v>
      </c>
      <c r="H103" s="6">
        <f t="shared" si="53"/>
        <v>96</v>
      </c>
      <c r="I103" s="7" t="s">
        <v>15</v>
      </c>
      <c r="J103" s="16">
        <f t="shared" si="54"/>
        <v>2.8</v>
      </c>
      <c r="K103" s="9">
        <f t="shared" si="55"/>
        <v>4</v>
      </c>
    </row>
    <row r="104">
      <c r="A104" s="10" t="s">
        <v>58</v>
      </c>
      <c r="B104" s="11">
        <v>44848.0</v>
      </c>
      <c r="C104" s="11">
        <v>44850.0</v>
      </c>
      <c r="D104" s="13" t="str">
        <f t="shared" si="51"/>
        <v>10 (octobre)</v>
      </c>
      <c r="E104" s="23">
        <f t="shared" si="52"/>
        <v>2</v>
      </c>
      <c r="F104" s="15">
        <v>2.0</v>
      </c>
      <c r="G104" s="5">
        <v>48.0</v>
      </c>
      <c r="H104" s="6">
        <f t="shared" si="53"/>
        <v>96</v>
      </c>
      <c r="I104" s="7" t="s">
        <v>15</v>
      </c>
      <c r="J104" s="16">
        <f t="shared" si="54"/>
        <v>2.8</v>
      </c>
      <c r="K104" s="9">
        <f t="shared" si="55"/>
        <v>4</v>
      </c>
    </row>
    <row r="105">
      <c r="A105" s="10" t="s">
        <v>184</v>
      </c>
      <c r="B105" s="11">
        <v>44850.0</v>
      </c>
      <c r="C105" s="11">
        <v>44851.0</v>
      </c>
      <c r="D105" s="13" t="str">
        <f t="shared" si="51"/>
        <v>10 (octobre)</v>
      </c>
      <c r="E105" s="23">
        <f t="shared" si="52"/>
        <v>1</v>
      </c>
      <c r="F105" s="25">
        <v>2.0</v>
      </c>
      <c r="G105" s="26">
        <v>55.0</v>
      </c>
      <c r="H105" s="6">
        <f t="shared" si="53"/>
        <v>55</v>
      </c>
      <c r="I105" s="7" t="s">
        <v>13</v>
      </c>
      <c r="J105" s="27">
        <f t="shared" si="54"/>
        <v>1.4</v>
      </c>
      <c r="K105" s="23">
        <f t="shared" si="55"/>
        <v>2</v>
      </c>
    </row>
    <row r="106">
      <c r="A106" s="10" t="s">
        <v>185</v>
      </c>
      <c r="B106" s="11">
        <v>44855.0</v>
      </c>
      <c r="C106" s="11">
        <v>44859.0</v>
      </c>
      <c r="D106" s="13" t="str">
        <f t="shared" si="51"/>
        <v>10 (octobre)</v>
      </c>
      <c r="E106" s="23">
        <f t="shared" si="52"/>
        <v>4</v>
      </c>
      <c r="F106" s="15">
        <v>2.0</v>
      </c>
      <c r="G106" s="5">
        <v>53.0</v>
      </c>
      <c r="H106" s="6">
        <f t="shared" si="53"/>
        <v>212</v>
      </c>
      <c r="I106" s="7" t="s">
        <v>15</v>
      </c>
      <c r="J106" s="16">
        <f t="shared" si="54"/>
        <v>5.6</v>
      </c>
      <c r="K106" s="9">
        <f t="shared" si="55"/>
        <v>8</v>
      </c>
    </row>
    <row r="107">
      <c r="A107" s="10" t="s">
        <v>186</v>
      </c>
      <c r="B107" s="11">
        <v>44859.0</v>
      </c>
      <c r="C107" s="11">
        <v>44861.0</v>
      </c>
      <c r="D107" s="13" t="str">
        <f t="shared" si="51"/>
        <v>10 (octobre)</v>
      </c>
      <c r="E107" s="23">
        <f t="shared" si="52"/>
        <v>2</v>
      </c>
      <c r="F107" s="15">
        <v>2.0</v>
      </c>
      <c r="G107" s="5">
        <v>53.0</v>
      </c>
      <c r="H107" s="6">
        <f t="shared" si="53"/>
        <v>106</v>
      </c>
      <c r="I107" s="7" t="s">
        <v>15</v>
      </c>
      <c r="J107" s="16">
        <f t="shared" si="54"/>
        <v>2.8</v>
      </c>
      <c r="K107" s="9">
        <f t="shared" si="55"/>
        <v>4</v>
      </c>
    </row>
    <row r="108">
      <c r="A108" s="10" t="s">
        <v>187</v>
      </c>
      <c r="B108" s="11">
        <v>44861.0</v>
      </c>
      <c r="C108" s="11">
        <v>44865.0</v>
      </c>
      <c r="D108" s="13" t="str">
        <f t="shared" si="51"/>
        <v>10 (octobre)</v>
      </c>
      <c r="E108" s="23">
        <f t="shared" si="52"/>
        <v>4</v>
      </c>
      <c r="F108" s="15">
        <v>2.0</v>
      </c>
      <c r="G108" s="5">
        <v>53.0</v>
      </c>
      <c r="H108" s="6">
        <f t="shared" si="53"/>
        <v>212</v>
      </c>
      <c r="I108" s="7" t="s">
        <v>15</v>
      </c>
      <c r="J108" s="16">
        <f t="shared" si="54"/>
        <v>5.6</v>
      </c>
      <c r="K108" s="9">
        <f t="shared" si="55"/>
        <v>8</v>
      </c>
    </row>
    <row r="109">
      <c r="B109" s="18"/>
      <c r="C109" s="18"/>
      <c r="D109" s="13"/>
      <c r="E109" s="23"/>
      <c r="F109" s="15"/>
      <c r="G109" s="5"/>
      <c r="H109" s="6">
        <f>SUM(H98:H108)</f>
        <v>1217</v>
      </c>
      <c r="J109" s="16"/>
      <c r="K109" s="9"/>
    </row>
    <row r="110">
      <c r="B110" s="18"/>
      <c r="C110" s="18"/>
      <c r="D110" s="13"/>
      <c r="E110" s="23"/>
      <c r="F110" s="15"/>
      <c r="G110" s="5"/>
      <c r="H110" s="6"/>
      <c r="J110" s="16"/>
      <c r="K110" s="9"/>
    </row>
    <row r="111">
      <c r="A111" s="10" t="s">
        <v>188</v>
      </c>
      <c r="B111" s="11">
        <v>44865.0</v>
      </c>
      <c r="C111" s="11">
        <v>44869.0</v>
      </c>
      <c r="D111" s="13" t="str">
        <f>TEXT(C111 ,"mm (mmmm)")</f>
        <v>11 (novembre)</v>
      </c>
      <c r="E111" s="23">
        <f t="shared" ref="E111:E119" si="56">C111-B111</f>
        <v>4</v>
      </c>
      <c r="F111" s="15">
        <v>1.0</v>
      </c>
      <c r="G111" s="5">
        <v>55.0</v>
      </c>
      <c r="H111" s="6">
        <f t="shared" ref="H111:H119" si="57">G111*E111</f>
        <v>220</v>
      </c>
      <c r="I111" s="7" t="s">
        <v>21</v>
      </c>
      <c r="J111" s="16">
        <f t="shared" ref="J111:J119" si="58">F111*0.7*E111</f>
        <v>2.8</v>
      </c>
      <c r="K111" s="9">
        <f t="shared" ref="K111:K119" si="59">E111*F111</f>
        <v>4</v>
      </c>
    </row>
    <row r="112">
      <c r="A112" s="10" t="s">
        <v>137</v>
      </c>
      <c r="B112" s="11">
        <v>44869.0</v>
      </c>
      <c r="C112" s="11">
        <v>44871.0</v>
      </c>
      <c r="D112" s="13" t="str">
        <f t="shared" ref="D112:D119" si="60">TEXT(B112 ,"mm (mmmm)")</f>
        <v>11 (novembre)</v>
      </c>
      <c r="E112" s="23">
        <f t="shared" si="56"/>
        <v>2</v>
      </c>
      <c r="F112" s="25">
        <v>2.0</v>
      </c>
      <c r="G112" s="5">
        <v>53.0</v>
      </c>
      <c r="H112" s="6">
        <f t="shared" si="57"/>
        <v>106</v>
      </c>
      <c r="I112" t="s">
        <v>15</v>
      </c>
      <c r="J112" s="27">
        <f t="shared" si="58"/>
        <v>2.8</v>
      </c>
      <c r="K112" s="23">
        <f t="shared" si="59"/>
        <v>4</v>
      </c>
    </row>
    <row r="113">
      <c r="A113" s="10" t="s">
        <v>32</v>
      </c>
      <c r="B113" s="11">
        <v>44873.0</v>
      </c>
      <c r="C113" s="11">
        <v>44876.0</v>
      </c>
      <c r="D113" s="13" t="str">
        <f t="shared" si="60"/>
        <v>11 (novembre)</v>
      </c>
      <c r="E113" s="23">
        <f t="shared" si="56"/>
        <v>3</v>
      </c>
      <c r="F113" s="15">
        <v>1.0</v>
      </c>
      <c r="G113" s="5">
        <v>50.0</v>
      </c>
      <c r="H113" s="6">
        <f t="shared" si="57"/>
        <v>150</v>
      </c>
      <c r="I113" s="7" t="s">
        <v>13</v>
      </c>
      <c r="J113" s="16">
        <f t="shared" si="58"/>
        <v>2.1</v>
      </c>
      <c r="K113" s="9">
        <f t="shared" si="59"/>
        <v>3</v>
      </c>
    </row>
    <row r="114">
      <c r="A114" s="10" t="s">
        <v>69</v>
      </c>
      <c r="B114" s="11">
        <v>44876.0</v>
      </c>
      <c r="C114" s="11">
        <v>44878.0</v>
      </c>
      <c r="D114" s="13" t="str">
        <f t="shared" si="60"/>
        <v>11 (novembre)</v>
      </c>
      <c r="E114" s="23">
        <f t="shared" si="56"/>
        <v>2</v>
      </c>
      <c r="F114" s="15">
        <v>2.0</v>
      </c>
      <c r="G114" s="5">
        <v>48.0</v>
      </c>
      <c r="H114" s="6">
        <f t="shared" si="57"/>
        <v>96</v>
      </c>
      <c r="I114" s="7" t="s">
        <v>15</v>
      </c>
      <c r="J114" s="16">
        <f t="shared" si="58"/>
        <v>2.8</v>
      </c>
      <c r="K114" s="9">
        <f t="shared" si="59"/>
        <v>4</v>
      </c>
    </row>
    <row r="115">
      <c r="A115" s="10" t="s">
        <v>189</v>
      </c>
      <c r="B115" s="11">
        <v>44879.0</v>
      </c>
      <c r="C115" s="11">
        <v>44883.0</v>
      </c>
      <c r="D115" s="13" t="str">
        <f t="shared" si="60"/>
        <v>11 (novembre)</v>
      </c>
      <c r="E115" s="23">
        <f t="shared" si="56"/>
        <v>4</v>
      </c>
      <c r="F115" s="15">
        <v>1.0</v>
      </c>
      <c r="G115" s="5">
        <v>50.0</v>
      </c>
      <c r="H115" s="6">
        <f t="shared" si="57"/>
        <v>200</v>
      </c>
      <c r="I115" s="7" t="s">
        <v>13</v>
      </c>
      <c r="J115" s="27">
        <f t="shared" si="58"/>
        <v>2.8</v>
      </c>
      <c r="K115" s="23">
        <f t="shared" si="59"/>
        <v>4</v>
      </c>
    </row>
    <row r="116">
      <c r="A116" s="10" t="s">
        <v>190</v>
      </c>
      <c r="B116" s="11">
        <v>44883.0</v>
      </c>
      <c r="C116" s="11">
        <v>44885.0</v>
      </c>
      <c r="D116" s="13" t="str">
        <f t="shared" si="60"/>
        <v>11 (novembre)</v>
      </c>
      <c r="E116" s="23">
        <f t="shared" si="56"/>
        <v>2</v>
      </c>
      <c r="F116" s="25">
        <v>2.0</v>
      </c>
      <c r="G116" s="5">
        <v>48.0</v>
      </c>
      <c r="H116" s="6">
        <f t="shared" si="57"/>
        <v>96</v>
      </c>
      <c r="I116" t="s">
        <v>15</v>
      </c>
      <c r="J116" s="27">
        <f t="shared" si="58"/>
        <v>2.8</v>
      </c>
      <c r="K116" s="23">
        <f t="shared" si="59"/>
        <v>4</v>
      </c>
    </row>
    <row r="117">
      <c r="A117" s="10" t="s">
        <v>191</v>
      </c>
      <c r="B117" s="11">
        <v>44885.0</v>
      </c>
      <c r="C117" s="11">
        <v>44887.0</v>
      </c>
      <c r="D117" s="13" t="str">
        <f t="shared" si="60"/>
        <v>11 (novembre)</v>
      </c>
      <c r="E117" s="23">
        <f t="shared" si="56"/>
        <v>2</v>
      </c>
      <c r="F117" s="25">
        <v>2.0</v>
      </c>
      <c r="G117" s="5">
        <v>48.0</v>
      </c>
      <c r="H117" s="6">
        <f t="shared" si="57"/>
        <v>96</v>
      </c>
      <c r="I117" t="s">
        <v>15</v>
      </c>
      <c r="J117" s="27">
        <f t="shared" si="58"/>
        <v>2.8</v>
      </c>
      <c r="K117" s="23">
        <f t="shared" si="59"/>
        <v>4</v>
      </c>
    </row>
    <row r="118">
      <c r="A118" s="10" t="s">
        <v>123</v>
      </c>
      <c r="B118" s="11">
        <v>44887.0</v>
      </c>
      <c r="C118" s="11">
        <v>44889.0</v>
      </c>
      <c r="D118" s="13" t="str">
        <f t="shared" si="60"/>
        <v>11 (novembre)</v>
      </c>
      <c r="E118" s="23">
        <f t="shared" si="56"/>
        <v>2</v>
      </c>
      <c r="F118" s="25">
        <v>2.0</v>
      </c>
      <c r="G118" s="5">
        <v>48.0</v>
      </c>
      <c r="H118" s="6">
        <f t="shared" si="57"/>
        <v>96</v>
      </c>
      <c r="I118" t="s">
        <v>15</v>
      </c>
      <c r="J118" s="27">
        <f t="shared" si="58"/>
        <v>2.8</v>
      </c>
      <c r="K118" s="23">
        <f t="shared" si="59"/>
        <v>4</v>
      </c>
    </row>
    <row r="119">
      <c r="A119" s="10" t="s">
        <v>192</v>
      </c>
      <c r="B119" s="11">
        <v>44890.0</v>
      </c>
      <c r="C119" s="11">
        <v>44892.0</v>
      </c>
      <c r="D119" s="13" t="str">
        <f t="shared" si="60"/>
        <v>11 (novembre)</v>
      </c>
      <c r="E119" s="23">
        <f t="shared" si="56"/>
        <v>2</v>
      </c>
      <c r="F119" s="15">
        <v>1.0</v>
      </c>
      <c r="G119" s="5">
        <v>50.0</v>
      </c>
      <c r="H119" s="6">
        <f t="shared" si="57"/>
        <v>100</v>
      </c>
      <c r="I119" s="7" t="s">
        <v>13</v>
      </c>
      <c r="J119" s="27">
        <f t="shared" si="58"/>
        <v>1.4</v>
      </c>
      <c r="K119" s="23">
        <f t="shared" si="59"/>
        <v>2</v>
      </c>
    </row>
    <row r="120">
      <c r="B120" s="18"/>
      <c r="C120" s="18"/>
      <c r="F120" s="7"/>
      <c r="H120" s="6">
        <f>SUM(H111:H119)</f>
        <v>1160</v>
      </c>
      <c r="J120" s="16"/>
    </row>
    <row r="121">
      <c r="A121" s="10" t="s">
        <v>176</v>
      </c>
      <c r="B121" s="11">
        <v>44897.0</v>
      </c>
      <c r="C121" s="11">
        <v>44899.0</v>
      </c>
      <c r="D121" s="13" t="str">
        <f t="shared" ref="D121:D125" si="61">TEXT(C121 ,"mm (mmmm)")</f>
        <v>12 (décembre)</v>
      </c>
      <c r="E121" s="23">
        <f t="shared" ref="E121:E126" si="62">C121-B121</f>
        <v>2</v>
      </c>
      <c r="F121" s="15">
        <v>1.0</v>
      </c>
      <c r="G121" s="5">
        <v>48.0</v>
      </c>
      <c r="H121" s="6">
        <f t="shared" ref="H121:H126" si="63">G121*E121</f>
        <v>96</v>
      </c>
      <c r="I121" s="7" t="s">
        <v>15</v>
      </c>
      <c r="J121" s="16">
        <f t="shared" ref="J121:J126" si="64">F121*0.7*E121</f>
        <v>1.4</v>
      </c>
      <c r="K121" s="9">
        <f t="shared" ref="K121:K126" si="65">E121*F121</f>
        <v>2</v>
      </c>
    </row>
    <row r="122">
      <c r="A122" s="10" t="s">
        <v>193</v>
      </c>
      <c r="B122" s="11">
        <v>44899.0</v>
      </c>
      <c r="C122" s="11">
        <v>44903.0</v>
      </c>
      <c r="D122" s="13" t="str">
        <f t="shared" si="61"/>
        <v>12 (décembre)</v>
      </c>
      <c r="E122" s="23">
        <f t="shared" si="62"/>
        <v>4</v>
      </c>
      <c r="F122" s="15">
        <v>1.0</v>
      </c>
      <c r="G122" s="5">
        <v>50.0</v>
      </c>
      <c r="H122" s="6">
        <f t="shared" si="63"/>
        <v>200</v>
      </c>
      <c r="I122" s="7" t="s">
        <v>13</v>
      </c>
      <c r="J122" s="16">
        <f t="shared" si="64"/>
        <v>2.8</v>
      </c>
      <c r="K122" s="9">
        <f t="shared" si="65"/>
        <v>4</v>
      </c>
    </row>
    <row r="123">
      <c r="A123" s="10" t="s">
        <v>194</v>
      </c>
      <c r="B123" s="11">
        <v>44905.0</v>
      </c>
      <c r="C123" s="11">
        <v>44907.0</v>
      </c>
      <c r="D123" s="13" t="str">
        <f t="shared" si="61"/>
        <v>12 (décembre)</v>
      </c>
      <c r="E123" s="23">
        <f t="shared" si="62"/>
        <v>2</v>
      </c>
      <c r="F123" s="15">
        <v>2.0</v>
      </c>
      <c r="G123" s="5">
        <v>48.0</v>
      </c>
      <c r="H123" s="6">
        <f t="shared" si="63"/>
        <v>96</v>
      </c>
      <c r="I123" s="7" t="s">
        <v>15</v>
      </c>
      <c r="J123" s="16">
        <f t="shared" si="64"/>
        <v>2.8</v>
      </c>
      <c r="K123" s="9">
        <f t="shared" si="65"/>
        <v>4</v>
      </c>
    </row>
    <row r="124">
      <c r="A124" s="10" t="s">
        <v>195</v>
      </c>
      <c r="B124" s="11">
        <v>44911.0</v>
      </c>
      <c r="C124" s="11">
        <v>44913.0</v>
      </c>
      <c r="D124" s="13" t="str">
        <f t="shared" si="61"/>
        <v>12 (décembre)</v>
      </c>
      <c r="E124" s="23">
        <f t="shared" si="62"/>
        <v>2</v>
      </c>
      <c r="F124" s="15">
        <v>2.0</v>
      </c>
      <c r="G124" s="5">
        <v>50.0</v>
      </c>
      <c r="H124" s="6">
        <f t="shared" si="63"/>
        <v>100</v>
      </c>
      <c r="I124" s="7" t="s">
        <v>21</v>
      </c>
      <c r="J124" s="16">
        <f t="shared" si="64"/>
        <v>2.8</v>
      </c>
      <c r="K124" s="9">
        <f t="shared" si="65"/>
        <v>4</v>
      </c>
    </row>
    <row r="125">
      <c r="A125" s="10" t="s">
        <v>196</v>
      </c>
      <c r="B125" s="11">
        <v>44919.0</v>
      </c>
      <c r="C125" s="11">
        <v>44922.0</v>
      </c>
      <c r="D125" s="13" t="str">
        <f t="shared" si="61"/>
        <v>12 (décembre)</v>
      </c>
      <c r="E125" s="23">
        <f t="shared" si="62"/>
        <v>3</v>
      </c>
      <c r="F125" s="15">
        <v>2.0</v>
      </c>
      <c r="G125" s="5">
        <v>53.0</v>
      </c>
      <c r="H125" s="6">
        <f t="shared" si="63"/>
        <v>159</v>
      </c>
      <c r="I125" s="7" t="s">
        <v>15</v>
      </c>
      <c r="J125" s="16">
        <f t="shared" si="64"/>
        <v>4.2</v>
      </c>
      <c r="K125" s="9">
        <f t="shared" si="65"/>
        <v>6</v>
      </c>
    </row>
    <row r="126">
      <c r="A126" s="10" t="s">
        <v>197</v>
      </c>
      <c r="B126" s="11">
        <v>44922.0</v>
      </c>
      <c r="C126" s="11">
        <v>44928.0</v>
      </c>
      <c r="D126" s="13" t="str">
        <f>TEXT(B126 ,"mm (mmmm)")</f>
        <v>12 (décembre)</v>
      </c>
      <c r="E126" s="23">
        <f t="shared" si="62"/>
        <v>6</v>
      </c>
      <c r="F126" s="15">
        <v>2.0</v>
      </c>
      <c r="G126" s="5">
        <v>53.0</v>
      </c>
      <c r="H126" s="6">
        <f t="shared" si="63"/>
        <v>318</v>
      </c>
      <c r="I126" s="7" t="s">
        <v>15</v>
      </c>
      <c r="J126" s="16">
        <f t="shared" si="64"/>
        <v>8.4</v>
      </c>
      <c r="K126" s="9">
        <f t="shared" si="65"/>
        <v>12</v>
      </c>
    </row>
    <row r="127">
      <c r="B127" s="18"/>
      <c r="C127" s="18"/>
      <c r="D127" s="13"/>
      <c r="E127" s="23"/>
      <c r="F127" s="15"/>
      <c r="G127" s="5"/>
      <c r="H127" s="6">
        <f>SUM(H121:H126)</f>
        <v>969</v>
      </c>
      <c r="I127" s="7"/>
      <c r="J127" s="16"/>
      <c r="K127" s="9"/>
    </row>
    <row r="128">
      <c r="B128" s="18"/>
      <c r="C128" s="18"/>
      <c r="F128" s="7"/>
      <c r="J128" s="16"/>
    </row>
    <row r="129">
      <c r="B129" s="18"/>
      <c r="C129" s="18"/>
      <c r="F129" s="7"/>
      <c r="J129" s="16"/>
    </row>
    <row r="130">
      <c r="B130" s="18"/>
      <c r="C130" s="18"/>
      <c r="F130" s="7"/>
      <c r="J130" s="16"/>
    </row>
    <row r="131">
      <c r="B131" s="18"/>
      <c r="C131" s="18"/>
      <c r="F131" s="7"/>
      <c r="J131" s="16"/>
    </row>
    <row r="132">
      <c r="B132" s="18"/>
      <c r="C132" s="18"/>
      <c r="F132" s="7"/>
      <c r="J132" s="16"/>
    </row>
    <row r="133">
      <c r="B133" s="18"/>
      <c r="C133" s="18"/>
      <c r="F133" s="7"/>
      <c r="J133" s="16"/>
    </row>
    <row r="134">
      <c r="B134" s="18"/>
      <c r="C134" s="18"/>
      <c r="F134" s="7"/>
      <c r="J134" s="16"/>
    </row>
    <row r="135">
      <c r="B135" s="18"/>
      <c r="C135" s="18"/>
      <c r="F135" s="7"/>
      <c r="J135" s="16"/>
    </row>
    <row r="136">
      <c r="B136" s="18"/>
      <c r="C136" s="18"/>
      <c r="F136" s="7"/>
      <c r="J136" s="16"/>
    </row>
    <row r="137">
      <c r="B137" s="18"/>
      <c r="C137" s="18"/>
      <c r="F137" s="7"/>
      <c r="J137" s="16"/>
    </row>
    <row r="138">
      <c r="B138" s="18"/>
      <c r="C138" s="18"/>
      <c r="F138" s="7"/>
      <c r="J138" s="16"/>
    </row>
    <row r="139">
      <c r="B139" s="18"/>
      <c r="C139" s="18"/>
      <c r="F139" s="7"/>
      <c r="J139" s="16"/>
    </row>
    <row r="140">
      <c r="B140" s="18"/>
      <c r="C140" s="18"/>
      <c r="F140" s="7"/>
      <c r="J140" s="16"/>
    </row>
    <row r="141">
      <c r="B141" s="18"/>
      <c r="C141" s="18"/>
      <c r="F141" s="7"/>
      <c r="J141" s="16"/>
    </row>
    <row r="142">
      <c r="B142" s="18"/>
      <c r="C142" s="18"/>
      <c r="F142" s="7"/>
      <c r="J142" s="16"/>
    </row>
    <row r="143">
      <c r="B143" s="18"/>
      <c r="C143" s="18"/>
      <c r="F143" s="7"/>
      <c r="J143" s="16"/>
    </row>
    <row r="144">
      <c r="B144" s="18"/>
      <c r="C144" s="18"/>
      <c r="F144" s="7"/>
      <c r="J144" s="16"/>
    </row>
    <row r="145">
      <c r="B145" s="18"/>
      <c r="C145" s="18"/>
      <c r="F145" s="7"/>
      <c r="J145" s="16"/>
    </row>
    <row r="146">
      <c r="B146" s="18"/>
      <c r="C146" s="18"/>
      <c r="F146" s="7"/>
      <c r="J146" s="16"/>
    </row>
    <row r="147">
      <c r="B147" s="18"/>
      <c r="C147" s="18"/>
      <c r="F147" s="7"/>
      <c r="J147" s="16"/>
    </row>
    <row r="148">
      <c r="B148" s="18"/>
      <c r="C148" s="18"/>
      <c r="F148" s="7"/>
      <c r="J148" s="16"/>
    </row>
    <row r="149">
      <c r="B149" s="18"/>
      <c r="C149" s="18"/>
      <c r="F149" s="7"/>
      <c r="J149" s="16"/>
    </row>
    <row r="150">
      <c r="B150" s="18"/>
      <c r="C150" s="18"/>
      <c r="F150" s="7"/>
      <c r="J150" s="16"/>
    </row>
    <row r="151">
      <c r="B151" s="18"/>
      <c r="C151" s="18"/>
      <c r="F151" s="7"/>
      <c r="J151" s="16"/>
    </row>
    <row r="152">
      <c r="B152" s="18"/>
      <c r="C152" s="18"/>
      <c r="F152" s="7"/>
      <c r="J152" s="16"/>
    </row>
    <row r="153">
      <c r="B153" s="18"/>
      <c r="C153" s="18"/>
      <c r="F153" s="7"/>
      <c r="J153" s="16"/>
    </row>
    <row r="154">
      <c r="B154" s="18"/>
      <c r="C154" s="18"/>
      <c r="F154" s="7"/>
      <c r="J154" s="16"/>
    </row>
    <row r="155">
      <c r="B155" s="18"/>
      <c r="C155" s="18"/>
      <c r="F155" s="7"/>
      <c r="J155" s="16"/>
    </row>
    <row r="156">
      <c r="B156" s="18"/>
      <c r="C156" s="18"/>
      <c r="F156" s="7"/>
      <c r="J156" s="16"/>
    </row>
    <row r="157">
      <c r="B157" s="18"/>
      <c r="C157" s="18"/>
      <c r="F157" s="7"/>
      <c r="J157" s="16"/>
    </row>
    <row r="158">
      <c r="B158" s="18"/>
      <c r="C158" s="18"/>
      <c r="F158" s="7"/>
      <c r="J158" s="16"/>
    </row>
    <row r="159">
      <c r="B159" s="18"/>
      <c r="C159" s="18"/>
      <c r="F159" s="7"/>
      <c r="J159" s="16"/>
    </row>
    <row r="160">
      <c r="B160" s="18"/>
      <c r="C160" s="18"/>
      <c r="F160" s="7"/>
      <c r="J160" s="16"/>
    </row>
    <row r="161">
      <c r="B161" s="18"/>
      <c r="C161" s="18"/>
      <c r="F161" s="7"/>
      <c r="J161" s="16"/>
    </row>
    <row r="162">
      <c r="B162" s="18"/>
      <c r="C162" s="18"/>
      <c r="F162" s="7"/>
      <c r="J162" s="16"/>
    </row>
    <row r="163">
      <c r="B163" s="18"/>
      <c r="C163" s="18"/>
      <c r="F163" s="7"/>
      <c r="J163" s="16"/>
    </row>
    <row r="164">
      <c r="B164" s="18"/>
      <c r="C164" s="18"/>
      <c r="F164" s="7"/>
      <c r="J164" s="16"/>
    </row>
    <row r="165">
      <c r="B165" s="18"/>
      <c r="C165" s="18"/>
      <c r="F165" s="7"/>
      <c r="J165" s="16"/>
    </row>
    <row r="166">
      <c r="B166" s="18"/>
      <c r="C166" s="18"/>
      <c r="F166" s="7"/>
      <c r="J166" s="16"/>
    </row>
    <row r="167">
      <c r="B167" s="18"/>
      <c r="C167" s="18"/>
      <c r="F167" s="7"/>
      <c r="J167" s="16"/>
    </row>
    <row r="168">
      <c r="B168" s="18"/>
      <c r="C168" s="18"/>
      <c r="F168" s="7"/>
      <c r="J168" s="16"/>
    </row>
    <row r="169">
      <c r="B169" s="18"/>
      <c r="C169" s="18"/>
      <c r="F169" s="7"/>
      <c r="J169" s="16"/>
    </row>
    <row r="170">
      <c r="B170" s="18"/>
      <c r="C170" s="18"/>
      <c r="F170" s="7"/>
      <c r="J170" s="16"/>
    </row>
    <row r="171">
      <c r="B171" s="18"/>
      <c r="C171" s="18"/>
      <c r="F171" s="7"/>
      <c r="J171" s="16"/>
    </row>
    <row r="172">
      <c r="B172" s="18"/>
      <c r="C172" s="18"/>
      <c r="F172" s="7"/>
      <c r="J172" s="16"/>
    </row>
    <row r="173">
      <c r="B173" s="18"/>
      <c r="C173" s="18"/>
      <c r="F173" s="7"/>
      <c r="J173" s="16"/>
    </row>
    <row r="174">
      <c r="B174" s="18"/>
      <c r="C174" s="18"/>
      <c r="F174" s="7"/>
      <c r="J174" s="16"/>
    </row>
    <row r="175">
      <c r="B175" s="18"/>
      <c r="C175" s="18"/>
      <c r="F175" s="7"/>
      <c r="J175" s="16"/>
    </row>
    <row r="176">
      <c r="B176" s="18"/>
      <c r="C176" s="18"/>
      <c r="F176" s="7"/>
      <c r="J176" s="16"/>
    </row>
    <row r="177">
      <c r="B177" s="18"/>
      <c r="C177" s="18"/>
      <c r="F177" s="7"/>
      <c r="J177" s="16"/>
    </row>
    <row r="178">
      <c r="B178" s="18"/>
      <c r="C178" s="18"/>
      <c r="F178" s="7"/>
      <c r="J178" s="16"/>
    </row>
    <row r="179">
      <c r="B179" s="18"/>
      <c r="C179" s="18"/>
      <c r="F179" s="7"/>
      <c r="J179" s="16"/>
    </row>
    <row r="180">
      <c r="B180" s="18"/>
      <c r="C180" s="18"/>
      <c r="F180" s="7"/>
      <c r="J180" s="16"/>
    </row>
    <row r="181">
      <c r="B181" s="18"/>
      <c r="C181" s="18"/>
      <c r="F181" s="7"/>
      <c r="J181" s="16"/>
    </row>
    <row r="182">
      <c r="B182" s="18"/>
      <c r="C182" s="18"/>
      <c r="F182" s="7"/>
      <c r="J182" s="16"/>
    </row>
    <row r="183">
      <c r="B183" s="18"/>
      <c r="C183" s="18"/>
      <c r="F183" s="7"/>
      <c r="J183" s="16"/>
    </row>
    <row r="184">
      <c r="B184" s="18"/>
      <c r="C184" s="18"/>
      <c r="F184" s="7"/>
      <c r="J184" s="16"/>
    </row>
    <row r="185">
      <c r="B185" s="18"/>
      <c r="C185" s="18"/>
      <c r="F185" s="7"/>
      <c r="J185" s="16"/>
    </row>
    <row r="186">
      <c r="B186" s="18"/>
      <c r="C186" s="18"/>
      <c r="F186" s="7"/>
      <c r="J186" s="16"/>
    </row>
    <row r="187">
      <c r="B187" s="18"/>
      <c r="C187" s="18"/>
      <c r="F187" s="7"/>
      <c r="J187" s="16"/>
    </row>
    <row r="188">
      <c r="B188" s="18"/>
      <c r="C188" s="18"/>
      <c r="F188" s="7"/>
      <c r="J188" s="16"/>
    </row>
    <row r="189">
      <c r="B189" s="18"/>
      <c r="C189" s="18"/>
      <c r="F189" s="7"/>
      <c r="J189" s="16"/>
    </row>
    <row r="190">
      <c r="B190" s="18"/>
      <c r="C190" s="18"/>
      <c r="F190" s="7"/>
      <c r="J190" s="16"/>
    </row>
    <row r="191">
      <c r="B191" s="18"/>
      <c r="C191" s="18"/>
      <c r="F191" s="7"/>
      <c r="J191" s="16"/>
    </row>
    <row r="192">
      <c r="B192" s="18"/>
      <c r="C192" s="18"/>
      <c r="F192" s="7"/>
      <c r="J192" s="16"/>
    </row>
    <row r="193">
      <c r="B193" s="18"/>
      <c r="C193" s="18"/>
      <c r="F193" s="7"/>
      <c r="J193" s="16"/>
    </row>
    <row r="194">
      <c r="B194" s="18"/>
      <c r="C194" s="18"/>
      <c r="F194" s="7"/>
      <c r="J194" s="16"/>
    </row>
    <row r="195">
      <c r="B195" s="18"/>
      <c r="C195" s="18"/>
      <c r="F195" s="7"/>
      <c r="J195" s="16"/>
    </row>
    <row r="196">
      <c r="B196" s="18"/>
      <c r="C196" s="18"/>
      <c r="F196" s="7"/>
      <c r="J196" s="16"/>
    </row>
    <row r="197">
      <c r="B197" s="18"/>
      <c r="C197" s="18"/>
      <c r="F197" s="7"/>
      <c r="J197" s="16"/>
    </row>
    <row r="198">
      <c r="B198" s="18"/>
      <c r="C198" s="18"/>
      <c r="F198" s="7"/>
      <c r="J198" s="16"/>
    </row>
    <row r="199">
      <c r="B199" s="18"/>
      <c r="C199" s="18"/>
      <c r="F199" s="7"/>
      <c r="J199" s="16"/>
    </row>
    <row r="200">
      <c r="B200" s="18"/>
      <c r="C200" s="18"/>
      <c r="F200" s="7"/>
      <c r="J200" s="16"/>
    </row>
    <row r="201">
      <c r="B201" s="18"/>
      <c r="C201" s="18"/>
      <c r="F201" s="7"/>
      <c r="J201" s="16"/>
    </row>
    <row r="202">
      <c r="B202" s="18"/>
      <c r="C202" s="18"/>
      <c r="F202" s="7"/>
      <c r="J202" s="16"/>
    </row>
    <row r="203">
      <c r="B203" s="18"/>
      <c r="C203" s="18"/>
      <c r="F203" s="7"/>
      <c r="J203" s="16"/>
    </row>
    <row r="204">
      <c r="B204" s="18"/>
      <c r="C204" s="18"/>
      <c r="F204" s="7"/>
      <c r="J204" s="16"/>
    </row>
    <row r="205">
      <c r="B205" s="18"/>
      <c r="C205" s="18"/>
      <c r="F205" s="7"/>
      <c r="J205" s="16"/>
    </row>
    <row r="206">
      <c r="B206" s="18"/>
      <c r="C206" s="18"/>
      <c r="F206" s="7"/>
      <c r="J206" s="16"/>
    </row>
    <row r="207">
      <c r="B207" s="18"/>
      <c r="C207" s="18"/>
      <c r="F207" s="7"/>
      <c r="J207" s="16"/>
    </row>
    <row r="208">
      <c r="B208" s="18"/>
      <c r="C208" s="18"/>
      <c r="F208" s="7"/>
      <c r="J208" s="16"/>
    </row>
    <row r="209">
      <c r="B209" s="18"/>
      <c r="C209" s="18"/>
      <c r="F209" s="7"/>
      <c r="J209" s="16"/>
    </row>
    <row r="210">
      <c r="B210" s="18"/>
      <c r="C210" s="18"/>
      <c r="F210" s="7"/>
      <c r="J210" s="16"/>
    </row>
    <row r="211">
      <c r="B211" s="18"/>
      <c r="C211" s="18"/>
      <c r="F211" s="7"/>
      <c r="J211" s="16"/>
    </row>
    <row r="212">
      <c r="B212" s="18"/>
      <c r="C212" s="18"/>
      <c r="F212" s="7"/>
      <c r="J212" s="16"/>
    </row>
    <row r="213">
      <c r="B213" s="18"/>
      <c r="C213" s="18"/>
      <c r="F213" s="7"/>
      <c r="J213" s="16"/>
    </row>
    <row r="214">
      <c r="B214" s="18"/>
      <c r="C214" s="18"/>
      <c r="F214" s="7"/>
      <c r="J214" s="16"/>
    </row>
    <row r="215">
      <c r="B215" s="18"/>
      <c r="C215" s="18"/>
      <c r="F215" s="7"/>
      <c r="J215" s="16"/>
    </row>
    <row r="216">
      <c r="B216" s="18"/>
      <c r="C216" s="18"/>
      <c r="F216" s="7"/>
      <c r="J216" s="16"/>
    </row>
    <row r="217">
      <c r="B217" s="18"/>
      <c r="C217" s="18"/>
      <c r="F217" s="7"/>
      <c r="J217" s="16"/>
    </row>
    <row r="218">
      <c r="B218" s="18"/>
      <c r="C218" s="18"/>
      <c r="F218" s="7"/>
      <c r="J218" s="16"/>
    </row>
    <row r="219">
      <c r="B219" s="18"/>
      <c r="C219" s="18"/>
      <c r="F219" s="7"/>
      <c r="J219" s="16"/>
    </row>
    <row r="220">
      <c r="B220" s="18"/>
      <c r="C220" s="18"/>
      <c r="F220" s="7"/>
      <c r="J220" s="16"/>
    </row>
    <row r="221">
      <c r="B221" s="18"/>
      <c r="C221" s="18"/>
      <c r="F221" s="7"/>
      <c r="J221" s="16"/>
    </row>
    <row r="222">
      <c r="B222" s="18"/>
      <c r="C222" s="18"/>
      <c r="F222" s="7"/>
      <c r="J222" s="16"/>
    </row>
    <row r="223">
      <c r="B223" s="18"/>
      <c r="C223" s="18"/>
      <c r="F223" s="7"/>
      <c r="J223" s="16"/>
    </row>
    <row r="224">
      <c r="B224" s="18"/>
      <c r="C224" s="18"/>
      <c r="F224" s="7"/>
      <c r="J224" s="16"/>
    </row>
    <row r="225">
      <c r="B225" s="18"/>
      <c r="C225" s="18"/>
      <c r="F225" s="7"/>
      <c r="J225" s="16"/>
    </row>
    <row r="226">
      <c r="B226" s="18"/>
      <c r="C226" s="18"/>
      <c r="F226" s="7"/>
      <c r="J226" s="16"/>
    </row>
    <row r="227">
      <c r="B227" s="18"/>
      <c r="C227" s="18"/>
      <c r="F227" s="7"/>
      <c r="J227" s="16"/>
    </row>
    <row r="228">
      <c r="B228" s="18"/>
      <c r="C228" s="18"/>
      <c r="F228" s="7"/>
      <c r="J228" s="16"/>
    </row>
    <row r="229">
      <c r="B229" s="18"/>
      <c r="C229" s="18"/>
      <c r="F229" s="7"/>
      <c r="J229" s="16"/>
    </row>
    <row r="230">
      <c r="B230" s="18"/>
      <c r="C230" s="18"/>
      <c r="F230" s="7"/>
      <c r="J230" s="16"/>
    </row>
    <row r="231">
      <c r="B231" s="18"/>
      <c r="C231" s="18"/>
      <c r="F231" s="7"/>
      <c r="J231" s="16"/>
    </row>
    <row r="232">
      <c r="B232" s="18"/>
      <c r="C232" s="18"/>
      <c r="F232" s="7"/>
      <c r="J232" s="16"/>
    </row>
    <row r="233">
      <c r="B233" s="18"/>
      <c r="C233" s="18"/>
      <c r="F233" s="7"/>
      <c r="J233" s="16"/>
    </row>
    <row r="234">
      <c r="B234" s="18"/>
      <c r="C234" s="18"/>
      <c r="F234" s="7"/>
      <c r="J234" s="16"/>
    </row>
    <row r="235">
      <c r="B235" s="18"/>
      <c r="C235" s="18"/>
      <c r="F235" s="7"/>
      <c r="J235" s="16"/>
    </row>
    <row r="236">
      <c r="B236" s="18"/>
      <c r="C236" s="18"/>
      <c r="F236" s="7"/>
      <c r="J236" s="16"/>
    </row>
    <row r="237">
      <c r="B237" s="18"/>
      <c r="C237" s="18"/>
      <c r="F237" s="7"/>
      <c r="J237" s="16"/>
    </row>
    <row r="238">
      <c r="B238" s="18"/>
      <c r="C238" s="18"/>
      <c r="F238" s="7"/>
      <c r="J238" s="16"/>
    </row>
    <row r="239">
      <c r="B239" s="18"/>
      <c r="C239" s="18"/>
      <c r="F239" s="7"/>
      <c r="J239" s="16"/>
    </row>
    <row r="240">
      <c r="B240" s="18"/>
      <c r="C240" s="18"/>
      <c r="F240" s="7"/>
      <c r="J240" s="16"/>
    </row>
    <row r="241">
      <c r="B241" s="18"/>
      <c r="C241" s="18"/>
      <c r="F241" s="7"/>
      <c r="J241" s="16"/>
    </row>
    <row r="242">
      <c r="B242" s="18"/>
      <c r="C242" s="18"/>
      <c r="F242" s="7"/>
      <c r="J242" s="16"/>
    </row>
    <row r="243">
      <c r="B243" s="18"/>
      <c r="C243" s="18"/>
      <c r="F243" s="7"/>
      <c r="J243" s="16"/>
    </row>
    <row r="244">
      <c r="B244" s="18"/>
      <c r="C244" s="18"/>
      <c r="F244" s="7"/>
      <c r="J244" s="16"/>
    </row>
    <row r="245">
      <c r="B245" s="18"/>
      <c r="C245" s="18"/>
      <c r="F245" s="7"/>
      <c r="J245" s="16"/>
    </row>
    <row r="246">
      <c r="B246" s="18"/>
      <c r="C246" s="18"/>
      <c r="F246" s="7"/>
      <c r="J246" s="16"/>
    </row>
    <row r="247">
      <c r="B247" s="18"/>
      <c r="C247" s="18"/>
      <c r="F247" s="7"/>
      <c r="J247" s="16"/>
    </row>
    <row r="248">
      <c r="B248" s="18"/>
      <c r="C248" s="18"/>
      <c r="F248" s="7"/>
      <c r="J248" s="16"/>
    </row>
    <row r="249">
      <c r="B249" s="18"/>
      <c r="C249" s="18"/>
      <c r="F249" s="7"/>
      <c r="J249" s="16"/>
    </row>
    <row r="250">
      <c r="B250" s="18"/>
      <c r="C250" s="18"/>
      <c r="F250" s="7"/>
      <c r="J250" s="16"/>
    </row>
    <row r="251">
      <c r="B251" s="18"/>
      <c r="C251" s="18"/>
      <c r="F251" s="7"/>
      <c r="J251" s="16"/>
    </row>
    <row r="252">
      <c r="B252" s="18"/>
      <c r="C252" s="18"/>
      <c r="F252" s="7"/>
      <c r="J252" s="16"/>
    </row>
    <row r="253">
      <c r="B253" s="18"/>
      <c r="C253" s="18"/>
      <c r="F253" s="7"/>
      <c r="J253" s="16"/>
    </row>
    <row r="254">
      <c r="B254" s="18"/>
      <c r="C254" s="18"/>
      <c r="F254" s="7"/>
      <c r="J254" s="16"/>
    </row>
    <row r="255">
      <c r="B255" s="18"/>
      <c r="C255" s="18"/>
      <c r="F255" s="7"/>
      <c r="J255" s="16"/>
    </row>
    <row r="256">
      <c r="B256" s="18"/>
      <c r="C256" s="18"/>
      <c r="F256" s="7"/>
      <c r="J256" s="16"/>
    </row>
    <row r="257">
      <c r="B257" s="18"/>
      <c r="C257" s="18"/>
      <c r="F257" s="7"/>
      <c r="J257" s="16"/>
    </row>
    <row r="258">
      <c r="B258" s="18"/>
      <c r="C258" s="18"/>
      <c r="F258" s="7"/>
      <c r="J258" s="16"/>
    </row>
    <row r="259">
      <c r="B259" s="18"/>
      <c r="C259" s="18"/>
      <c r="F259" s="7"/>
      <c r="J259" s="16"/>
    </row>
    <row r="260">
      <c r="B260" s="18"/>
      <c r="C260" s="18"/>
      <c r="F260" s="7"/>
      <c r="J260" s="16"/>
    </row>
    <row r="261">
      <c r="B261" s="18"/>
      <c r="C261" s="18"/>
      <c r="F261" s="7"/>
      <c r="J261" s="16"/>
    </row>
    <row r="262">
      <c r="B262" s="18"/>
      <c r="C262" s="18"/>
      <c r="F262" s="7"/>
      <c r="J262" s="16"/>
    </row>
    <row r="263">
      <c r="B263" s="18"/>
      <c r="C263" s="18"/>
      <c r="F263" s="7"/>
      <c r="J263" s="16"/>
    </row>
    <row r="264">
      <c r="B264" s="18"/>
      <c r="C264" s="18"/>
      <c r="F264" s="7"/>
      <c r="J264" s="16"/>
    </row>
    <row r="265">
      <c r="B265" s="18"/>
      <c r="C265" s="18"/>
      <c r="F265" s="7"/>
      <c r="J265" s="16"/>
    </row>
    <row r="266">
      <c r="B266" s="18"/>
      <c r="C266" s="18"/>
      <c r="F266" s="7"/>
      <c r="J266" s="16"/>
    </row>
    <row r="267">
      <c r="B267" s="18"/>
      <c r="C267" s="18"/>
      <c r="F267" s="7"/>
      <c r="J267" s="16"/>
    </row>
    <row r="268">
      <c r="B268" s="18"/>
      <c r="C268" s="18"/>
      <c r="F268" s="7"/>
      <c r="J268" s="16"/>
    </row>
    <row r="269">
      <c r="B269" s="18"/>
      <c r="C269" s="18"/>
      <c r="F269" s="7"/>
      <c r="J269" s="16"/>
    </row>
    <row r="270">
      <c r="B270" s="18"/>
      <c r="C270" s="18"/>
      <c r="F270" s="7"/>
      <c r="J270" s="16"/>
    </row>
    <row r="271">
      <c r="B271" s="18"/>
      <c r="C271" s="18"/>
      <c r="F271" s="7"/>
      <c r="J271" s="16"/>
    </row>
    <row r="272">
      <c r="B272" s="18"/>
      <c r="C272" s="18"/>
      <c r="F272" s="7"/>
      <c r="J272" s="16"/>
    </row>
    <row r="273">
      <c r="B273" s="18"/>
      <c r="C273" s="18"/>
      <c r="F273" s="7"/>
      <c r="J273" s="16"/>
    </row>
    <row r="274">
      <c r="B274" s="18"/>
      <c r="C274" s="18"/>
      <c r="F274" s="7"/>
      <c r="J274" s="16"/>
    </row>
    <row r="275">
      <c r="B275" s="18"/>
      <c r="C275" s="18"/>
      <c r="F275" s="7"/>
      <c r="J275" s="16"/>
    </row>
    <row r="276">
      <c r="B276" s="18"/>
      <c r="C276" s="18"/>
      <c r="F276" s="7"/>
      <c r="J276" s="16"/>
    </row>
    <row r="277">
      <c r="B277" s="18"/>
      <c r="C277" s="18"/>
      <c r="F277" s="7"/>
      <c r="J277" s="16"/>
    </row>
    <row r="278">
      <c r="B278" s="18"/>
      <c r="C278" s="18"/>
      <c r="F278" s="7"/>
      <c r="J278" s="16"/>
    </row>
    <row r="279">
      <c r="B279" s="18"/>
      <c r="C279" s="18"/>
      <c r="F279" s="7"/>
      <c r="J279" s="16"/>
    </row>
    <row r="280">
      <c r="B280" s="18"/>
      <c r="C280" s="18"/>
      <c r="F280" s="7"/>
      <c r="J280" s="16"/>
    </row>
    <row r="281">
      <c r="B281" s="18"/>
      <c r="C281" s="18"/>
      <c r="F281" s="7"/>
      <c r="J281" s="16"/>
    </row>
    <row r="282">
      <c r="B282" s="18"/>
      <c r="C282" s="18"/>
      <c r="F282" s="7"/>
      <c r="J282" s="16"/>
    </row>
    <row r="283">
      <c r="B283" s="18"/>
      <c r="C283" s="18"/>
      <c r="F283" s="7"/>
      <c r="J283" s="16"/>
    </row>
    <row r="284">
      <c r="B284" s="18"/>
      <c r="C284" s="18"/>
      <c r="F284" s="7"/>
      <c r="J284" s="16"/>
    </row>
    <row r="285">
      <c r="B285" s="18"/>
      <c r="C285" s="18"/>
      <c r="F285" s="7"/>
      <c r="J285" s="16"/>
    </row>
    <row r="286">
      <c r="B286" s="18"/>
      <c r="C286" s="18"/>
      <c r="F286" s="7"/>
      <c r="J286" s="16"/>
    </row>
    <row r="287">
      <c r="B287" s="18"/>
      <c r="C287" s="18"/>
      <c r="F287" s="7"/>
      <c r="J287" s="16"/>
    </row>
    <row r="288">
      <c r="B288" s="18"/>
      <c r="C288" s="18"/>
      <c r="F288" s="7"/>
      <c r="J288" s="16"/>
    </row>
    <row r="289">
      <c r="B289" s="18"/>
      <c r="C289" s="18"/>
      <c r="F289" s="7"/>
      <c r="J289" s="16"/>
    </row>
    <row r="290">
      <c r="B290" s="18"/>
      <c r="C290" s="18"/>
      <c r="F290" s="7"/>
      <c r="J290" s="16"/>
    </row>
    <row r="291">
      <c r="B291" s="18"/>
      <c r="C291" s="18"/>
      <c r="F291" s="7"/>
      <c r="J291" s="16"/>
    </row>
    <row r="292">
      <c r="B292" s="18"/>
      <c r="C292" s="18"/>
      <c r="F292" s="7"/>
      <c r="J292" s="16"/>
    </row>
    <row r="293">
      <c r="B293" s="18"/>
      <c r="C293" s="18"/>
      <c r="F293" s="7"/>
      <c r="J293" s="16"/>
    </row>
    <row r="294">
      <c r="B294" s="18"/>
      <c r="C294" s="18"/>
      <c r="F294" s="7"/>
      <c r="J294" s="16"/>
    </row>
    <row r="295">
      <c r="B295" s="18"/>
      <c r="C295" s="18"/>
      <c r="F295" s="7"/>
      <c r="J295" s="16"/>
    </row>
    <row r="296">
      <c r="B296" s="18"/>
      <c r="C296" s="18"/>
      <c r="F296" s="7"/>
      <c r="J296" s="16"/>
    </row>
    <row r="297">
      <c r="B297" s="18"/>
      <c r="C297" s="18"/>
      <c r="F297" s="7"/>
      <c r="J297" s="16"/>
    </row>
    <row r="298">
      <c r="B298" s="18"/>
      <c r="C298" s="18"/>
      <c r="F298" s="7"/>
      <c r="J298" s="16"/>
    </row>
    <row r="299">
      <c r="B299" s="18"/>
      <c r="C299" s="18"/>
      <c r="F299" s="7"/>
      <c r="J299" s="16"/>
    </row>
    <row r="300">
      <c r="B300" s="18"/>
      <c r="C300" s="18"/>
      <c r="F300" s="7"/>
      <c r="J300" s="16"/>
    </row>
    <row r="301">
      <c r="B301" s="18"/>
      <c r="C301" s="18"/>
      <c r="F301" s="7"/>
      <c r="J301" s="16"/>
    </row>
    <row r="302">
      <c r="B302" s="18"/>
      <c r="C302" s="18"/>
      <c r="F302" s="7"/>
      <c r="J302" s="16"/>
    </row>
    <row r="303">
      <c r="B303" s="18"/>
      <c r="C303" s="18"/>
      <c r="F303" s="7"/>
      <c r="J303" s="16"/>
    </row>
    <row r="304">
      <c r="B304" s="18"/>
      <c r="C304" s="18"/>
      <c r="F304" s="7"/>
      <c r="J304" s="16"/>
    </row>
    <row r="305">
      <c r="B305" s="18"/>
      <c r="C305" s="18"/>
      <c r="F305" s="7"/>
      <c r="J305" s="16"/>
    </row>
    <row r="306">
      <c r="B306" s="18"/>
      <c r="C306" s="18"/>
      <c r="F306" s="7"/>
      <c r="J306" s="16"/>
    </row>
    <row r="307">
      <c r="B307" s="18"/>
      <c r="C307" s="18"/>
      <c r="F307" s="7"/>
      <c r="J307" s="16"/>
    </row>
    <row r="308">
      <c r="B308" s="18"/>
      <c r="C308" s="18"/>
      <c r="F308" s="7"/>
      <c r="J308" s="16"/>
    </row>
    <row r="309">
      <c r="B309" s="18"/>
      <c r="C309" s="18"/>
      <c r="F309" s="7"/>
      <c r="J309" s="16"/>
    </row>
    <row r="310">
      <c r="B310" s="18"/>
      <c r="C310" s="18"/>
      <c r="F310" s="7"/>
      <c r="J310" s="16"/>
    </row>
    <row r="311">
      <c r="B311" s="18"/>
      <c r="C311" s="18"/>
      <c r="F311" s="7"/>
      <c r="J311" s="16"/>
    </row>
    <row r="312">
      <c r="B312" s="18"/>
      <c r="C312" s="18"/>
      <c r="F312" s="7"/>
      <c r="J312" s="16"/>
    </row>
    <row r="313">
      <c r="B313" s="18"/>
      <c r="C313" s="18"/>
      <c r="F313" s="7"/>
      <c r="J313" s="16"/>
    </row>
    <row r="314">
      <c r="B314" s="18"/>
      <c r="C314" s="18"/>
      <c r="F314" s="7"/>
      <c r="J314" s="16"/>
    </row>
    <row r="315">
      <c r="B315" s="18"/>
      <c r="C315" s="18"/>
      <c r="F315" s="7"/>
      <c r="J315" s="16"/>
    </row>
    <row r="316">
      <c r="B316" s="18"/>
      <c r="C316" s="18"/>
      <c r="F316" s="7"/>
      <c r="J316" s="16"/>
    </row>
    <row r="317">
      <c r="B317" s="18"/>
      <c r="C317" s="18"/>
      <c r="F317" s="7"/>
      <c r="J317" s="16"/>
    </row>
    <row r="318">
      <c r="B318" s="18"/>
      <c r="C318" s="18"/>
      <c r="F318" s="7"/>
      <c r="J318" s="16"/>
    </row>
    <row r="319">
      <c r="B319" s="18"/>
      <c r="C319" s="18"/>
      <c r="F319" s="7"/>
      <c r="J319" s="16"/>
    </row>
    <row r="320">
      <c r="B320" s="18"/>
      <c r="C320" s="18"/>
      <c r="F320" s="7"/>
      <c r="J320" s="16"/>
    </row>
    <row r="321">
      <c r="B321" s="18"/>
      <c r="C321" s="18"/>
      <c r="F321" s="7"/>
      <c r="J321" s="16"/>
    </row>
    <row r="322">
      <c r="B322" s="18"/>
      <c r="C322" s="18"/>
      <c r="F322" s="7"/>
      <c r="J322" s="16"/>
    </row>
    <row r="323">
      <c r="B323" s="18"/>
      <c r="C323" s="18"/>
      <c r="F323" s="7"/>
      <c r="J323" s="16"/>
    </row>
    <row r="324">
      <c r="B324" s="18"/>
      <c r="C324" s="18"/>
      <c r="F324" s="7"/>
      <c r="J324" s="16"/>
    </row>
    <row r="325">
      <c r="B325" s="18"/>
      <c r="C325" s="18"/>
      <c r="F325" s="7"/>
      <c r="J325" s="16"/>
    </row>
    <row r="326">
      <c r="B326" s="18"/>
      <c r="C326" s="18"/>
      <c r="F326" s="7"/>
      <c r="J326" s="16"/>
    </row>
    <row r="327">
      <c r="B327" s="18"/>
      <c r="C327" s="18"/>
      <c r="F327" s="7"/>
      <c r="J327" s="16"/>
    </row>
    <row r="328">
      <c r="B328" s="18"/>
      <c r="C328" s="18"/>
      <c r="F328" s="7"/>
      <c r="J328" s="16"/>
    </row>
    <row r="329">
      <c r="B329" s="18"/>
      <c r="C329" s="18"/>
      <c r="F329" s="7"/>
      <c r="J329" s="16"/>
    </row>
    <row r="330">
      <c r="B330" s="18"/>
      <c r="C330" s="18"/>
      <c r="F330" s="7"/>
      <c r="J330" s="16"/>
    </row>
    <row r="331">
      <c r="B331" s="18"/>
      <c r="C331" s="18"/>
      <c r="F331" s="7"/>
      <c r="J331" s="16"/>
    </row>
    <row r="332">
      <c r="B332" s="18"/>
      <c r="C332" s="18"/>
      <c r="F332" s="7"/>
      <c r="J332" s="16"/>
    </row>
    <row r="333">
      <c r="B333" s="18"/>
      <c r="C333" s="18"/>
      <c r="F333" s="7"/>
      <c r="J333" s="16"/>
    </row>
    <row r="334">
      <c r="B334" s="18"/>
      <c r="C334" s="18"/>
      <c r="F334" s="7"/>
      <c r="J334" s="16"/>
    </row>
    <row r="335">
      <c r="B335" s="18"/>
      <c r="C335" s="18"/>
      <c r="F335" s="7"/>
      <c r="J335" s="16"/>
    </row>
    <row r="336">
      <c r="B336" s="18"/>
      <c r="C336" s="18"/>
      <c r="F336" s="7"/>
      <c r="J336" s="16"/>
    </row>
    <row r="337">
      <c r="B337" s="18"/>
      <c r="C337" s="18"/>
      <c r="F337" s="7"/>
      <c r="J337" s="16"/>
    </row>
    <row r="338">
      <c r="B338" s="18"/>
      <c r="C338" s="18"/>
      <c r="F338" s="7"/>
      <c r="J338" s="16"/>
    </row>
    <row r="339">
      <c r="B339" s="18"/>
      <c r="C339" s="18"/>
      <c r="F339" s="7"/>
      <c r="J339" s="16"/>
    </row>
    <row r="340">
      <c r="B340" s="18"/>
      <c r="C340" s="18"/>
      <c r="F340" s="7"/>
      <c r="J340" s="16"/>
    </row>
    <row r="341">
      <c r="B341" s="18"/>
      <c r="C341" s="18"/>
      <c r="F341" s="7"/>
      <c r="J341" s="16"/>
    </row>
    <row r="342">
      <c r="B342" s="18"/>
      <c r="C342" s="18"/>
      <c r="F342" s="7"/>
      <c r="J342" s="16"/>
    </row>
    <row r="343">
      <c r="B343" s="18"/>
      <c r="C343" s="18"/>
      <c r="F343" s="7"/>
      <c r="J343" s="16"/>
    </row>
    <row r="344">
      <c r="B344" s="18"/>
      <c r="C344" s="18"/>
      <c r="F344" s="7"/>
      <c r="J344" s="16"/>
    </row>
    <row r="345">
      <c r="B345" s="18"/>
      <c r="C345" s="18"/>
      <c r="F345" s="7"/>
      <c r="J345" s="16"/>
    </row>
    <row r="346">
      <c r="B346" s="18"/>
      <c r="C346" s="18"/>
      <c r="F346" s="7"/>
      <c r="J346" s="16"/>
    </row>
    <row r="347">
      <c r="B347" s="18"/>
      <c r="C347" s="18"/>
      <c r="F347" s="7"/>
      <c r="J347" s="16"/>
    </row>
    <row r="348">
      <c r="B348" s="18"/>
      <c r="C348" s="18"/>
      <c r="F348" s="7"/>
      <c r="J348" s="16"/>
    </row>
    <row r="349">
      <c r="B349" s="18"/>
      <c r="C349" s="18"/>
      <c r="F349" s="7"/>
      <c r="J349" s="16"/>
    </row>
    <row r="350">
      <c r="B350" s="18"/>
      <c r="C350" s="18"/>
      <c r="F350" s="7"/>
      <c r="J350" s="16"/>
    </row>
    <row r="351">
      <c r="B351" s="18"/>
      <c r="C351" s="18"/>
      <c r="F351" s="7"/>
      <c r="J351" s="16"/>
    </row>
    <row r="352">
      <c r="B352" s="18"/>
      <c r="C352" s="18"/>
      <c r="F352" s="7"/>
      <c r="J352" s="16"/>
    </row>
    <row r="353">
      <c r="B353" s="18"/>
      <c r="C353" s="18"/>
      <c r="F353" s="7"/>
      <c r="J353" s="16"/>
    </row>
    <row r="354">
      <c r="B354" s="18"/>
      <c r="C354" s="18"/>
      <c r="F354" s="7"/>
      <c r="J354" s="16"/>
    </row>
    <row r="355">
      <c r="B355" s="18"/>
      <c r="C355" s="18"/>
      <c r="F355" s="7"/>
      <c r="J355" s="16"/>
    </row>
    <row r="356">
      <c r="B356" s="18"/>
      <c r="C356" s="18"/>
      <c r="F356" s="7"/>
      <c r="J356" s="16"/>
    </row>
    <row r="357">
      <c r="B357" s="18"/>
      <c r="C357" s="18"/>
      <c r="F357" s="7"/>
      <c r="J357" s="16"/>
    </row>
    <row r="358">
      <c r="B358" s="18"/>
      <c r="C358" s="18"/>
      <c r="F358" s="7"/>
      <c r="J358" s="16"/>
    </row>
    <row r="359">
      <c r="B359" s="18"/>
      <c r="C359" s="18"/>
      <c r="F359" s="7"/>
      <c r="J359" s="16"/>
    </row>
    <row r="360">
      <c r="B360" s="18"/>
      <c r="C360" s="18"/>
      <c r="F360" s="7"/>
      <c r="J360" s="16"/>
    </row>
    <row r="361">
      <c r="B361" s="18"/>
      <c r="C361" s="18"/>
      <c r="F361" s="7"/>
      <c r="J361" s="16"/>
    </row>
    <row r="362">
      <c r="B362" s="18"/>
      <c r="C362" s="18"/>
      <c r="F362" s="7"/>
      <c r="J362" s="16"/>
    </row>
    <row r="363">
      <c r="B363" s="18"/>
      <c r="C363" s="18"/>
      <c r="F363" s="7"/>
      <c r="J363" s="16"/>
    </row>
    <row r="364">
      <c r="B364" s="18"/>
      <c r="C364" s="18"/>
      <c r="F364" s="7"/>
      <c r="J364" s="16"/>
    </row>
    <row r="365">
      <c r="B365" s="18"/>
      <c r="C365" s="18"/>
      <c r="F365" s="7"/>
      <c r="J365" s="16"/>
    </row>
    <row r="366">
      <c r="B366" s="18"/>
      <c r="C366" s="18"/>
      <c r="F366" s="7"/>
      <c r="J366" s="16"/>
    </row>
    <row r="367">
      <c r="B367" s="18"/>
      <c r="C367" s="18"/>
      <c r="F367" s="7"/>
      <c r="J367" s="16"/>
    </row>
    <row r="368">
      <c r="B368" s="18"/>
      <c r="C368" s="18"/>
      <c r="F368" s="7"/>
      <c r="J368" s="16"/>
    </row>
    <row r="369">
      <c r="B369" s="18"/>
      <c r="C369" s="18"/>
      <c r="F369" s="7"/>
      <c r="J369" s="16"/>
    </row>
    <row r="370">
      <c r="B370" s="18"/>
      <c r="C370" s="18"/>
      <c r="F370" s="7"/>
      <c r="J370" s="16"/>
    </row>
    <row r="371">
      <c r="B371" s="18"/>
      <c r="C371" s="18"/>
      <c r="F371" s="7"/>
      <c r="J371" s="16"/>
    </row>
    <row r="372">
      <c r="B372" s="18"/>
      <c r="C372" s="18"/>
      <c r="F372" s="7"/>
      <c r="J372" s="16"/>
    </row>
    <row r="373">
      <c r="B373" s="18"/>
      <c r="C373" s="18"/>
      <c r="F373" s="7"/>
      <c r="J373" s="16"/>
    </row>
    <row r="374">
      <c r="B374" s="18"/>
      <c r="C374" s="18"/>
      <c r="F374" s="7"/>
      <c r="J374" s="16"/>
    </row>
    <row r="375">
      <c r="B375" s="18"/>
      <c r="C375" s="18"/>
      <c r="F375" s="7"/>
      <c r="J375" s="16"/>
    </row>
    <row r="376">
      <c r="B376" s="18"/>
      <c r="C376" s="18"/>
      <c r="F376" s="7"/>
      <c r="J376" s="16"/>
    </row>
    <row r="377">
      <c r="B377" s="18"/>
      <c r="C377" s="18"/>
      <c r="F377" s="7"/>
      <c r="J377" s="16"/>
    </row>
    <row r="378">
      <c r="B378" s="18"/>
      <c r="C378" s="18"/>
      <c r="F378" s="7"/>
      <c r="J378" s="16"/>
    </row>
    <row r="379">
      <c r="B379" s="18"/>
      <c r="C379" s="18"/>
      <c r="F379" s="7"/>
      <c r="J379" s="16"/>
    </row>
    <row r="380">
      <c r="B380" s="18"/>
      <c r="C380" s="18"/>
      <c r="F380" s="7"/>
      <c r="J380" s="16"/>
    </row>
    <row r="381">
      <c r="B381" s="18"/>
      <c r="C381" s="18"/>
      <c r="F381" s="7"/>
      <c r="J381" s="16"/>
    </row>
    <row r="382">
      <c r="B382" s="18"/>
      <c r="C382" s="18"/>
      <c r="F382" s="7"/>
      <c r="J382" s="16"/>
    </row>
    <row r="383">
      <c r="B383" s="18"/>
      <c r="C383" s="18"/>
      <c r="F383" s="7"/>
      <c r="J383" s="16"/>
    </row>
    <row r="384">
      <c r="B384" s="18"/>
      <c r="C384" s="18"/>
      <c r="F384" s="7"/>
      <c r="J384" s="16"/>
    </row>
    <row r="385">
      <c r="B385" s="18"/>
      <c r="C385" s="18"/>
      <c r="F385" s="7"/>
      <c r="J385" s="16"/>
    </row>
    <row r="386">
      <c r="B386" s="18"/>
      <c r="C386" s="18"/>
      <c r="F386" s="7"/>
      <c r="J386" s="16"/>
    </row>
    <row r="387">
      <c r="B387" s="18"/>
      <c r="C387" s="18"/>
      <c r="F387" s="7"/>
      <c r="J387" s="16"/>
    </row>
    <row r="388">
      <c r="B388" s="18"/>
      <c r="C388" s="18"/>
      <c r="F388" s="7"/>
      <c r="J388" s="16"/>
    </row>
    <row r="389">
      <c r="B389" s="18"/>
      <c r="C389" s="18"/>
      <c r="F389" s="7"/>
      <c r="J389" s="16"/>
    </row>
    <row r="390">
      <c r="B390" s="18"/>
      <c r="C390" s="18"/>
      <c r="F390" s="7"/>
      <c r="J390" s="16"/>
    </row>
    <row r="391">
      <c r="B391" s="18"/>
      <c r="C391" s="18"/>
      <c r="F391" s="7"/>
      <c r="J391" s="16"/>
    </row>
    <row r="392">
      <c r="B392" s="18"/>
      <c r="C392" s="18"/>
      <c r="F392" s="7"/>
      <c r="J392" s="16"/>
    </row>
    <row r="393">
      <c r="B393" s="18"/>
      <c r="C393" s="18"/>
      <c r="F393" s="7"/>
      <c r="J393" s="16"/>
    </row>
    <row r="394">
      <c r="B394" s="18"/>
      <c r="C394" s="18"/>
      <c r="F394" s="7"/>
      <c r="J394" s="16"/>
    </row>
    <row r="395">
      <c r="B395" s="18"/>
      <c r="C395" s="18"/>
      <c r="F395" s="7"/>
      <c r="J395" s="16"/>
    </row>
    <row r="396">
      <c r="B396" s="18"/>
      <c r="C396" s="18"/>
      <c r="F396" s="7"/>
      <c r="J396" s="16"/>
    </row>
    <row r="397">
      <c r="B397" s="18"/>
      <c r="C397" s="18"/>
      <c r="F397" s="7"/>
      <c r="J397" s="16"/>
    </row>
    <row r="398">
      <c r="B398" s="18"/>
      <c r="C398" s="18"/>
      <c r="F398" s="7"/>
      <c r="J398" s="16"/>
    </row>
    <row r="399">
      <c r="B399" s="18"/>
      <c r="C399" s="18"/>
      <c r="F399" s="7"/>
      <c r="J399" s="16"/>
    </row>
    <row r="400">
      <c r="B400" s="18"/>
      <c r="C400" s="18"/>
      <c r="F400" s="7"/>
      <c r="J400" s="16"/>
    </row>
    <row r="401">
      <c r="B401" s="18"/>
      <c r="C401" s="18"/>
      <c r="F401" s="7"/>
      <c r="J401" s="16"/>
    </row>
    <row r="402">
      <c r="B402" s="18"/>
      <c r="C402" s="18"/>
      <c r="F402" s="7"/>
      <c r="J402" s="16"/>
    </row>
    <row r="403">
      <c r="B403" s="18"/>
      <c r="C403" s="18"/>
      <c r="F403" s="7"/>
      <c r="J403" s="16"/>
    </row>
    <row r="404">
      <c r="B404" s="18"/>
      <c r="C404" s="18"/>
      <c r="F404" s="7"/>
      <c r="J404" s="16"/>
    </row>
    <row r="405">
      <c r="B405" s="18"/>
      <c r="C405" s="18"/>
      <c r="F405" s="7"/>
      <c r="J405" s="16"/>
    </row>
    <row r="406">
      <c r="B406" s="18"/>
      <c r="C406" s="18"/>
      <c r="F406" s="7"/>
      <c r="J406" s="16"/>
    </row>
    <row r="407">
      <c r="B407" s="18"/>
      <c r="C407" s="18"/>
      <c r="F407" s="7"/>
      <c r="J407" s="16"/>
    </row>
    <row r="408">
      <c r="B408" s="18"/>
      <c r="C408" s="18"/>
      <c r="F408" s="7"/>
      <c r="J408" s="16"/>
    </row>
    <row r="409">
      <c r="B409" s="18"/>
      <c r="C409" s="18"/>
      <c r="F409" s="7"/>
      <c r="J409" s="16"/>
    </row>
    <row r="410">
      <c r="B410" s="18"/>
      <c r="C410" s="18"/>
      <c r="F410" s="7"/>
      <c r="J410" s="16"/>
    </row>
    <row r="411">
      <c r="B411" s="18"/>
      <c r="C411" s="18"/>
      <c r="F411" s="7"/>
      <c r="J411" s="16"/>
    </row>
    <row r="412">
      <c r="B412" s="18"/>
      <c r="C412" s="18"/>
      <c r="F412" s="7"/>
      <c r="J412" s="16"/>
    </row>
    <row r="413">
      <c r="B413" s="18"/>
      <c r="C413" s="18"/>
      <c r="F413" s="7"/>
      <c r="J413" s="16"/>
    </row>
    <row r="414">
      <c r="B414" s="18"/>
      <c r="C414" s="18"/>
      <c r="F414" s="7"/>
      <c r="J414" s="16"/>
    </row>
    <row r="415">
      <c r="B415" s="18"/>
      <c r="C415" s="18"/>
      <c r="F415" s="7"/>
      <c r="J415" s="16"/>
    </row>
    <row r="416">
      <c r="B416" s="18"/>
      <c r="C416" s="18"/>
      <c r="F416" s="7"/>
      <c r="J416" s="16"/>
    </row>
    <row r="417">
      <c r="B417" s="18"/>
      <c r="C417" s="18"/>
      <c r="F417" s="7"/>
      <c r="J417" s="16"/>
    </row>
    <row r="418">
      <c r="B418" s="18"/>
      <c r="C418" s="18"/>
      <c r="F418" s="7"/>
      <c r="J418" s="16"/>
    </row>
    <row r="419">
      <c r="B419" s="18"/>
      <c r="C419" s="18"/>
      <c r="F419" s="7"/>
      <c r="J419" s="16"/>
    </row>
    <row r="420">
      <c r="B420" s="18"/>
      <c r="C420" s="18"/>
      <c r="F420" s="7"/>
      <c r="J420" s="16"/>
    </row>
    <row r="421">
      <c r="B421" s="18"/>
      <c r="C421" s="18"/>
      <c r="F421" s="7"/>
      <c r="J421" s="16"/>
    </row>
    <row r="422">
      <c r="B422" s="18"/>
      <c r="C422" s="18"/>
      <c r="F422" s="7"/>
      <c r="J422" s="16"/>
    </row>
    <row r="423">
      <c r="B423" s="18"/>
      <c r="C423" s="18"/>
      <c r="F423" s="7"/>
      <c r="J423" s="16"/>
    </row>
    <row r="424">
      <c r="B424" s="18"/>
      <c r="C424" s="18"/>
      <c r="F424" s="7"/>
      <c r="J424" s="16"/>
    </row>
    <row r="425">
      <c r="B425" s="18"/>
      <c r="C425" s="18"/>
      <c r="F425" s="7"/>
      <c r="J425" s="16"/>
    </row>
    <row r="426">
      <c r="B426" s="18"/>
      <c r="C426" s="18"/>
      <c r="F426" s="7"/>
      <c r="J426" s="16"/>
    </row>
    <row r="427">
      <c r="B427" s="18"/>
      <c r="C427" s="18"/>
      <c r="F427" s="7"/>
      <c r="J427" s="16"/>
    </row>
    <row r="428">
      <c r="B428" s="18"/>
      <c r="C428" s="18"/>
      <c r="F428" s="7"/>
      <c r="J428" s="16"/>
    </row>
    <row r="429">
      <c r="B429" s="18"/>
      <c r="C429" s="18"/>
      <c r="F429" s="7"/>
      <c r="J429" s="16"/>
    </row>
    <row r="430">
      <c r="B430" s="18"/>
      <c r="C430" s="18"/>
      <c r="F430" s="7"/>
      <c r="J430" s="16"/>
    </row>
    <row r="431">
      <c r="B431" s="18"/>
      <c r="C431" s="18"/>
      <c r="F431" s="7"/>
      <c r="J431" s="16"/>
    </row>
    <row r="432">
      <c r="B432" s="18"/>
      <c r="C432" s="18"/>
      <c r="F432" s="7"/>
      <c r="J432" s="16"/>
    </row>
    <row r="433">
      <c r="B433" s="18"/>
      <c r="C433" s="18"/>
      <c r="F433" s="7"/>
      <c r="J433" s="16"/>
    </row>
    <row r="434">
      <c r="B434" s="18"/>
      <c r="C434" s="18"/>
      <c r="F434" s="7"/>
      <c r="J434" s="16"/>
    </row>
    <row r="435">
      <c r="B435" s="18"/>
      <c r="C435" s="18"/>
      <c r="F435" s="7"/>
      <c r="J435" s="16"/>
    </row>
    <row r="436">
      <c r="B436" s="18"/>
      <c r="C436" s="18"/>
      <c r="F436" s="7"/>
      <c r="J436" s="16"/>
    </row>
    <row r="437">
      <c r="B437" s="18"/>
      <c r="C437" s="18"/>
      <c r="F437" s="7"/>
      <c r="J437" s="16"/>
    </row>
    <row r="438">
      <c r="B438" s="18"/>
      <c r="C438" s="18"/>
      <c r="F438" s="7"/>
      <c r="J438" s="16"/>
    </row>
    <row r="439">
      <c r="B439" s="18"/>
      <c r="C439" s="18"/>
      <c r="F439" s="7"/>
      <c r="J439" s="16"/>
    </row>
    <row r="440">
      <c r="B440" s="18"/>
      <c r="C440" s="18"/>
      <c r="F440" s="7"/>
      <c r="J440" s="16"/>
    </row>
    <row r="441">
      <c r="B441" s="18"/>
      <c r="C441" s="18"/>
      <c r="F441" s="7"/>
      <c r="J441" s="16"/>
    </row>
    <row r="442">
      <c r="B442" s="18"/>
      <c r="C442" s="18"/>
      <c r="F442" s="7"/>
      <c r="J442" s="16"/>
    </row>
    <row r="443">
      <c r="B443" s="18"/>
      <c r="C443" s="18"/>
      <c r="F443" s="7"/>
      <c r="J443" s="16"/>
    </row>
    <row r="444">
      <c r="B444" s="18"/>
      <c r="C444" s="18"/>
      <c r="F444" s="7"/>
      <c r="J444" s="16"/>
    </row>
    <row r="445">
      <c r="B445" s="18"/>
      <c r="C445" s="18"/>
      <c r="F445" s="7"/>
      <c r="J445" s="16"/>
    </row>
    <row r="446">
      <c r="B446" s="18"/>
      <c r="C446" s="18"/>
      <c r="F446" s="7"/>
      <c r="J446" s="16"/>
    </row>
    <row r="447">
      <c r="B447" s="18"/>
      <c r="C447" s="18"/>
      <c r="F447" s="7"/>
      <c r="J447" s="16"/>
    </row>
    <row r="448">
      <c r="B448" s="18"/>
      <c r="C448" s="18"/>
      <c r="F448" s="7"/>
      <c r="J448" s="16"/>
    </row>
    <row r="449">
      <c r="B449" s="18"/>
      <c r="C449" s="18"/>
      <c r="F449" s="7"/>
      <c r="J449" s="16"/>
    </row>
    <row r="450">
      <c r="B450" s="18"/>
      <c r="C450" s="18"/>
      <c r="F450" s="7"/>
      <c r="J450" s="16"/>
    </row>
    <row r="451">
      <c r="B451" s="18"/>
      <c r="C451" s="18"/>
      <c r="F451" s="7"/>
      <c r="J451" s="16"/>
    </row>
    <row r="452">
      <c r="B452" s="18"/>
      <c r="C452" s="18"/>
      <c r="F452" s="7"/>
      <c r="J452" s="16"/>
    </row>
    <row r="453">
      <c r="B453" s="18"/>
      <c r="C453" s="18"/>
      <c r="F453" s="7"/>
      <c r="J453" s="16"/>
    </row>
    <row r="454">
      <c r="B454" s="18"/>
      <c r="C454" s="18"/>
      <c r="F454" s="7"/>
      <c r="J454" s="16"/>
    </row>
    <row r="455">
      <c r="B455" s="18"/>
      <c r="C455" s="18"/>
      <c r="F455" s="7"/>
      <c r="J455" s="16"/>
    </row>
    <row r="456">
      <c r="B456" s="18"/>
      <c r="C456" s="18"/>
      <c r="F456" s="7"/>
      <c r="J456" s="16"/>
    </row>
    <row r="457">
      <c r="B457" s="18"/>
      <c r="C457" s="18"/>
      <c r="F457" s="7"/>
      <c r="J457" s="16"/>
    </row>
    <row r="458">
      <c r="B458" s="18"/>
      <c r="C458" s="18"/>
      <c r="F458" s="7"/>
      <c r="J458" s="16"/>
    </row>
    <row r="459">
      <c r="B459" s="18"/>
      <c r="C459" s="18"/>
      <c r="F459" s="7"/>
      <c r="J459" s="16"/>
    </row>
    <row r="460">
      <c r="B460" s="18"/>
      <c r="C460" s="18"/>
      <c r="F460" s="7"/>
      <c r="J460" s="16"/>
    </row>
    <row r="461">
      <c r="B461" s="18"/>
      <c r="C461" s="18"/>
      <c r="F461" s="7"/>
      <c r="J461" s="16"/>
    </row>
    <row r="462">
      <c r="B462" s="18"/>
      <c r="C462" s="18"/>
      <c r="F462" s="7"/>
      <c r="J462" s="16"/>
    </row>
    <row r="463">
      <c r="B463" s="18"/>
      <c r="C463" s="18"/>
      <c r="F463" s="7"/>
      <c r="J463" s="16"/>
    </row>
    <row r="464">
      <c r="B464" s="18"/>
      <c r="C464" s="18"/>
      <c r="F464" s="7"/>
      <c r="J464" s="16"/>
    </row>
    <row r="465">
      <c r="B465" s="18"/>
      <c r="C465" s="18"/>
      <c r="F465" s="7"/>
      <c r="J465" s="16"/>
    </row>
    <row r="466">
      <c r="B466" s="18"/>
      <c r="C466" s="18"/>
      <c r="F466" s="7"/>
      <c r="J466" s="16"/>
    </row>
    <row r="467">
      <c r="B467" s="18"/>
      <c r="C467" s="18"/>
      <c r="F467" s="7"/>
      <c r="J467" s="16"/>
    </row>
    <row r="468">
      <c r="B468" s="18"/>
      <c r="C468" s="18"/>
      <c r="F468" s="7"/>
      <c r="J468" s="16"/>
    </row>
    <row r="469">
      <c r="B469" s="18"/>
      <c r="C469" s="18"/>
      <c r="F469" s="7"/>
      <c r="J469" s="16"/>
    </row>
    <row r="470">
      <c r="B470" s="18"/>
      <c r="C470" s="18"/>
      <c r="F470" s="7"/>
      <c r="J470" s="16"/>
    </row>
    <row r="471">
      <c r="B471" s="18"/>
      <c r="C471" s="18"/>
      <c r="F471" s="7"/>
      <c r="J471" s="16"/>
    </row>
    <row r="472">
      <c r="B472" s="18"/>
      <c r="C472" s="18"/>
      <c r="F472" s="7"/>
      <c r="J472" s="16"/>
    </row>
    <row r="473">
      <c r="B473" s="18"/>
      <c r="C473" s="18"/>
      <c r="F473" s="7"/>
      <c r="J473" s="16"/>
    </row>
    <row r="474">
      <c r="B474" s="18"/>
      <c r="C474" s="18"/>
      <c r="F474" s="7"/>
      <c r="J474" s="16"/>
    </row>
    <row r="475">
      <c r="B475" s="18"/>
      <c r="C475" s="18"/>
      <c r="F475" s="7"/>
      <c r="J475" s="16"/>
    </row>
    <row r="476">
      <c r="B476" s="18"/>
      <c r="C476" s="18"/>
      <c r="F476" s="7"/>
      <c r="J476" s="16"/>
    </row>
    <row r="477">
      <c r="B477" s="18"/>
      <c r="C477" s="18"/>
      <c r="F477" s="7"/>
      <c r="J477" s="16"/>
    </row>
    <row r="478">
      <c r="B478" s="18"/>
      <c r="C478" s="18"/>
      <c r="F478" s="7"/>
      <c r="J478" s="16"/>
    </row>
    <row r="479">
      <c r="B479" s="18"/>
      <c r="C479" s="18"/>
      <c r="F479" s="7"/>
      <c r="J479" s="16"/>
    </row>
    <row r="480">
      <c r="B480" s="18"/>
      <c r="C480" s="18"/>
      <c r="F480" s="7"/>
      <c r="J480" s="16"/>
    </row>
    <row r="481">
      <c r="B481" s="18"/>
      <c r="C481" s="18"/>
      <c r="F481" s="7"/>
      <c r="J481" s="16"/>
    </row>
    <row r="482">
      <c r="B482" s="18"/>
      <c r="C482" s="18"/>
      <c r="F482" s="7"/>
      <c r="J482" s="16"/>
    </row>
    <row r="483">
      <c r="B483" s="18"/>
      <c r="C483" s="18"/>
      <c r="F483" s="7"/>
      <c r="J483" s="16"/>
    </row>
    <row r="484">
      <c r="B484" s="18"/>
      <c r="C484" s="18"/>
      <c r="F484" s="7"/>
      <c r="J484" s="16"/>
    </row>
    <row r="485">
      <c r="B485" s="18"/>
      <c r="C485" s="18"/>
      <c r="F485" s="7"/>
      <c r="J485" s="16"/>
    </row>
    <row r="486">
      <c r="B486" s="18"/>
      <c r="C486" s="18"/>
      <c r="F486" s="7"/>
      <c r="J486" s="16"/>
    </row>
    <row r="487">
      <c r="B487" s="18"/>
      <c r="C487" s="18"/>
      <c r="F487" s="7"/>
      <c r="J487" s="16"/>
    </row>
    <row r="488">
      <c r="B488" s="18"/>
      <c r="C488" s="18"/>
      <c r="F488" s="7"/>
      <c r="J488" s="16"/>
    </row>
    <row r="489">
      <c r="B489" s="18"/>
      <c r="C489" s="18"/>
      <c r="F489" s="7"/>
      <c r="J489" s="16"/>
    </row>
    <row r="490">
      <c r="B490" s="18"/>
      <c r="C490" s="18"/>
      <c r="F490" s="7"/>
      <c r="J490" s="16"/>
    </row>
    <row r="491">
      <c r="B491" s="18"/>
      <c r="C491" s="18"/>
      <c r="F491" s="7"/>
      <c r="J491" s="16"/>
    </row>
    <row r="492">
      <c r="B492" s="18"/>
      <c r="C492" s="18"/>
      <c r="F492" s="7"/>
      <c r="J492" s="16"/>
    </row>
    <row r="493">
      <c r="B493" s="18"/>
      <c r="C493" s="18"/>
      <c r="F493" s="7"/>
      <c r="J493" s="16"/>
    </row>
    <row r="494">
      <c r="B494" s="18"/>
      <c r="C494" s="18"/>
      <c r="F494" s="7"/>
      <c r="J494" s="16"/>
    </row>
    <row r="495">
      <c r="B495" s="18"/>
      <c r="C495" s="18"/>
      <c r="F495" s="7"/>
      <c r="J495" s="16"/>
    </row>
    <row r="496">
      <c r="B496" s="18"/>
      <c r="C496" s="18"/>
      <c r="F496" s="7"/>
      <c r="J496" s="16"/>
    </row>
    <row r="497">
      <c r="B497" s="18"/>
      <c r="C497" s="18"/>
      <c r="F497" s="7"/>
      <c r="J497" s="16"/>
    </row>
    <row r="498">
      <c r="B498" s="18"/>
      <c r="C498" s="18"/>
      <c r="F498" s="7"/>
      <c r="J498" s="16"/>
    </row>
    <row r="499">
      <c r="B499" s="18"/>
      <c r="C499" s="18"/>
      <c r="F499" s="7"/>
      <c r="J499" s="16"/>
    </row>
    <row r="500">
      <c r="B500" s="18"/>
      <c r="C500" s="18"/>
      <c r="F500" s="7"/>
      <c r="J500" s="16"/>
    </row>
    <row r="501">
      <c r="B501" s="18"/>
      <c r="C501" s="18"/>
      <c r="F501" s="7"/>
      <c r="J501" s="16"/>
    </row>
    <row r="502">
      <c r="B502" s="18"/>
      <c r="C502" s="18"/>
      <c r="F502" s="7"/>
      <c r="J502" s="16"/>
    </row>
    <row r="503">
      <c r="B503" s="18"/>
      <c r="C503" s="18"/>
      <c r="F503" s="7"/>
      <c r="J503" s="16"/>
    </row>
    <row r="504">
      <c r="B504" s="18"/>
      <c r="C504" s="18"/>
      <c r="F504" s="7"/>
      <c r="J504" s="16"/>
    </row>
    <row r="505">
      <c r="B505" s="18"/>
      <c r="C505" s="18"/>
      <c r="F505" s="7"/>
      <c r="J505" s="16"/>
    </row>
    <row r="506">
      <c r="B506" s="18"/>
      <c r="C506" s="18"/>
      <c r="F506" s="7"/>
      <c r="J506" s="16"/>
    </row>
    <row r="507">
      <c r="B507" s="18"/>
      <c r="C507" s="18"/>
      <c r="F507" s="7"/>
      <c r="J507" s="16"/>
    </row>
    <row r="508">
      <c r="B508" s="18"/>
      <c r="C508" s="18"/>
      <c r="F508" s="7"/>
      <c r="J508" s="16"/>
    </row>
    <row r="509">
      <c r="B509" s="18"/>
      <c r="C509" s="18"/>
      <c r="F509" s="7"/>
      <c r="J509" s="16"/>
    </row>
    <row r="510">
      <c r="B510" s="18"/>
      <c r="C510" s="18"/>
      <c r="F510" s="7"/>
      <c r="J510" s="16"/>
    </row>
    <row r="511">
      <c r="B511" s="18"/>
      <c r="C511" s="18"/>
      <c r="F511" s="7"/>
      <c r="J511" s="16"/>
    </row>
    <row r="512">
      <c r="B512" s="18"/>
      <c r="C512" s="18"/>
      <c r="F512" s="7"/>
      <c r="J512" s="16"/>
    </row>
    <row r="513">
      <c r="B513" s="18"/>
      <c r="C513" s="18"/>
      <c r="F513" s="7"/>
      <c r="J513" s="16"/>
    </row>
    <row r="514">
      <c r="B514" s="18"/>
      <c r="C514" s="18"/>
      <c r="F514" s="7"/>
      <c r="J514" s="16"/>
    </row>
    <row r="515">
      <c r="B515" s="18"/>
      <c r="C515" s="18"/>
      <c r="F515" s="7"/>
      <c r="J515" s="16"/>
    </row>
    <row r="516">
      <c r="B516" s="18"/>
      <c r="C516" s="18"/>
      <c r="F516" s="7"/>
      <c r="J516" s="16"/>
    </row>
    <row r="517">
      <c r="B517" s="18"/>
      <c r="C517" s="18"/>
      <c r="F517" s="7"/>
      <c r="J517" s="16"/>
    </row>
    <row r="518">
      <c r="B518" s="18"/>
      <c r="C518" s="18"/>
      <c r="F518" s="7"/>
      <c r="J518" s="16"/>
    </row>
    <row r="519">
      <c r="B519" s="18"/>
      <c r="C519" s="18"/>
      <c r="F519" s="7"/>
      <c r="J519" s="16"/>
    </row>
    <row r="520">
      <c r="B520" s="18"/>
      <c r="C520" s="18"/>
      <c r="F520" s="7"/>
      <c r="J520" s="16"/>
    </row>
    <row r="521">
      <c r="B521" s="18"/>
      <c r="C521" s="18"/>
      <c r="F521" s="7"/>
      <c r="J521" s="16"/>
    </row>
    <row r="522">
      <c r="B522" s="18"/>
      <c r="C522" s="18"/>
      <c r="F522" s="7"/>
      <c r="J522" s="16"/>
    </row>
    <row r="523">
      <c r="B523" s="18"/>
      <c r="C523" s="18"/>
      <c r="F523" s="7"/>
      <c r="J523" s="16"/>
    </row>
    <row r="524">
      <c r="B524" s="18"/>
      <c r="C524" s="18"/>
      <c r="F524" s="7"/>
      <c r="J524" s="16"/>
    </row>
    <row r="525">
      <c r="B525" s="18"/>
      <c r="C525" s="18"/>
      <c r="F525" s="7"/>
      <c r="J525" s="16"/>
    </row>
    <row r="526">
      <c r="B526" s="18"/>
      <c r="C526" s="18"/>
      <c r="F526" s="7"/>
      <c r="J526" s="16"/>
    </row>
    <row r="527">
      <c r="B527" s="18"/>
      <c r="C527" s="18"/>
      <c r="F527" s="7"/>
      <c r="J527" s="16"/>
    </row>
    <row r="528">
      <c r="B528" s="18"/>
      <c r="C528" s="18"/>
      <c r="F528" s="7"/>
      <c r="J528" s="16"/>
    </row>
    <row r="529">
      <c r="B529" s="18"/>
      <c r="C529" s="18"/>
      <c r="F529" s="7"/>
      <c r="J529" s="16"/>
    </row>
    <row r="530">
      <c r="B530" s="18"/>
      <c r="C530" s="18"/>
      <c r="F530" s="7"/>
      <c r="J530" s="16"/>
    </row>
    <row r="531">
      <c r="B531" s="18"/>
      <c r="C531" s="18"/>
      <c r="F531" s="7"/>
      <c r="J531" s="16"/>
    </row>
    <row r="532">
      <c r="B532" s="18"/>
      <c r="C532" s="18"/>
      <c r="F532" s="7"/>
      <c r="J532" s="16"/>
    </row>
    <row r="533">
      <c r="B533" s="18"/>
      <c r="C533" s="18"/>
      <c r="F533" s="7"/>
      <c r="J533" s="16"/>
    </row>
    <row r="534">
      <c r="B534" s="18"/>
      <c r="C534" s="18"/>
      <c r="F534" s="7"/>
      <c r="J534" s="16"/>
    </row>
    <row r="535">
      <c r="B535" s="18"/>
      <c r="C535" s="18"/>
      <c r="F535" s="7"/>
      <c r="J535" s="16"/>
    </row>
    <row r="536">
      <c r="B536" s="18"/>
      <c r="C536" s="18"/>
      <c r="F536" s="7"/>
      <c r="J536" s="16"/>
    </row>
    <row r="537">
      <c r="B537" s="18"/>
      <c r="C537" s="18"/>
      <c r="F537" s="7"/>
      <c r="J537" s="16"/>
    </row>
    <row r="538">
      <c r="B538" s="18"/>
      <c r="C538" s="18"/>
      <c r="F538" s="7"/>
      <c r="J538" s="16"/>
    </row>
    <row r="539">
      <c r="B539" s="18"/>
      <c r="C539" s="18"/>
      <c r="F539" s="7"/>
      <c r="J539" s="16"/>
    </row>
    <row r="540">
      <c r="B540" s="18"/>
      <c r="C540" s="18"/>
      <c r="F540" s="7"/>
      <c r="J540" s="16"/>
    </row>
    <row r="541">
      <c r="B541" s="18"/>
      <c r="C541" s="18"/>
      <c r="F541" s="7"/>
      <c r="J541" s="16"/>
    </row>
    <row r="542">
      <c r="B542" s="18"/>
      <c r="C542" s="18"/>
      <c r="F542" s="7"/>
      <c r="J542" s="16"/>
    </row>
    <row r="543">
      <c r="B543" s="18"/>
      <c r="C543" s="18"/>
      <c r="F543" s="7"/>
      <c r="J543" s="16"/>
    </row>
    <row r="544">
      <c r="B544" s="18"/>
      <c r="C544" s="18"/>
      <c r="F544" s="7"/>
      <c r="J544" s="16"/>
    </row>
    <row r="545">
      <c r="B545" s="18"/>
      <c r="C545" s="18"/>
      <c r="F545" s="7"/>
      <c r="J545" s="16"/>
    </row>
    <row r="546">
      <c r="B546" s="18"/>
      <c r="C546" s="18"/>
      <c r="F546" s="7"/>
      <c r="J546" s="16"/>
    </row>
    <row r="547">
      <c r="B547" s="18"/>
      <c r="C547" s="18"/>
      <c r="F547" s="7"/>
      <c r="J547" s="16"/>
    </row>
    <row r="548">
      <c r="B548" s="18"/>
      <c r="C548" s="18"/>
      <c r="F548" s="7"/>
      <c r="J548" s="16"/>
    </row>
    <row r="549">
      <c r="B549" s="18"/>
      <c r="C549" s="18"/>
      <c r="F549" s="7"/>
      <c r="J549" s="16"/>
    </row>
    <row r="550">
      <c r="B550" s="18"/>
      <c r="C550" s="18"/>
      <c r="F550" s="7"/>
      <c r="J550" s="16"/>
    </row>
    <row r="551">
      <c r="B551" s="18"/>
      <c r="C551" s="18"/>
      <c r="F551" s="7"/>
      <c r="J551" s="16"/>
    </row>
    <row r="552">
      <c r="B552" s="18"/>
      <c r="C552" s="18"/>
      <c r="F552" s="7"/>
      <c r="J552" s="16"/>
    </row>
    <row r="553">
      <c r="B553" s="18"/>
      <c r="C553" s="18"/>
      <c r="F553" s="7"/>
      <c r="J553" s="16"/>
    </row>
    <row r="554">
      <c r="B554" s="18"/>
      <c r="C554" s="18"/>
      <c r="F554" s="7"/>
      <c r="J554" s="16"/>
    </row>
    <row r="555">
      <c r="B555" s="18"/>
      <c r="C555" s="18"/>
      <c r="F555" s="7"/>
      <c r="J555" s="16"/>
    </row>
    <row r="556">
      <c r="B556" s="18"/>
      <c r="C556" s="18"/>
      <c r="F556" s="7"/>
      <c r="J556" s="16"/>
    </row>
    <row r="557">
      <c r="B557" s="18"/>
      <c r="C557" s="18"/>
      <c r="F557" s="7"/>
      <c r="J557" s="16"/>
    </row>
    <row r="558">
      <c r="B558" s="18"/>
      <c r="C558" s="18"/>
      <c r="F558" s="7"/>
      <c r="J558" s="16"/>
    </row>
    <row r="559">
      <c r="B559" s="18"/>
      <c r="C559" s="18"/>
      <c r="F559" s="7"/>
      <c r="J559" s="16"/>
    </row>
    <row r="560">
      <c r="B560" s="18"/>
      <c r="C560" s="18"/>
      <c r="F560" s="7"/>
      <c r="J560" s="16"/>
    </row>
    <row r="561">
      <c r="B561" s="18"/>
      <c r="C561" s="18"/>
      <c r="F561" s="7"/>
      <c r="J561" s="16"/>
    </row>
    <row r="562">
      <c r="B562" s="18"/>
      <c r="C562" s="18"/>
      <c r="F562" s="7"/>
      <c r="J562" s="16"/>
    </row>
    <row r="563">
      <c r="B563" s="18"/>
      <c r="C563" s="18"/>
      <c r="F563" s="7"/>
      <c r="J563" s="16"/>
    </row>
    <row r="564">
      <c r="B564" s="18"/>
      <c r="C564" s="18"/>
      <c r="F564" s="7"/>
      <c r="J564" s="16"/>
    </row>
    <row r="565">
      <c r="B565" s="18"/>
      <c r="C565" s="18"/>
      <c r="F565" s="7"/>
      <c r="J565" s="16"/>
    </row>
    <row r="566">
      <c r="B566" s="18"/>
      <c r="C566" s="18"/>
      <c r="F566" s="7"/>
      <c r="J566" s="16"/>
    </row>
    <row r="567">
      <c r="B567" s="18"/>
      <c r="C567" s="18"/>
      <c r="F567" s="7"/>
      <c r="J567" s="16"/>
    </row>
    <row r="568">
      <c r="B568" s="18"/>
      <c r="C568" s="18"/>
      <c r="F568" s="7"/>
      <c r="J568" s="16"/>
    </row>
    <row r="569">
      <c r="B569" s="18"/>
      <c r="C569" s="18"/>
      <c r="F569" s="7"/>
      <c r="J569" s="16"/>
    </row>
    <row r="570">
      <c r="B570" s="18"/>
      <c r="C570" s="18"/>
      <c r="F570" s="7"/>
      <c r="J570" s="16"/>
    </row>
    <row r="571">
      <c r="B571" s="18"/>
      <c r="C571" s="18"/>
      <c r="F571" s="7"/>
      <c r="J571" s="16"/>
    </row>
    <row r="572">
      <c r="B572" s="18"/>
      <c r="C572" s="18"/>
      <c r="F572" s="7"/>
      <c r="J572" s="16"/>
    </row>
    <row r="573">
      <c r="B573" s="18"/>
      <c r="C573" s="18"/>
      <c r="F573" s="7"/>
      <c r="J573" s="16"/>
    </row>
    <row r="574">
      <c r="B574" s="18"/>
      <c r="C574" s="18"/>
      <c r="F574" s="7"/>
      <c r="J574" s="16"/>
    </row>
    <row r="575">
      <c r="B575" s="18"/>
      <c r="C575" s="18"/>
      <c r="F575" s="7"/>
      <c r="J575" s="16"/>
    </row>
    <row r="576">
      <c r="B576" s="18"/>
      <c r="C576" s="18"/>
      <c r="F576" s="7"/>
      <c r="J576" s="16"/>
    </row>
    <row r="577">
      <c r="B577" s="18"/>
      <c r="C577" s="18"/>
      <c r="F577" s="7"/>
      <c r="J577" s="16"/>
    </row>
    <row r="578">
      <c r="B578" s="18"/>
      <c r="C578" s="18"/>
      <c r="F578" s="7"/>
      <c r="J578" s="16"/>
    </row>
    <row r="579">
      <c r="B579" s="18"/>
      <c r="C579" s="18"/>
      <c r="F579" s="7"/>
      <c r="J579" s="16"/>
    </row>
    <row r="580">
      <c r="B580" s="18"/>
      <c r="C580" s="18"/>
      <c r="F580" s="7"/>
      <c r="J580" s="16"/>
    </row>
    <row r="581">
      <c r="B581" s="18"/>
      <c r="C581" s="18"/>
      <c r="F581" s="7"/>
      <c r="J581" s="16"/>
    </row>
    <row r="582">
      <c r="B582" s="18"/>
      <c r="C582" s="18"/>
      <c r="F582" s="7"/>
      <c r="J582" s="16"/>
    </row>
    <row r="583">
      <c r="B583" s="18"/>
      <c r="C583" s="18"/>
      <c r="F583" s="7"/>
      <c r="J583" s="16"/>
    </row>
    <row r="584">
      <c r="B584" s="18"/>
      <c r="C584" s="18"/>
      <c r="F584" s="7"/>
      <c r="J584" s="16"/>
    </row>
    <row r="585">
      <c r="B585" s="18"/>
      <c r="C585" s="18"/>
      <c r="F585" s="7"/>
      <c r="J585" s="16"/>
    </row>
    <row r="586">
      <c r="B586" s="18"/>
      <c r="C586" s="18"/>
      <c r="F586" s="7"/>
      <c r="J586" s="16"/>
    </row>
    <row r="587">
      <c r="B587" s="18"/>
      <c r="C587" s="18"/>
      <c r="F587" s="7"/>
      <c r="J587" s="16"/>
    </row>
    <row r="588">
      <c r="B588" s="18"/>
      <c r="C588" s="18"/>
      <c r="F588" s="7"/>
      <c r="J588" s="16"/>
    </row>
    <row r="589">
      <c r="B589" s="18"/>
      <c r="C589" s="18"/>
      <c r="F589" s="7"/>
      <c r="J589" s="16"/>
    </row>
    <row r="590">
      <c r="B590" s="18"/>
      <c r="C590" s="18"/>
      <c r="F590" s="7"/>
      <c r="J590" s="16"/>
    </row>
    <row r="591">
      <c r="B591" s="18"/>
      <c r="C591" s="18"/>
      <c r="F591" s="7"/>
      <c r="J591" s="16"/>
    </row>
    <row r="592">
      <c r="B592" s="18"/>
      <c r="C592" s="18"/>
      <c r="F592" s="7"/>
      <c r="J592" s="16"/>
    </row>
    <row r="593">
      <c r="B593" s="18"/>
      <c r="C593" s="18"/>
      <c r="F593" s="7"/>
      <c r="J593" s="16"/>
    </row>
    <row r="594">
      <c r="B594" s="18"/>
      <c r="C594" s="18"/>
      <c r="F594" s="7"/>
      <c r="J594" s="16"/>
    </row>
    <row r="595">
      <c r="B595" s="18"/>
      <c r="C595" s="18"/>
      <c r="F595" s="7"/>
      <c r="J595" s="16"/>
    </row>
    <row r="596">
      <c r="B596" s="18"/>
      <c r="C596" s="18"/>
      <c r="F596" s="7"/>
      <c r="J596" s="16"/>
    </row>
    <row r="597">
      <c r="B597" s="18"/>
      <c r="C597" s="18"/>
      <c r="F597" s="7"/>
      <c r="J597" s="16"/>
    </row>
    <row r="598">
      <c r="B598" s="18"/>
      <c r="C598" s="18"/>
      <c r="F598" s="7"/>
      <c r="J598" s="16"/>
    </row>
    <row r="599">
      <c r="B599" s="18"/>
      <c r="C599" s="18"/>
      <c r="F599" s="7"/>
      <c r="J599" s="16"/>
    </row>
    <row r="600">
      <c r="B600" s="18"/>
      <c r="C600" s="18"/>
      <c r="F600" s="7"/>
      <c r="J600" s="16"/>
    </row>
    <row r="601">
      <c r="B601" s="18"/>
      <c r="C601" s="18"/>
      <c r="F601" s="7"/>
      <c r="J601" s="16"/>
    </row>
    <row r="602">
      <c r="B602" s="18"/>
      <c r="C602" s="18"/>
      <c r="F602" s="7"/>
      <c r="J602" s="16"/>
    </row>
    <row r="603">
      <c r="B603" s="18"/>
      <c r="C603" s="18"/>
      <c r="F603" s="7"/>
      <c r="J603" s="16"/>
    </row>
    <row r="604">
      <c r="B604" s="18"/>
      <c r="C604" s="18"/>
      <c r="F604" s="7"/>
      <c r="J604" s="16"/>
    </row>
    <row r="605">
      <c r="B605" s="18"/>
      <c r="C605" s="18"/>
      <c r="F605" s="7"/>
      <c r="J605" s="16"/>
    </row>
    <row r="606">
      <c r="B606" s="18"/>
      <c r="C606" s="18"/>
      <c r="F606" s="7"/>
      <c r="J606" s="16"/>
    </row>
    <row r="607">
      <c r="B607" s="18"/>
      <c r="C607" s="18"/>
      <c r="F607" s="7"/>
      <c r="J607" s="16"/>
    </row>
    <row r="608">
      <c r="B608" s="18"/>
      <c r="C608" s="18"/>
      <c r="F608" s="7"/>
      <c r="J608" s="16"/>
    </row>
    <row r="609">
      <c r="B609" s="18"/>
      <c r="C609" s="18"/>
      <c r="F609" s="7"/>
      <c r="J609" s="16"/>
    </row>
    <row r="610">
      <c r="B610" s="18"/>
      <c r="C610" s="18"/>
      <c r="F610" s="7"/>
      <c r="J610" s="16"/>
    </row>
    <row r="611">
      <c r="B611" s="18"/>
      <c r="C611" s="18"/>
      <c r="F611" s="7"/>
      <c r="J611" s="16"/>
    </row>
    <row r="612">
      <c r="B612" s="18"/>
      <c r="C612" s="18"/>
      <c r="F612" s="7"/>
      <c r="J612" s="16"/>
    </row>
    <row r="613">
      <c r="B613" s="18"/>
      <c r="C613" s="18"/>
      <c r="F613" s="7"/>
      <c r="J613" s="16"/>
    </row>
    <row r="614">
      <c r="B614" s="18"/>
      <c r="C614" s="18"/>
      <c r="F614" s="7"/>
      <c r="J614" s="16"/>
    </row>
    <row r="615">
      <c r="B615" s="18"/>
      <c r="C615" s="18"/>
      <c r="F615" s="7"/>
      <c r="J615" s="16"/>
    </row>
    <row r="616">
      <c r="B616" s="18"/>
      <c r="C616" s="18"/>
      <c r="F616" s="7"/>
      <c r="J616" s="16"/>
    </row>
    <row r="617">
      <c r="B617" s="18"/>
      <c r="C617" s="18"/>
      <c r="F617" s="7"/>
      <c r="J617" s="16"/>
    </row>
    <row r="618">
      <c r="B618" s="18"/>
      <c r="C618" s="18"/>
      <c r="F618" s="7"/>
      <c r="J618" s="16"/>
    </row>
    <row r="619">
      <c r="B619" s="18"/>
      <c r="C619" s="18"/>
      <c r="F619" s="7"/>
      <c r="J619" s="16"/>
    </row>
    <row r="620">
      <c r="B620" s="18"/>
      <c r="C620" s="18"/>
      <c r="F620" s="7"/>
      <c r="J620" s="16"/>
    </row>
    <row r="621">
      <c r="B621" s="18"/>
      <c r="C621" s="18"/>
      <c r="F621" s="7"/>
      <c r="J621" s="16"/>
    </row>
    <row r="622">
      <c r="B622" s="18"/>
      <c r="C622" s="18"/>
      <c r="F622" s="7"/>
      <c r="J622" s="16"/>
    </row>
    <row r="623">
      <c r="B623" s="18"/>
      <c r="C623" s="18"/>
      <c r="F623" s="7"/>
      <c r="J623" s="16"/>
    </row>
    <row r="624">
      <c r="B624" s="18"/>
      <c r="C624" s="18"/>
      <c r="F624" s="7"/>
      <c r="J624" s="16"/>
    </row>
    <row r="625">
      <c r="B625" s="18"/>
      <c r="C625" s="18"/>
      <c r="F625" s="7"/>
      <c r="J625" s="16"/>
    </row>
    <row r="626">
      <c r="B626" s="18"/>
      <c r="C626" s="18"/>
      <c r="F626" s="7"/>
      <c r="J626" s="16"/>
    </row>
    <row r="627">
      <c r="B627" s="18"/>
      <c r="C627" s="18"/>
      <c r="F627" s="7"/>
      <c r="J627" s="16"/>
    </row>
    <row r="628">
      <c r="B628" s="18"/>
      <c r="C628" s="18"/>
      <c r="F628" s="7"/>
      <c r="J628" s="16"/>
    </row>
    <row r="629">
      <c r="B629" s="18"/>
      <c r="C629" s="18"/>
      <c r="F629" s="7"/>
      <c r="J629" s="16"/>
    </row>
    <row r="630">
      <c r="B630" s="18"/>
      <c r="C630" s="18"/>
      <c r="F630" s="7"/>
      <c r="J630" s="16"/>
    </row>
    <row r="631">
      <c r="B631" s="18"/>
      <c r="C631" s="18"/>
      <c r="F631" s="7"/>
      <c r="J631" s="16"/>
    </row>
    <row r="632">
      <c r="B632" s="18"/>
      <c r="C632" s="18"/>
      <c r="F632" s="7"/>
      <c r="J632" s="16"/>
    </row>
    <row r="633">
      <c r="B633" s="18"/>
      <c r="C633" s="18"/>
      <c r="F633" s="7"/>
      <c r="J633" s="16"/>
    </row>
    <row r="634">
      <c r="B634" s="18"/>
      <c r="C634" s="18"/>
      <c r="F634" s="7"/>
      <c r="J634" s="16"/>
    </row>
    <row r="635">
      <c r="B635" s="18"/>
      <c r="C635" s="18"/>
      <c r="F635" s="7"/>
      <c r="J635" s="16"/>
    </row>
    <row r="636">
      <c r="B636" s="18"/>
      <c r="C636" s="18"/>
      <c r="F636" s="7"/>
      <c r="J636" s="16"/>
    </row>
    <row r="637">
      <c r="B637" s="18"/>
      <c r="C637" s="18"/>
      <c r="F637" s="7"/>
      <c r="J637" s="16"/>
    </row>
    <row r="638">
      <c r="B638" s="18"/>
      <c r="C638" s="18"/>
      <c r="F638" s="7"/>
      <c r="J638" s="16"/>
    </row>
    <row r="639">
      <c r="B639" s="18"/>
      <c r="C639" s="18"/>
      <c r="F639" s="7"/>
      <c r="J639" s="16"/>
    </row>
    <row r="640">
      <c r="B640" s="18"/>
      <c r="C640" s="18"/>
      <c r="F640" s="7"/>
      <c r="J640" s="16"/>
    </row>
    <row r="641">
      <c r="B641" s="18"/>
      <c r="C641" s="18"/>
      <c r="F641" s="7"/>
      <c r="J641" s="16"/>
    </row>
    <row r="642">
      <c r="B642" s="18"/>
      <c r="C642" s="18"/>
      <c r="F642" s="7"/>
      <c r="J642" s="16"/>
    </row>
    <row r="643">
      <c r="B643" s="18"/>
      <c r="C643" s="18"/>
      <c r="F643" s="7"/>
      <c r="J643" s="16"/>
    </row>
    <row r="644">
      <c r="B644" s="18"/>
      <c r="C644" s="18"/>
      <c r="F644" s="7"/>
      <c r="J644" s="16"/>
    </row>
    <row r="645">
      <c r="B645" s="18"/>
      <c r="C645" s="18"/>
      <c r="F645" s="7"/>
      <c r="J645" s="16"/>
    </row>
    <row r="646">
      <c r="B646" s="18"/>
      <c r="C646" s="18"/>
      <c r="F646" s="7"/>
      <c r="J646" s="16"/>
    </row>
    <row r="647">
      <c r="B647" s="18"/>
      <c r="C647" s="18"/>
      <c r="F647" s="7"/>
      <c r="J647" s="16"/>
    </row>
    <row r="648">
      <c r="B648" s="18"/>
      <c r="C648" s="18"/>
      <c r="F648" s="7"/>
      <c r="J648" s="16"/>
    </row>
    <row r="649">
      <c r="B649" s="18"/>
      <c r="C649" s="18"/>
      <c r="F649" s="7"/>
      <c r="J649" s="16"/>
    </row>
    <row r="650">
      <c r="B650" s="18"/>
      <c r="C650" s="18"/>
      <c r="F650" s="7"/>
      <c r="J650" s="16"/>
    </row>
    <row r="651">
      <c r="B651" s="18"/>
      <c r="C651" s="18"/>
      <c r="F651" s="7"/>
      <c r="J651" s="16"/>
    </row>
    <row r="652">
      <c r="B652" s="18"/>
      <c r="C652" s="18"/>
      <c r="F652" s="7"/>
      <c r="J652" s="16"/>
    </row>
    <row r="653">
      <c r="B653" s="18"/>
      <c r="C653" s="18"/>
      <c r="F653" s="7"/>
      <c r="J653" s="16"/>
    </row>
    <row r="654">
      <c r="B654" s="18"/>
      <c r="C654" s="18"/>
      <c r="F654" s="7"/>
      <c r="J654" s="16"/>
    </row>
    <row r="655">
      <c r="B655" s="18"/>
      <c r="C655" s="18"/>
      <c r="F655" s="7"/>
      <c r="J655" s="16"/>
    </row>
    <row r="656">
      <c r="B656" s="18"/>
      <c r="C656" s="18"/>
      <c r="F656" s="7"/>
      <c r="J656" s="16"/>
    </row>
    <row r="657">
      <c r="B657" s="18"/>
      <c r="C657" s="18"/>
      <c r="F657" s="7"/>
      <c r="J657" s="16"/>
    </row>
    <row r="658">
      <c r="B658" s="18"/>
      <c r="C658" s="18"/>
      <c r="F658" s="7"/>
      <c r="J658" s="16"/>
    </row>
    <row r="659">
      <c r="B659" s="18"/>
      <c r="C659" s="18"/>
      <c r="F659" s="7"/>
      <c r="J659" s="16"/>
    </row>
    <row r="660">
      <c r="B660" s="18"/>
      <c r="C660" s="18"/>
      <c r="F660" s="7"/>
      <c r="J660" s="16"/>
    </row>
    <row r="661">
      <c r="B661" s="18"/>
      <c r="C661" s="18"/>
      <c r="F661" s="7"/>
      <c r="J661" s="16"/>
    </row>
    <row r="662">
      <c r="B662" s="18"/>
      <c r="C662" s="18"/>
      <c r="F662" s="7"/>
      <c r="J662" s="16"/>
    </row>
    <row r="663">
      <c r="B663" s="18"/>
      <c r="C663" s="18"/>
      <c r="F663" s="7"/>
      <c r="J663" s="16"/>
    </row>
    <row r="664">
      <c r="B664" s="18"/>
      <c r="C664" s="18"/>
      <c r="F664" s="7"/>
      <c r="J664" s="16"/>
    </row>
    <row r="665">
      <c r="B665" s="18"/>
      <c r="C665" s="18"/>
      <c r="F665" s="7"/>
      <c r="J665" s="16"/>
    </row>
    <row r="666">
      <c r="B666" s="18"/>
      <c r="C666" s="18"/>
      <c r="F666" s="7"/>
      <c r="J666" s="16"/>
    </row>
    <row r="667">
      <c r="B667" s="18"/>
      <c r="C667" s="18"/>
      <c r="F667" s="7"/>
      <c r="J667" s="16"/>
    </row>
    <row r="668">
      <c r="B668" s="18"/>
      <c r="C668" s="18"/>
      <c r="F668" s="7"/>
      <c r="J668" s="16"/>
    </row>
    <row r="669">
      <c r="B669" s="18"/>
      <c r="C669" s="18"/>
      <c r="F669" s="7"/>
      <c r="J669" s="16"/>
    </row>
    <row r="670">
      <c r="B670" s="18"/>
      <c r="C670" s="18"/>
      <c r="F670" s="7"/>
      <c r="J670" s="16"/>
    </row>
    <row r="671">
      <c r="B671" s="18"/>
      <c r="C671" s="18"/>
      <c r="F671" s="7"/>
      <c r="J671" s="16"/>
    </row>
    <row r="672">
      <c r="B672" s="18"/>
      <c r="C672" s="18"/>
      <c r="F672" s="7"/>
      <c r="J672" s="16"/>
    </row>
    <row r="673">
      <c r="B673" s="18"/>
      <c r="C673" s="18"/>
      <c r="F673" s="7"/>
      <c r="J673" s="16"/>
    </row>
    <row r="674">
      <c r="B674" s="18"/>
      <c r="C674" s="18"/>
      <c r="F674" s="7"/>
      <c r="J674" s="16"/>
    </row>
    <row r="675">
      <c r="B675" s="18"/>
      <c r="C675" s="18"/>
      <c r="F675" s="7"/>
      <c r="J675" s="16"/>
    </row>
    <row r="676">
      <c r="B676" s="18"/>
      <c r="C676" s="18"/>
      <c r="F676" s="7"/>
      <c r="J676" s="16"/>
    </row>
    <row r="677">
      <c r="B677" s="18"/>
      <c r="C677" s="18"/>
      <c r="F677" s="7"/>
      <c r="J677" s="16"/>
    </row>
    <row r="678">
      <c r="B678" s="18"/>
      <c r="C678" s="18"/>
      <c r="F678" s="7"/>
      <c r="J678" s="16"/>
    </row>
    <row r="679">
      <c r="B679" s="18"/>
      <c r="C679" s="18"/>
      <c r="F679" s="7"/>
      <c r="J679" s="16"/>
    </row>
    <row r="680">
      <c r="B680" s="18"/>
      <c r="C680" s="18"/>
      <c r="F680" s="7"/>
      <c r="J680" s="16"/>
    </row>
    <row r="681">
      <c r="B681" s="18"/>
      <c r="C681" s="18"/>
      <c r="F681" s="7"/>
      <c r="J681" s="16"/>
    </row>
    <row r="682">
      <c r="B682" s="18"/>
      <c r="C682" s="18"/>
      <c r="F682" s="7"/>
      <c r="J682" s="16"/>
    </row>
    <row r="683">
      <c r="B683" s="18"/>
      <c r="C683" s="18"/>
      <c r="F683" s="7"/>
      <c r="J683" s="16"/>
    </row>
    <row r="684">
      <c r="B684" s="18"/>
      <c r="C684" s="18"/>
      <c r="F684" s="7"/>
      <c r="J684" s="16"/>
    </row>
    <row r="685">
      <c r="B685" s="18"/>
      <c r="C685" s="18"/>
      <c r="F685" s="7"/>
      <c r="J685" s="16"/>
    </row>
    <row r="686">
      <c r="B686" s="18"/>
      <c r="C686" s="18"/>
      <c r="F686" s="7"/>
      <c r="J686" s="16"/>
    </row>
    <row r="687">
      <c r="B687" s="18"/>
      <c r="C687" s="18"/>
      <c r="F687" s="7"/>
      <c r="J687" s="16"/>
    </row>
    <row r="688">
      <c r="B688" s="18"/>
      <c r="C688" s="18"/>
      <c r="F688" s="7"/>
      <c r="J688" s="16"/>
    </row>
    <row r="689">
      <c r="B689" s="18"/>
      <c r="C689" s="18"/>
      <c r="F689" s="7"/>
      <c r="J689" s="16"/>
    </row>
    <row r="690">
      <c r="B690" s="18"/>
      <c r="C690" s="18"/>
      <c r="F690" s="7"/>
      <c r="J690" s="16"/>
    </row>
    <row r="691">
      <c r="B691" s="18"/>
      <c r="C691" s="18"/>
      <c r="F691" s="7"/>
      <c r="J691" s="16"/>
    </row>
    <row r="692">
      <c r="B692" s="18"/>
      <c r="C692" s="18"/>
      <c r="F692" s="7"/>
      <c r="J692" s="16"/>
    </row>
    <row r="693">
      <c r="B693" s="18"/>
      <c r="C693" s="18"/>
      <c r="F693" s="7"/>
      <c r="J693" s="16"/>
    </row>
    <row r="694">
      <c r="B694" s="18"/>
      <c r="C694" s="18"/>
      <c r="F694" s="7"/>
      <c r="J694" s="16"/>
    </row>
    <row r="695">
      <c r="B695" s="18"/>
      <c r="C695" s="18"/>
      <c r="F695" s="7"/>
      <c r="J695" s="16"/>
    </row>
    <row r="696">
      <c r="B696" s="18"/>
      <c r="C696" s="18"/>
      <c r="F696" s="7"/>
      <c r="J696" s="16"/>
    </row>
    <row r="697">
      <c r="B697" s="18"/>
      <c r="C697" s="18"/>
      <c r="F697" s="7"/>
      <c r="J697" s="16"/>
    </row>
    <row r="698">
      <c r="B698" s="18"/>
      <c r="C698" s="18"/>
      <c r="F698" s="7"/>
      <c r="J698" s="16"/>
    </row>
    <row r="699">
      <c r="B699" s="18"/>
      <c r="C699" s="18"/>
      <c r="F699" s="7"/>
      <c r="J699" s="16"/>
    </row>
    <row r="700">
      <c r="B700" s="18"/>
      <c r="C700" s="18"/>
      <c r="F700" s="7"/>
      <c r="J700" s="16"/>
    </row>
    <row r="701">
      <c r="B701" s="18"/>
      <c r="C701" s="18"/>
      <c r="F701" s="7"/>
      <c r="J701" s="16"/>
    </row>
    <row r="702">
      <c r="B702" s="18"/>
      <c r="C702" s="18"/>
      <c r="F702" s="7"/>
      <c r="J702" s="16"/>
    </row>
    <row r="703">
      <c r="B703" s="18"/>
      <c r="C703" s="18"/>
      <c r="F703" s="7"/>
      <c r="J703" s="16"/>
    </row>
    <row r="704">
      <c r="B704" s="18"/>
      <c r="C704" s="18"/>
      <c r="F704" s="7"/>
      <c r="J704" s="16"/>
    </row>
    <row r="705">
      <c r="B705" s="18"/>
      <c r="C705" s="18"/>
      <c r="F705" s="7"/>
      <c r="J705" s="16"/>
    </row>
    <row r="706">
      <c r="B706" s="18"/>
      <c r="C706" s="18"/>
      <c r="F706" s="7"/>
      <c r="J706" s="16"/>
    </row>
    <row r="707">
      <c r="B707" s="18"/>
      <c r="C707" s="18"/>
      <c r="F707" s="7"/>
      <c r="J707" s="16"/>
    </row>
    <row r="708">
      <c r="B708" s="18"/>
      <c r="C708" s="18"/>
      <c r="F708" s="7"/>
      <c r="J708" s="16"/>
    </row>
    <row r="709">
      <c r="B709" s="18"/>
      <c r="C709" s="18"/>
      <c r="F709" s="7"/>
      <c r="J709" s="16"/>
    </row>
    <row r="710">
      <c r="B710" s="18"/>
      <c r="C710" s="18"/>
      <c r="F710" s="7"/>
      <c r="J710" s="16"/>
    </row>
    <row r="711">
      <c r="B711" s="18"/>
      <c r="C711" s="18"/>
      <c r="F711" s="7"/>
      <c r="J711" s="16"/>
    </row>
    <row r="712">
      <c r="B712" s="18"/>
      <c r="C712" s="18"/>
      <c r="F712" s="7"/>
      <c r="J712" s="16"/>
    </row>
    <row r="713">
      <c r="B713" s="18"/>
      <c r="C713" s="18"/>
      <c r="F713" s="7"/>
      <c r="J713" s="16"/>
    </row>
    <row r="714">
      <c r="B714" s="18"/>
      <c r="C714" s="18"/>
      <c r="F714" s="7"/>
      <c r="J714" s="16"/>
    </row>
    <row r="715">
      <c r="B715" s="18"/>
      <c r="C715" s="18"/>
      <c r="F715" s="7"/>
      <c r="J715" s="16"/>
    </row>
    <row r="716">
      <c r="B716" s="18"/>
      <c r="C716" s="18"/>
      <c r="F716" s="7"/>
      <c r="J716" s="16"/>
    </row>
    <row r="717">
      <c r="B717" s="18"/>
      <c r="C717" s="18"/>
      <c r="F717" s="7"/>
      <c r="J717" s="16"/>
    </row>
    <row r="718">
      <c r="B718" s="18"/>
      <c r="C718" s="18"/>
      <c r="F718" s="7"/>
      <c r="J718" s="16"/>
    </row>
    <row r="719">
      <c r="B719" s="18"/>
      <c r="C719" s="18"/>
      <c r="F719" s="7"/>
      <c r="J719" s="16"/>
    </row>
    <row r="720">
      <c r="B720" s="18"/>
      <c r="C720" s="18"/>
      <c r="F720" s="7"/>
      <c r="J720" s="16"/>
    </row>
    <row r="721">
      <c r="B721" s="18"/>
      <c r="C721" s="18"/>
      <c r="F721" s="7"/>
      <c r="J721" s="16"/>
    </row>
    <row r="722">
      <c r="B722" s="18"/>
      <c r="C722" s="18"/>
      <c r="F722" s="7"/>
      <c r="J722" s="16"/>
    </row>
    <row r="723">
      <c r="B723" s="18"/>
      <c r="C723" s="18"/>
      <c r="F723" s="7"/>
      <c r="J723" s="16"/>
    </row>
    <row r="724">
      <c r="B724" s="18"/>
      <c r="C724" s="18"/>
      <c r="F724" s="7"/>
      <c r="J724" s="16"/>
    </row>
    <row r="725">
      <c r="B725" s="18"/>
      <c r="C725" s="18"/>
      <c r="F725" s="7"/>
      <c r="J725" s="16"/>
    </row>
    <row r="726">
      <c r="B726" s="18"/>
      <c r="C726" s="18"/>
      <c r="F726" s="7"/>
      <c r="J726" s="16"/>
    </row>
    <row r="727">
      <c r="B727" s="18"/>
      <c r="C727" s="18"/>
      <c r="F727" s="7"/>
      <c r="J727" s="16"/>
    </row>
    <row r="728">
      <c r="B728" s="18"/>
      <c r="C728" s="18"/>
      <c r="F728" s="7"/>
      <c r="J728" s="16"/>
    </row>
    <row r="729">
      <c r="B729" s="18"/>
      <c r="C729" s="18"/>
      <c r="F729" s="7"/>
      <c r="J729" s="16"/>
    </row>
    <row r="730">
      <c r="B730" s="18"/>
      <c r="C730" s="18"/>
      <c r="F730" s="7"/>
      <c r="J730" s="16"/>
    </row>
    <row r="731">
      <c r="B731" s="18"/>
      <c r="C731" s="18"/>
      <c r="F731" s="7"/>
      <c r="J731" s="16"/>
    </row>
    <row r="732">
      <c r="B732" s="18"/>
      <c r="C732" s="18"/>
      <c r="F732" s="7"/>
      <c r="J732" s="16"/>
    </row>
    <row r="733">
      <c r="B733" s="18"/>
      <c r="C733" s="18"/>
      <c r="F733" s="7"/>
      <c r="J733" s="16"/>
    </row>
    <row r="734">
      <c r="B734" s="18"/>
      <c r="C734" s="18"/>
      <c r="F734" s="7"/>
      <c r="J734" s="16"/>
    </row>
    <row r="735">
      <c r="B735" s="18"/>
      <c r="C735" s="18"/>
      <c r="F735" s="7"/>
      <c r="J735" s="16"/>
    </row>
    <row r="736">
      <c r="B736" s="18"/>
      <c r="C736" s="18"/>
      <c r="F736" s="7"/>
      <c r="J736" s="16"/>
    </row>
    <row r="737">
      <c r="B737" s="18"/>
      <c r="C737" s="18"/>
      <c r="F737" s="7"/>
      <c r="J737" s="16"/>
    </row>
    <row r="738">
      <c r="B738" s="18"/>
      <c r="C738" s="18"/>
      <c r="F738" s="7"/>
      <c r="J738" s="16"/>
    </row>
    <row r="739">
      <c r="B739" s="18"/>
      <c r="C739" s="18"/>
      <c r="F739" s="7"/>
      <c r="J739" s="16"/>
    </row>
    <row r="740">
      <c r="B740" s="18"/>
      <c r="C740" s="18"/>
      <c r="F740" s="7"/>
      <c r="J740" s="16"/>
    </row>
    <row r="741">
      <c r="B741" s="18"/>
      <c r="C741" s="18"/>
      <c r="F741" s="7"/>
      <c r="J741" s="16"/>
    </row>
    <row r="742">
      <c r="B742" s="18"/>
      <c r="C742" s="18"/>
      <c r="F742" s="7"/>
      <c r="J742" s="16"/>
    </row>
    <row r="743">
      <c r="B743" s="18"/>
      <c r="C743" s="18"/>
      <c r="F743" s="7"/>
      <c r="J743" s="16"/>
    </row>
    <row r="744">
      <c r="B744" s="18"/>
      <c r="C744" s="18"/>
      <c r="F744" s="7"/>
      <c r="J744" s="16"/>
    </row>
    <row r="745">
      <c r="B745" s="18"/>
      <c r="C745" s="18"/>
      <c r="F745" s="7"/>
      <c r="J745" s="16"/>
    </row>
    <row r="746">
      <c r="B746" s="18"/>
      <c r="C746" s="18"/>
      <c r="F746" s="7"/>
      <c r="J746" s="16"/>
    </row>
    <row r="747">
      <c r="B747" s="18"/>
      <c r="C747" s="18"/>
      <c r="F747" s="7"/>
      <c r="J747" s="16"/>
    </row>
    <row r="748">
      <c r="B748" s="18"/>
      <c r="C748" s="18"/>
      <c r="F748" s="7"/>
      <c r="J748" s="16"/>
    </row>
    <row r="749">
      <c r="B749" s="18"/>
      <c r="C749" s="18"/>
      <c r="F749" s="7"/>
      <c r="J749" s="16"/>
    </row>
    <row r="750">
      <c r="B750" s="18"/>
      <c r="C750" s="18"/>
      <c r="F750" s="7"/>
      <c r="J750" s="16"/>
    </row>
    <row r="751">
      <c r="B751" s="18"/>
      <c r="C751" s="18"/>
      <c r="F751" s="7"/>
      <c r="J751" s="16"/>
    </row>
    <row r="752">
      <c r="B752" s="18"/>
      <c r="C752" s="18"/>
      <c r="F752" s="7"/>
      <c r="J752" s="16"/>
    </row>
    <row r="753">
      <c r="B753" s="18"/>
      <c r="C753" s="18"/>
      <c r="F753" s="7"/>
      <c r="J753" s="16"/>
    </row>
    <row r="754">
      <c r="B754" s="18"/>
      <c r="C754" s="18"/>
      <c r="F754" s="7"/>
      <c r="J754" s="16"/>
    </row>
    <row r="755">
      <c r="B755" s="18"/>
      <c r="C755" s="18"/>
      <c r="F755" s="7"/>
      <c r="J755" s="16"/>
    </row>
    <row r="756">
      <c r="B756" s="18"/>
      <c r="C756" s="18"/>
      <c r="F756" s="7"/>
      <c r="J756" s="16"/>
    </row>
    <row r="757">
      <c r="B757" s="18"/>
      <c r="C757" s="18"/>
      <c r="F757" s="7"/>
      <c r="J757" s="16"/>
    </row>
    <row r="758">
      <c r="B758" s="18"/>
      <c r="C758" s="18"/>
      <c r="F758" s="7"/>
      <c r="J758" s="16"/>
    </row>
    <row r="759">
      <c r="B759" s="18"/>
      <c r="C759" s="18"/>
      <c r="F759" s="7"/>
      <c r="J759" s="16"/>
    </row>
    <row r="760">
      <c r="B760" s="18"/>
      <c r="C760" s="18"/>
      <c r="F760" s="7"/>
      <c r="J760" s="16"/>
    </row>
    <row r="761">
      <c r="B761" s="18"/>
      <c r="C761" s="18"/>
      <c r="F761" s="7"/>
      <c r="J761" s="16"/>
    </row>
    <row r="762">
      <c r="B762" s="18"/>
      <c r="C762" s="18"/>
      <c r="F762" s="7"/>
      <c r="J762" s="16"/>
    </row>
    <row r="763">
      <c r="B763" s="18"/>
      <c r="C763" s="18"/>
      <c r="F763" s="7"/>
      <c r="J763" s="16"/>
    </row>
    <row r="764">
      <c r="B764" s="18"/>
      <c r="C764" s="18"/>
      <c r="F764" s="7"/>
      <c r="J764" s="16"/>
    </row>
    <row r="765">
      <c r="B765" s="18"/>
      <c r="C765" s="18"/>
      <c r="F765" s="7"/>
      <c r="J765" s="16"/>
    </row>
    <row r="766">
      <c r="B766" s="18"/>
      <c r="C766" s="18"/>
      <c r="F766" s="7"/>
      <c r="J766" s="16"/>
    </row>
    <row r="767">
      <c r="B767" s="18"/>
      <c r="C767" s="18"/>
      <c r="F767" s="7"/>
      <c r="J767" s="16"/>
    </row>
    <row r="768">
      <c r="B768" s="18"/>
      <c r="C768" s="18"/>
      <c r="F768" s="7"/>
      <c r="J768" s="16"/>
    </row>
    <row r="769">
      <c r="B769" s="18"/>
      <c r="C769" s="18"/>
      <c r="F769" s="7"/>
      <c r="J769" s="16"/>
    </row>
    <row r="770">
      <c r="B770" s="18"/>
      <c r="C770" s="18"/>
      <c r="F770" s="7"/>
      <c r="J770" s="16"/>
    </row>
    <row r="771">
      <c r="B771" s="18"/>
      <c r="C771" s="18"/>
      <c r="F771" s="7"/>
      <c r="J771" s="16"/>
    </row>
    <row r="772">
      <c r="B772" s="18"/>
      <c r="C772" s="18"/>
      <c r="F772" s="7"/>
      <c r="J772" s="16"/>
    </row>
    <row r="773">
      <c r="B773" s="18"/>
      <c r="C773" s="18"/>
      <c r="F773" s="7"/>
      <c r="J773" s="16"/>
    </row>
    <row r="774">
      <c r="B774" s="18"/>
      <c r="C774" s="18"/>
      <c r="F774" s="7"/>
      <c r="J774" s="16"/>
    </row>
    <row r="775">
      <c r="B775" s="18"/>
      <c r="C775" s="18"/>
      <c r="F775" s="7"/>
      <c r="J775" s="16"/>
    </row>
    <row r="776">
      <c r="B776" s="18"/>
      <c r="C776" s="18"/>
      <c r="F776" s="7"/>
      <c r="J776" s="16"/>
    </row>
    <row r="777">
      <c r="B777" s="18"/>
      <c r="C777" s="18"/>
      <c r="F777" s="7"/>
      <c r="J777" s="16"/>
    </row>
    <row r="778">
      <c r="B778" s="18"/>
      <c r="C778" s="18"/>
      <c r="F778" s="7"/>
      <c r="J778" s="16"/>
    </row>
    <row r="779">
      <c r="B779" s="18"/>
      <c r="C779" s="18"/>
      <c r="F779" s="7"/>
      <c r="J779" s="16"/>
    </row>
    <row r="780">
      <c r="B780" s="18"/>
      <c r="C780" s="18"/>
      <c r="F780" s="7"/>
      <c r="J780" s="16"/>
    </row>
    <row r="781">
      <c r="B781" s="18"/>
      <c r="C781" s="18"/>
      <c r="F781" s="7"/>
      <c r="J781" s="16"/>
    </row>
    <row r="782">
      <c r="B782" s="18"/>
      <c r="C782" s="18"/>
      <c r="F782" s="7"/>
      <c r="J782" s="16"/>
    </row>
    <row r="783">
      <c r="B783" s="18"/>
      <c r="C783" s="18"/>
      <c r="F783" s="7"/>
      <c r="J783" s="16"/>
    </row>
    <row r="784">
      <c r="B784" s="18"/>
      <c r="C784" s="18"/>
      <c r="F784" s="7"/>
      <c r="J784" s="16"/>
    </row>
    <row r="785">
      <c r="B785" s="18"/>
      <c r="C785" s="18"/>
      <c r="F785" s="7"/>
      <c r="J785" s="16"/>
    </row>
    <row r="786">
      <c r="B786" s="18"/>
      <c r="C786" s="18"/>
      <c r="F786" s="7"/>
      <c r="J786" s="16"/>
    </row>
    <row r="787">
      <c r="B787" s="18"/>
      <c r="C787" s="18"/>
      <c r="F787" s="7"/>
      <c r="J787" s="16"/>
    </row>
    <row r="788">
      <c r="B788" s="18"/>
      <c r="C788" s="18"/>
      <c r="F788" s="7"/>
      <c r="J788" s="16"/>
    </row>
    <row r="789">
      <c r="B789" s="18"/>
      <c r="C789" s="18"/>
      <c r="F789" s="7"/>
      <c r="J789" s="16"/>
    </row>
    <row r="790">
      <c r="B790" s="18"/>
      <c r="C790" s="18"/>
      <c r="F790" s="7"/>
      <c r="J790" s="16"/>
    </row>
    <row r="791">
      <c r="B791" s="18"/>
      <c r="C791" s="18"/>
      <c r="F791" s="7"/>
      <c r="J791" s="16"/>
    </row>
    <row r="792">
      <c r="B792" s="18"/>
      <c r="C792" s="18"/>
      <c r="F792" s="7"/>
      <c r="J792" s="16"/>
    </row>
    <row r="793">
      <c r="B793" s="18"/>
      <c r="C793" s="18"/>
      <c r="F793" s="7"/>
      <c r="J793" s="16"/>
    </row>
    <row r="794">
      <c r="B794" s="18"/>
      <c r="C794" s="18"/>
      <c r="F794" s="7"/>
      <c r="J794" s="16"/>
    </row>
    <row r="795">
      <c r="B795" s="18"/>
      <c r="C795" s="18"/>
      <c r="F795" s="7"/>
      <c r="J795" s="16"/>
    </row>
    <row r="796">
      <c r="B796" s="18"/>
      <c r="C796" s="18"/>
      <c r="F796" s="7"/>
      <c r="J796" s="16"/>
    </row>
    <row r="797">
      <c r="B797" s="18"/>
      <c r="C797" s="18"/>
      <c r="F797" s="7"/>
      <c r="J797" s="16"/>
    </row>
    <row r="798">
      <c r="B798" s="18"/>
      <c r="C798" s="18"/>
      <c r="F798" s="7"/>
      <c r="J798" s="16"/>
    </row>
    <row r="799">
      <c r="B799" s="18"/>
      <c r="C799" s="18"/>
      <c r="F799" s="7"/>
      <c r="J799" s="16"/>
    </row>
    <row r="800">
      <c r="B800" s="18"/>
      <c r="C800" s="18"/>
      <c r="F800" s="7"/>
      <c r="J800" s="16"/>
    </row>
    <row r="801">
      <c r="B801" s="18"/>
      <c r="C801" s="18"/>
      <c r="F801" s="7"/>
      <c r="J801" s="16"/>
    </row>
    <row r="802">
      <c r="B802" s="18"/>
      <c r="C802" s="18"/>
      <c r="F802" s="7"/>
      <c r="J802" s="16"/>
    </row>
    <row r="803">
      <c r="B803" s="18"/>
      <c r="C803" s="18"/>
      <c r="F803" s="7"/>
      <c r="J803" s="16"/>
    </row>
    <row r="804">
      <c r="B804" s="18"/>
      <c r="C804" s="18"/>
      <c r="F804" s="7"/>
      <c r="J804" s="16"/>
    </row>
    <row r="805">
      <c r="B805" s="18"/>
      <c r="C805" s="18"/>
      <c r="F805" s="7"/>
      <c r="J805" s="16"/>
    </row>
    <row r="806">
      <c r="B806" s="18"/>
      <c r="C806" s="18"/>
      <c r="F806" s="7"/>
      <c r="J806" s="16"/>
    </row>
    <row r="807">
      <c r="B807" s="18"/>
      <c r="C807" s="18"/>
      <c r="F807" s="7"/>
      <c r="J807" s="16"/>
    </row>
    <row r="808">
      <c r="B808" s="18"/>
      <c r="C808" s="18"/>
      <c r="F808" s="7"/>
      <c r="J808" s="16"/>
    </row>
    <row r="809">
      <c r="B809" s="18"/>
      <c r="C809" s="18"/>
      <c r="F809" s="7"/>
      <c r="J809" s="16"/>
    </row>
    <row r="810">
      <c r="B810" s="18"/>
      <c r="C810" s="18"/>
      <c r="F810" s="7"/>
      <c r="J810" s="16"/>
    </row>
    <row r="811">
      <c r="B811" s="18"/>
      <c r="C811" s="18"/>
      <c r="F811" s="7"/>
      <c r="J811" s="16"/>
    </row>
    <row r="812">
      <c r="B812" s="18"/>
      <c r="C812" s="18"/>
      <c r="F812" s="7"/>
      <c r="J812" s="16"/>
    </row>
    <row r="813">
      <c r="B813" s="18"/>
      <c r="C813" s="18"/>
      <c r="F813" s="7"/>
      <c r="J813" s="16"/>
    </row>
    <row r="814">
      <c r="B814" s="18"/>
      <c r="C814" s="18"/>
      <c r="F814" s="7"/>
      <c r="J814" s="16"/>
    </row>
    <row r="815">
      <c r="B815" s="18"/>
      <c r="C815" s="18"/>
      <c r="F815" s="7"/>
      <c r="J815" s="16"/>
    </row>
    <row r="816">
      <c r="B816" s="18"/>
      <c r="C816" s="18"/>
      <c r="F816" s="7"/>
      <c r="J816" s="16"/>
    </row>
    <row r="817">
      <c r="B817" s="18"/>
      <c r="C817" s="18"/>
      <c r="F817" s="7"/>
      <c r="J817" s="16"/>
    </row>
    <row r="818">
      <c r="B818" s="18"/>
      <c r="C818" s="18"/>
      <c r="F818" s="7"/>
      <c r="J818" s="16"/>
    </row>
    <row r="819">
      <c r="B819" s="18"/>
      <c r="C819" s="18"/>
      <c r="F819" s="7"/>
      <c r="J819" s="16"/>
    </row>
    <row r="820">
      <c r="B820" s="18"/>
      <c r="C820" s="18"/>
      <c r="F820" s="7"/>
      <c r="J820" s="16"/>
    </row>
    <row r="821">
      <c r="B821" s="18"/>
      <c r="C821" s="18"/>
      <c r="F821" s="7"/>
      <c r="J821" s="16"/>
    </row>
    <row r="822">
      <c r="B822" s="18"/>
      <c r="C822" s="18"/>
      <c r="F822" s="7"/>
      <c r="J822" s="16"/>
    </row>
    <row r="823">
      <c r="B823" s="18"/>
      <c r="C823" s="18"/>
      <c r="F823" s="7"/>
      <c r="J823" s="16"/>
    </row>
    <row r="824">
      <c r="B824" s="18"/>
      <c r="C824" s="18"/>
      <c r="F824" s="7"/>
      <c r="J824" s="16"/>
    </row>
    <row r="825">
      <c r="B825" s="18"/>
      <c r="C825" s="18"/>
      <c r="F825" s="7"/>
      <c r="J825" s="16"/>
    </row>
    <row r="826">
      <c r="B826" s="18"/>
      <c r="C826" s="18"/>
      <c r="F826" s="7"/>
      <c r="J826" s="16"/>
    </row>
    <row r="827">
      <c r="B827" s="18"/>
      <c r="C827" s="18"/>
      <c r="F827" s="7"/>
      <c r="J827" s="16"/>
    </row>
    <row r="828">
      <c r="B828" s="18"/>
      <c r="C828" s="18"/>
      <c r="F828" s="7"/>
      <c r="J828" s="16"/>
    </row>
    <row r="829">
      <c r="B829" s="18"/>
      <c r="C829" s="18"/>
      <c r="F829" s="7"/>
      <c r="J829" s="16"/>
    </row>
    <row r="830">
      <c r="B830" s="18"/>
      <c r="C830" s="18"/>
      <c r="F830" s="7"/>
      <c r="J830" s="16"/>
    </row>
    <row r="831">
      <c r="B831" s="18"/>
      <c r="C831" s="18"/>
      <c r="F831" s="7"/>
      <c r="J831" s="16"/>
    </row>
    <row r="832">
      <c r="B832" s="18"/>
      <c r="C832" s="18"/>
      <c r="F832" s="7"/>
      <c r="J832" s="16"/>
    </row>
    <row r="833">
      <c r="B833" s="18"/>
      <c r="C833" s="18"/>
      <c r="F833" s="7"/>
      <c r="J833" s="16"/>
    </row>
    <row r="834">
      <c r="B834" s="18"/>
      <c r="C834" s="18"/>
      <c r="F834" s="7"/>
      <c r="J834" s="16"/>
    </row>
    <row r="835">
      <c r="B835" s="18"/>
      <c r="C835" s="18"/>
      <c r="F835" s="7"/>
      <c r="J835" s="16"/>
    </row>
    <row r="836">
      <c r="B836" s="18"/>
      <c r="C836" s="18"/>
      <c r="F836" s="7"/>
      <c r="J836" s="16"/>
    </row>
    <row r="837">
      <c r="B837" s="18"/>
      <c r="C837" s="18"/>
      <c r="F837" s="7"/>
      <c r="J837" s="16"/>
    </row>
    <row r="838">
      <c r="B838" s="18"/>
      <c r="C838" s="18"/>
      <c r="F838" s="7"/>
      <c r="J838" s="16"/>
    </row>
    <row r="839">
      <c r="B839" s="18"/>
      <c r="C839" s="18"/>
      <c r="F839" s="7"/>
      <c r="J839" s="16"/>
    </row>
    <row r="840">
      <c r="B840" s="18"/>
      <c r="C840" s="18"/>
      <c r="F840" s="7"/>
      <c r="J840" s="16"/>
    </row>
    <row r="841">
      <c r="B841" s="18"/>
      <c r="C841" s="18"/>
      <c r="F841" s="7"/>
      <c r="J841" s="16"/>
    </row>
    <row r="842">
      <c r="B842" s="18"/>
      <c r="C842" s="18"/>
      <c r="F842" s="7"/>
      <c r="J842" s="16"/>
    </row>
    <row r="843">
      <c r="B843" s="18"/>
      <c r="C843" s="18"/>
      <c r="F843" s="7"/>
      <c r="J843" s="16"/>
    </row>
    <row r="844">
      <c r="B844" s="18"/>
      <c r="C844" s="18"/>
      <c r="F844" s="7"/>
      <c r="J844" s="16"/>
    </row>
    <row r="845">
      <c r="B845" s="18"/>
      <c r="C845" s="18"/>
      <c r="F845" s="7"/>
      <c r="J845" s="16"/>
    </row>
    <row r="846">
      <c r="B846" s="18"/>
      <c r="C846" s="18"/>
      <c r="F846" s="7"/>
      <c r="J846" s="16"/>
    </row>
    <row r="847">
      <c r="B847" s="18"/>
      <c r="C847" s="18"/>
      <c r="F847" s="7"/>
      <c r="J847" s="16"/>
    </row>
    <row r="848">
      <c r="B848" s="18"/>
      <c r="C848" s="18"/>
      <c r="F848" s="7"/>
      <c r="J848" s="16"/>
    </row>
    <row r="849">
      <c r="B849" s="18"/>
      <c r="C849" s="18"/>
      <c r="F849" s="7"/>
      <c r="J849" s="16"/>
    </row>
    <row r="850">
      <c r="B850" s="18"/>
      <c r="C850" s="18"/>
      <c r="F850" s="7"/>
      <c r="J850" s="16"/>
    </row>
    <row r="851">
      <c r="B851" s="18"/>
      <c r="C851" s="18"/>
      <c r="F851" s="7"/>
      <c r="J851" s="16"/>
    </row>
    <row r="852">
      <c r="B852" s="18"/>
      <c r="C852" s="18"/>
      <c r="F852" s="7"/>
      <c r="J852" s="16"/>
    </row>
    <row r="853">
      <c r="B853" s="18"/>
      <c r="C853" s="18"/>
      <c r="F853" s="7"/>
      <c r="J853" s="16"/>
    </row>
    <row r="854">
      <c r="B854" s="18"/>
      <c r="C854" s="18"/>
      <c r="F854" s="7"/>
      <c r="J854" s="16"/>
    </row>
    <row r="855">
      <c r="B855" s="18"/>
      <c r="C855" s="18"/>
      <c r="F855" s="7"/>
      <c r="J855" s="16"/>
    </row>
    <row r="856">
      <c r="B856" s="18"/>
      <c r="C856" s="18"/>
      <c r="F856" s="7"/>
      <c r="J856" s="16"/>
    </row>
    <row r="857">
      <c r="B857" s="18"/>
      <c r="C857" s="18"/>
      <c r="F857" s="7"/>
      <c r="J857" s="16"/>
    </row>
    <row r="858">
      <c r="B858" s="18"/>
      <c r="C858" s="18"/>
      <c r="F858" s="7"/>
      <c r="J858" s="16"/>
    </row>
    <row r="859">
      <c r="B859" s="18"/>
      <c r="C859" s="18"/>
      <c r="F859" s="7"/>
      <c r="J859" s="16"/>
    </row>
    <row r="860">
      <c r="B860" s="18"/>
      <c r="C860" s="18"/>
      <c r="F860" s="7"/>
      <c r="J860" s="16"/>
    </row>
    <row r="861">
      <c r="B861" s="18"/>
      <c r="C861" s="18"/>
      <c r="F861" s="7"/>
      <c r="J861" s="16"/>
    </row>
    <row r="862">
      <c r="B862" s="18"/>
      <c r="C862" s="18"/>
      <c r="F862" s="7"/>
      <c r="J862" s="16"/>
    </row>
    <row r="863">
      <c r="B863" s="18"/>
      <c r="C863" s="18"/>
      <c r="F863" s="7"/>
      <c r="J863" s="16"/>
    </row>
    <row r="864">
      <c r="B864" s="18"/>
      <c r="C864" s="18"/>
      <c r="F864" s="7"/>
      <c r="J864" s="16"/>
    </row>
    <row r="865">
      <c r="B865" s="18"/>
      <c r="C865" s="18"/>
      <c r="F865" s="7"/>
      <c r="J865" s="16"/>
    </row>
    <row r="866">
      <c r="B866" s="18"/>
      <c r="C866" s="18"/>
      <c r="F866" s="7"/>
      <c r="J866" s="16"/>
    </row>
  </sheetData>
  <dataValidations>
    <dataValidation type="list" allowBlank="1" showInputMessage="1" showErrorMessage="1" prompt="Choisir" sqref="I2:I95 I98:I115 I119 I121:I127">
      <formula1>"Airbnb,Espèces,HomeExchange,Chèque"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9.38"/>
    <col customWidth="1" min="5" max="5" width="7.38"/>
    <col customWidth="1" min="12" max="12" width="16.75"/>
  </cols>
  <sheetData>
    <row r="1">
      <c r="A1" s="10" t="s">
        <v>128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198</v>
      </c>
      <c r="K1" s="10" t="s">
        <v>129</v>
      </c>
      <c r="L1" s="8" t="s">
        <v>9</v>
      </c>
    </row>
    <row r="2">
      <c r="A2" s="1"/>
      <c r="B2" s="2"/>
      <c r="C2" s="2"/>
      <c r="D2" s="13"/>
      <c r="E2" s="23"/>
      <c r="F2" s="15"/>
      <c r="G2" s="5"/>
      <c r="H2" s="6"/>
      <c r="J2" s="16"/>
      <c r="K2" s="9"/>
      <c r="L2" s="16"/>
    </row>
    <row r="3">
      <c r="A3" s="10" t="s">
        <v>199</v>
      </c>
      <c r="B3" s="2">
        <v>44568.0</v>
      </c>
      <c r="C3" s="2">
        <v>44570.0</v>
      </c>
      <c r="D3" s="13" t="str">
        <f t="shared" ref="D3:D5" si="1">TEXT(B3 ,"mm (mmmm)")</f>
        <v>01 (janvier)</v>
      </c>
      <c r="E3" s="23">
        <f t="shared" ref="E3:E5" si="2">C3-B3</f>
        <v>2</v>
      </c>
      <c r="F3" s="15">
        <v>6.0</v>
      </c>
      <c r="G3" s="5">
        <v>250.0</v>
      </c>
      <c r="H3" s="6">
        <f t="shared" ref="H3:H5" si="3">G3*E3</f>
        <v>500</v>
      </c>
      <c r="I3" s="7" t="s">
        <v>21</v>
      </c>
      <c r="K3">
        <f t="shared" ref="K3:K9" si="4">E3*F3</f>
        <v>12</v>
      </c>
    </row>
    <row r="4">
      <c r="A4" s="10" t="s">
        <v>38</v>
      </c>
      <c r="B4" s="2">
        <v>44575.0</v>
      </c>
      <c r="C4" s="2">
        <v>44577.0</v>
      </c>
      <c r="D4" s="13" t="str">
        <f t="shared" si="1"/>
        <v>01 (janvier)</v>
      </c>
      <c r="E4" s="23">
        <f t="shared" si="2"/>
        <v>2</v>
      </c>
      <c r="F4" s="15">
        <v>4.0</v>
      </c>
      <c r="G4" s="5">
        <v>250.0</v>
      </c>
      <c r="H4" s="6">
        <f t="shared" si="3"/>
        <v>500</v>
      </c>
      <c r="I4" s="7" t="s">
        <v>21</v>
      </c>
      <c r="K4">
        <f t="shared" si="4"/>
        <v>8</v>
      </c>
    </row>
    <row r="5">
      <c r="A5" s="10" t="s">
        <v>200</v>
      </c>
      <c r="B5" s="2">
        <v>44589.0</v>
      </c>
      <c r="C5" s="2">
        <v>44591.0</v>
      </c>
      <c r="D5" s="13" t="str">
        <f t="shared" si="1"/>
        <v>01 (janvier)</v>
      </c>
      <c r="E5" s="23">
        <f t="shared" si="2"/>
        <v>2</v>
      </c>
      <c r="F5" s="15">
        <v>6.0</v>
      </c>
      <c r="G5" s="5">
        <v>250.0</v>
      </c>
      <c r="H5" s="6">
        <f t="shared" si="3"/>
        <v>500</v>
      </c>
      <c r="I5" s="7" t="s">
        <v>15</v>
      </c>
      <c r="K5">
        <f t="shared" si="4"/>
        <v>12</v>
      </c>
    </row>
    <row r="6">
      <c r="A6" s="10"/>
      <c r="B6" s="2"/>
      <c r="C6" s="2"/>
      <c r="D6" s="13"/>
      <c r="E6" s="23"/>
      <c r="F6" s="15"/>
      <c r="G6" s="5"/>
      <c r="H6" s="6">
        <f>SUM(H3:H5)</f>
        <v>1500</v>
      </c>
      <c r="I6" s="7"/>
      <c r="K6">
        <f t="shared" si="4"/>
        <v>0</v>
      </c>
    </row>
    <row r="7">
      <c r="A7" s="10" t="s">
        <v>201</v>
      </c>
      <c r="B7" s="2">
        <v>44603.0</v>
      </c>
      <c r="C7" s="2">
        <v>44607.0</v>
      </c>
      <c r="D7" s="13" t="str">
        <f t="shared" ref="D7:D9" si="5">TEXT(B7 ,"mm (mmmm)")</f>
        <v>02 (février)</v>
      </c>
      <c r="E7" s="23">
        <f t="shared" ref="E7:E9" si="6">C7-B7</f>
        <v>4</v>
      </c>
      <c r="F7" s="15">
        <v>6.0</v>
      </c>
      <c r="G7" s="5">
        <v>250.0</v>
      </c>
      <c r="H7" s="6">
        <f>G7*E7</f>
        <v>1000</v>
      </c>
      <c r="I7" s="7" t="s">
        <v>21</v>
      </c>
      <c r="J7" s="10" t="s">
        <v>202</v>
      </c>
      <c r="K7">
        <f t="shared" si="4"/>
        <v>24</v>
      </c>
    </row>
    <row r="8">
      <c r="A8" s="10" t="s">
        <v>203</v>
      </c>
      <c r="B8" s="2">
        <v>44609.0</v>
      </c>
      <c r="C8" s="2">
        <v>44612.0</v>
      </c>
      <c r="D8" s="13" t="str">
        <f t="shared" si="5"/>
        <v>02 (février)</v>
      </c>
      <c r="E8" s="23">
        <f t="shared" si="6"/>
        <v>3</v>
      </c>
      <c r="F8" s="15">
        <v>6.0</v>
      </c>
      <c r="G8" s="5"/>
      <c r="H8" s="6">
        <v>650.0</v>
      </c>
      <c r="I8" s="7" t="s">
        <v>13</v>
      </c>
      <c r="K8">
        <f t="shared" si="4"/>
        <v>18</v>
      </c>
    </row>
    <row r="9">
      <c r="A9" s="10" t="s">
        <v>204</v>
      </c>
      <c r="B9" s="2">
        <v>44617.0</v>
      </c>
      <c r="C9" s="2">
        <v>44619.0</v>
      </c>
      <c r="D9" s="13" t="str">
        <f t="shared" si="5"/>
        <v>02 (février)</v>
      </c>
      <c r="E9" s="23">
        <f t="shared" si="6"/>
        <v>2</v>
      </c>
      <c r="F9" s="15">
        <v>6.0</v>
      </c>
      <c r="G9" s="5">
        <v>250.0</v>
      </c>
      <c r="H9" s="6">
        <f>G9*E9</f>
        <v>500</v>
      </c>
      <c r="I9" s="7" t="s">
        <v>21</v>
      </c>
      <c r="K9">
        <f t="shared" si="4"/>
        <v>12</v>
      </c>
    </row>
    <row r="10">
      <c r="H10" s="6">
        <f>SUM(H7:H9)</f>
        <v>2150</v>
      </c>
    </row>
    <row r="12">
      <c r="A12" s="10" t="s">
        <v>205</v>
      </c>
      <c r="B12" s="2">
        <v>44624.0</v>
      </c>
      <c r="C12" s="2">
        <v>44626.0</v>
      </c>
      <c r="D12" s="13" t="str">
        <f t="shared" ref="D12:D15" si="7">TEXT(B12 ,"mm (mmmm)")</f>
        <v>03 (mars)</v>
      </c>
      <c r="E12" s="23">
        <f t="shared" ref="E12:E15" si="8">C12-B12</f>
        <v>2</v>
      </c>
      <c r="F12" s="15">
        <v>6.0</v>
      </c>
      <c r="G12" s="5">
        <v>144.0</v>
      </c>
      <c r="H12" s="6">
        <f t="shared" ref="H12:H15" si="9">G12*E12</f>
        <v>288</v>
      </c>
      <c r="I12" s="7" t="s">
        <v>15</v>
      </c>
      <c r="K12">
        <f t="shared" ref="K12:K15" si="10">E12*F12</f>
        <v>12</v>
      </c>
    </row>
    <row r="13">
      <c r="A13" s="10" t="s">
        <v>206</v>
      </c>
      <c r="B13" s="2">
        <v>44631.0</v>
      </c>
      <c r="C13" s="2">
        <v>44633.0</v>
      </c>
      <c r="D13" s="13" t="str">
        <f t="shared" si="7"/>
        <v>03 (mars)</v>
      </c>
      <c r="E13" s="23">
        <f t="shared" si="8"/>
        <v>2</v>
      </c>
      <c r="F13" s="15">
        <v>6.0</v>
      </c>
      <c r="G13" s="5">
        <v>250.0</v>
      </c>
      <c r="H13" s="6">
        <f t="shared" si="9"/>
        <v>500</v>
      </c>
      <c r="I13" s="7" t="s">
        <v>21</v>
      </c>
      <c r="J13" s="10" t="s">
        <v>207</v>
      </c>
      <c r="K13">
        <f t="shared" si="10"/>
        <v>12</v>
      </c>
    </row>
    <row r="14">
      <c r="A14" s="10" t="s">
        <v>139</v>
      </c>
      <c r="B14" s="2">
        <v>44638.0</v>
      </c>
      <c r="C14" s="2">
        <v>44640.0</v>
      </c>
      <c r="D14" s="13" t="str">
        <f t="shared" si="7"/>
        <v>03 (mars)</v>
      </c>
      <c r="E14" s="23">
        <f t="shared" si="8"/>
        <v>2</v>
      </c>
      <c r="F14" s="15">
        <v>10.0</v>
      </c>
      <c r="G14" s="5">
        <v>241.0</v>
      </c>
      <c r="H14" s="6">
        <f t="shared" si="9"/>
        <v>482</v>
      </c>
      <c r="I14" s="7" t="s">
        <v>15</v>
      </c>
      <c r="J14" s="10" t="s">
        <v>207</v>
      </c>
      <c r="K14">
        <f t="shared" si="10"/>
        <v>20</v>
      </c>
    </row>
    <row r="15">
      <c r="A15" s="10" t="s">
        <v>208</v>
      </c>
      <c r="B15" s="2">
        <v>44645.0</v>
      </c>
      <c r="C15" s="2">
        <v>44647.0</v>
      </c>
      <c r="D15" s="13" t="str">
        <f t="shared" si="7"/>
        <v>03 (mars)</v>
      </c>
      <c r="E15" s="23">
        <f t="shared" si="8"/>
        <v>2</v>
      </c>
      <c r="F15" s="15">
        <v>6.0</v>
      </c>
      <c r="G15" s="5">
        <v>250.0</v>
      </c>
      <c r="H15" s="6">
        <f t="shared" si="9"/>
        <v>500</v>
      </c>
      <c r="I15" s="7" t="s">
        <v>21</v>
      </c>
      <c r="J15" s="10" t="s">
        <v>207</v>
      </c>
      <c r="K15">
        <f t="shared" si="10"/>
        <v>12</v>
      </c>
    </row>
    <row r="16">
      <c r="B16" s="2"/>
      <c r="C16" s="2"/>
      <c r="D16" s="13"/>
      <c r="E16" s="23"/>
      <c r="F16" s="15"/>
      <c r="G16" s="5"/>
      <c r="H16" s="6">
        <f>SUM(H13:H15)</f>
        <v>1482</v>
      </c>
    </row>
    <row r="17">
      <c r="A17" s="10" t="s">
        <v>209</v>
      </c>
      <c r="B17" s="2">
        <v>44652.0</v>
      </c>
      <c r="C17" s="2">
        <v>44654.0</v>
      </c>
      <c r="D17" s="13" t="str">
        <f t="shared" ref="D17:D22" si="11">TEXT(B17 ,"mm (mmmm)")</f>
        <v>04 (avril)</v>
      </c>
      <c r="E17" s="23">
        <f t="shared" ref="E17:E22" si="12">C17-B17</f>
        <v>2</v>
      </c>
      <c r="F17" s="15">
        <v>8.0</v>
      </c>
      <c r="G17" s="5">
        <v>241.0</v>
      </c>
      <c r="H17" s="6">
        <f t="shared" ref="H17:H22" si="13">G17*E17</f>
        <v>482</v>
      </c>
      <c r="I17" s="7" t="s">
        <v>15</v>
      </c>
      <c r="K17">
        <f t="shared" ref="K17:K41" si="14">E17*F17</f>
        <v>16</v>
      </c>
    </row>
    <row r="18">
      <c r="A18" s="10" t="s">
        <v>58</v>
      </c>
      <c r="B18" s="2">
        <v>44656.0</v>
      </c>
      <c r="C18" s="2">
        <v>44657.0</v>
      </c>
      <c r="D18" s="13" t="str">
        <f t="shared" si="11"/>
        <v>04 (avril)</v>
      </c>
      <c r="E18" s="23">
        <f t="shared" si="12"/>
        <v>1</v>
      </c>
      <c r="F18" s="15">
        <v>6.0</v>
      </c>
      <c r="G18" s="5">
        <v>250.0</v>
      </c>
      <c r="H18" s="6">
        <f t="shared" si="13"/>
        <v>250</v>
      </c>
      <c r="I18" s="7" t="s">
        <v>21</v>
      </c>
      <c r="K18">
        <f t="shared" si="14"/>
        <v>6</v>
      </c>
    </row>
    <row r="19">
      <c r="A19" s="10" t="s">
        <v>210</v>
      </c>
      <c r="B19" s="2">
        <v>44659.0</v>
      </c>
      <c r="C19" s="2">
        <v>44661.0</v>
      </c>
      <c r="D19" s="13" t="str">
        <f t="shared" si="11"/>
        <v>04 (avril)</v>
      </c>
      <c r="E19" s="23">
        <f t="shared" si="12"/>
        <v>2</v>
      </c>
      <c r="F19" s="15">
        <v>10.0</v>
      </c>
      <c r="G19" s="5">
        <v>241.0</v>
      </c>
      <c r="H19" s="6">
        <f t="shared" si="13"/>
        <v>482</v>
      </c>
      <c r="I19" s="7" t="s">
        <v>15</v>
      </c>
      <c r="K19">
        <f t="shared" si="14"/>
        <v>20</v>
      </c>
    </row>
    <row r="20">
      <c r="A20" s="10" t="s">
        <v>211</v>
      </c>
      <c r="B20" s="2">
        <v>44666.0</v>
      </c>
      <c r="C20" s="2">
        <v>44669.0</v>
      </c>
      <c r="D20" s="13" t="str">
        <f t="shared" si="11"/>
        <v>04 (avril)</v>
      </c>
      <c r="E20" s="23">
        <f t="shared" si="12"/>
        <v>3</v>
      </c>
      <c r="F20" s="15">
        <v>6.0</v>
      </c>
      <c r="G20" s="5">
        <v>250.0</v>
      </c>
      <c r="H20" s="6">
        <f t="shared" si="13"/>
        <v>750</v>
      </c>
      <c r="I20" s="7" t="s">
        <v>21</v>
      </c>
      <c r="K20">
        <f t="shared" si="14"/>
        <v>18</v>
      </c>
    </row>
    <row r="21">
      <c r="A21" s="10" t="s">
        <v>165</v>
      </c>
      <c r="B21" s="2">
        <v>44673.0</v>
      </c>
      <c r="C21" s="2">
        <v>44675.0</v>
      </c>
      <c r="D21" s="13" t="str">
        <f t="shared" si="11"/>
        <v>04 (avril)</v>
      </c>
      <c r="E21" s="23">
        <f t="shared" si="12"/>
        <v>2</v>
      </c>
      <c r="F21" s="15">
        <v>4.0</v>
      </c>
      <c r="G21" s="5">
        <v>250.0</v>
      </c>
      <c r="H21" s="6">
        <f t="shared" si="13"/>
        <v>500</v>
      </c>
      <c r="I21" s="7" t="s">
        <v>21</v>
      </c>
      <c r="K21">
        <f t="shared" si="14"/>
        <v>8</v>
      </c>
    </row>
    <row r="22">
      <c r="A22" s="10" t="s">
        <v>212</v>
      </c>
      <c r="B22" s="2">
        <v>44680.0</v>
      </c>
      <c r="C22" s="2">
        <v>44682.0</v>
      </c>
      <c r="D22" s="13" t="str">
        <f t="shared" si="11"/>
        <v>04 (avril)</v>
      </c>
      <c r="E22" s="23">
        <f t="shared" si="12"/>
        <v>2</v>
      </c>
      <c r="F22" s="15">
        <v>6.0</v>
      </c>
      <c r="G22" s="5">
        <v>250.0</v>
      </c>
      <c r="H22" s="6">
        <f t="shared" si="13"/>
        <v>500</v>
      </c>
      <c r="I22" s="7" t="s">
        <v>21</v>
      </c>
      <c r="K22">
        <f t="shared" si="14"/>
        <v>12</v>
      </c>
    </row>
    <row r="23">
      <c r="B23" s="2"/>
      <c r="C23" s="2"/>
      <c r="D23" s="13"/>
      <c r="E23" s="23"/>
      <c r="F23" s="15"/>
      <c r="G23" s="5"/>
      <c r="H23" s="6">
        <f>SUM(H17:H22)</f>
        <v>2964</v>
      </c>
      <c r="K23">
        <f t="shared" si="14"/>
        <v>0</v>
      </c>
    </row>
    <row r="24">
      <c r="A24" s="10" t="s">
        <v>213</v>
      </c>
      <c r="B24" s="2">
        <v>44683.0</v>
      </c>
      <c r="C24" s="2">
        <v>44686.0</v>
      </c>
      <c r="D24" s="13" t="str">
        <f t="shared" ref="D24:D29" si="15">TEXT(B24 ,"mm (mmmm)")</f>
        <v>05 (mai)</v>
      </c>
      <c r="E24" s="23">
        <f t="shared" ref="E24:E29" si="16">C24-B24</f>
        <v>3</v>
      </c>
      <c r="F24" s="15">
        <v>6.0</v>
      </c>
      <c r="G24" s="5">
        <v>166.0</v>
      </c>
      <c r="H24" s="6">
        <v>500.0</v>
      </c>
      <c r="I24" s="7" t="s">
        <v>13</v>
      </c>
      <c r="J24" s="10" t="s">
        <v>214</v>
      </c>
      <c r="K24">
        <f t="shared" si="14"/>
        <v>18</v>
      </c>
    </row>
    <row r="25">
      <c r="A25" s="10" t="s">
        <v>160</v>
      </c>
      <c r="B25" s="2">
        <v>44687.0</v>
      </c>
      <c r="C25" s="2">
        <v>44689.0</v>
      </c>
      <c r="D25" s="13" t="str">
        <f t="shared" si="15"/>
        <v>05 (mai)</v>
      </c>
      <c r="E25" s="23">
        <f t="shared" si="16"/>
        <v>2</v>
      </c>
      <c r="F25" s="15">
        <v>6.0</v>
      </c>
      <c r="G25" s="5">
        <v>241.0</v>
      </c>
      <c r="H25" s="6">
        <f t="shared" ref="H25:H29" si="17">G25*E25</f>
        <v>482</v>
      </c>
      <c r="I25" s="7" t="s">
        <v>15</v>
      </c>
      <c r="K25">
        <f t="shared" si="14"/>
        <v>12</v>
      </c>
    </row>
    <row r="26">
      <c r="A26" s="10" t="s">
        <v>215</v>
      </c>
      <c r="B26" s="2">
        <v>44694.0</v>
      </c>
      <c r="C26" s="2">
        <v>44696.0</v>
      </c>
      <c r="D26" s="13" t="str">
        <f t="shared" si="15"/>
        <v>05 (mai)</v>
      </c>
      <c r="E26" s="23">
        <f t="shared" si="16"/>
        <v>2</v>
      </c>
      <c r="F26" s="15">
        <v>5.0</v>
      </c>
      <c r="G26" s="5">
        <v>250.0</v>
      </c>
      <c r="H26" s="6">
        <f t="shared" si="17"/>
        <v>500</v>
      </c>
      <c r="I26" s="7" t="s">
        <v>21</v>
      </c>
      <c r="K26">
        <f t="shared" si="14"/>
        <v>10</v>
      </c>
    </row>
    <row r="27">
      <c r="A27" s="10" t="s">
        <v>216</v>
      </c>
      <c r="B27" s="2">
        <v>44697.0</v>
      </c>
      <c r="C27" s="2">
        <v>44700.0</v>
      </c>
      <c r="D27" s="13" t="str">
        <f t="shared" si="15"/>
        <v>05 (mai)</v>
      </c>
      <c r="E27" s="23">
        <f t="shared" si="16"/>
        <v>3</v>
      </c>
      <c r="F27" s="15">
        <v>6.0</v>
      </c>
      <c r="G27" s="5">
        <v>250.0</v>
      </c>
      <c r="H27" s="6">
        <f t="shared" si="17"/>
        <v>750</v>
      </c>
      <c r="I27" s="7" t="s">
        <v>21</v>
      </c>
      <c r="J27" s="10">
        <v>972.6</v>
      </c>
      <c r="K27">
        <f t="shared" si="14"/>
        <v>18</v>
      </c>
      <c r="L27" s="10" t="s">
        <v>217</v>
      </c>
    </row>
    <row r="28">
      <c r="A28" s="10" t="s">
        <v>218</v>
      </c>
      <c r="B28" s="2">
        <v>44701.0</v>
      </c>
      <c r="C28" s="2">
        <v>44703.0</v>
      </c>
      <c r="D28" s="13" t="str">
        <f t="shared" si="15"/>
        <v>05 (mai)</v>
      </c>
      <c r="E28" s="23">
        <f t="shared" si="16"/>
        <v>2</v>
      </c>
      <c r="F28" s="15">
        <v>6.0</v>
      </c>
      <c r="G28" s="5">
        <v>241.0</v>
      </c>
      <c r="H28" s="6">
        <f t="shared" si="17"/>
        <v>482</v>
      </c>
      <c r="I28" s="7" t="s">
        <v>21</v>
      </c>
      <c r="K28">
        <f t="shared" si="14"/>
        <v>12</v>
      </c>
    </row>
    <row r="29">
      <c r="A29" s="10" t="s">
        <v>219</v>
      </c>
      <c r="B29" s="2">
        <v>44706.0</v>
      </c>
      <c r="C29" s="2">
        <v>44710.0</v>
      </c>
      <c r="D29" s="13" t="str">
        <f t="shared" si="15"/>
        <v>05 (mai)</v>
      </c>
      <c r="E29" s="23">
        <f t="shared" si="16"/>
        <v>4</v>
      </c>
      <c r="F29" s="15">
        <v>6.0</v>
      </c>
      <c r="G29" s="5">
        <v>241.0</v>
      </c>
      <c r="H29" s="6">
        <f t="shared" si="17"/>
        <v>964</v>
      </c>
      <c r="I29" s="7" t="s">
        <v>21</v>
      </c>
      <c r="K29">
        <f t="shared" si="14"/>
        <v>24</v>
      </c>
    </row>
    <row r="30">
      <c r="B30" s="2"/>
      <c r="C30" s="2"/>
      <c r="D30" s="13"/>
      <c r="E30" s="23"/>
      <c r="F30" s="15"/>
      <c r="G30" s="5"/>
      <c r="H30" s="6">
        <f>SUM(H24:H29)</f>
        <v>3678</v>
      </c>
      <c r="K30">
        <f t="shared" si="14"/>
        <v>0</v>
      </c>
    </row>
    <row r="31">
      <c r="A31" s="10" t="s">
        <v>220</v>
      </c>
      <c r="B31" s="2">
        <v>44715.0</v>
      </c>
      <c r="C31" s="2">
        <v>44718.0</v>
      </c>
      <c r="D31" s="13" t="str">
        <f t="shared" ref="D31:D34" si="18">TEXT(B31 ,"mm (mmmm)")</f>
        <v>06 (juin)</v>
      </c>
      <c r="E31" s="23">
        <f t="shared" ref="E31:E34" si="19">C31-B31</f>
        <v>3</v>
      </c>
      <c r="F31" s="15">
        <v>6.0</v>
      </c>
      <c r="G31" s="5">
        <v>250.0</v>
      </c>
      <c r="H31" s="6">
        <f t="shared" ref="H31:H32" si="20">G31*E31</f>
        <v>750</v>
      </c>
      <c r="I31" s="7" t="s">
        <v>21</v>
      </c>
      <c r="J31" s="10" t="s">
        <v>221</v>
      </c>
      <c r="K31">
        <f t="shared" si="14"/>
        <v>18</v>
      </c>
    </row>
    <row r="32">
      <c r="A32" s="10" t="s">
        <v>222</v>
      </c>
      <c r="B32" s="2">
        <v>44722.0</v>
      </c>
      <c r="C32" s="2">
        <v>44724.0</v>
      </c>
      <c r="D32" s="13" t="str">
        <f t="shared" si="18"/>
        <v>06 (juin)</v>
      </c>
      <c r="E32" s="23">
        <f t="shared" si="19"/>
        <v>2</v>
      </c>
      <c r="F32" s="15">
        <v>6.0</v>
      </c>
      <c r="G32" s="5">
        <v>250.0</v>
      </c>
      <c r="H32" s="6">
        <f t="shared" si="20"/>
        <v>500</v>
      </c>
      <c r="I32" s="7" t="s">
        <v>21</v>
      </c>
      <c r="K32">
        <f t="shared" si="14"/>
        <v>12</v>
      </c>
    </row>
    <row r="33">
      <c r="A33" s="10" t="s">
        <v>223</v>
      </c>
      <c r="B33" s="2">
        <v>44727.0</v>
      </c>
      <c r="C33" s="2">
        <v>44730.0</v>
      </c>
      <c r="D33" s="13" t="str">
        <f t="shared" si="18"/>
        <v>06 (juin)</v>
      </c>
      <c r="E33" s="23">
        <f t="shared" si="19"/>
        <v>3</v>
      </c>
      <c r="F33" s="15">
        <v>6.0</v>
      </c>
      <c r="G33" s="5">
        <v>250.0</v>
      </c>
      <c r="H33" s="6">
        <v>611.0</v>
      </c>
      <c r="I33" s="7" t="s">
        <v>21</v>
      </c>
      <c r="K33">
        <f t="shared" si="14"/>
        <v>18</v>
      </c>
    </row>
    <row r="34">
      <c r="A34" s="10" t="s">
        <v>224</v>
      </c>
      <c r="B34" s="2">
        <v>44736.0</v>
      </c>
      <c r="C34" s="2">
        <v>44738.0</v>
      </c>
      <c r="D34" s="13" t="str">
        <f t="shared" si="18"/>
        <v>06 (juin)</v>
      </c>
      <c r="E34" s="23">
        <f t="shared" si="19"/>
        <v>2</v>
      </c>
      <c r="F34" s="15">
        <v>6.0</v>
      </c>
      <c r="G34" s="5">
        <v>250.0</v>
      </c>
      <c r="H34" s="6">
        <f>G34*E34</f>
        <v>500</v>
      </c>
      <c r="I34" s="7" t="s">
        <v>21</v>
      </c>
      <c r="J34" s="10" t="s">
        <v>225</v>
      </c>
      <c r="K34">
        <f t="shared" si="14"/>
        <v>12</v>
      </c>
    </row>
    <row r="35">
      <c r="B35" s="2"/>
      <c r="C35" s="2"/>
      <c r="D35" s="13"/>
      <c r="E35" s="23"/>
      <c r="F35" s="15"/>
      <c r="G35" s="5"/>
      <c r="H35" s="6">
        <f>SUM(H31:H34)</f>
        <v>2361</v>
      </c>
      <c r="K35">
        <f t="shared" si="14"/>
        <v>0</v>
      </c>
    </row>
    <row r="36">
      <c r="A36" s="10" t="s">
        <v>53</v>
      </c>
      <c r="B36" s="2">
        <v>44743.0</v>
      </c>
      <c r="C36" s="2">
        <v>44746.0</v>
      </c>
      <c r="D36" s="13" t="str">
        <f t="shared" ref="D36:D40" si="21">TEXT(B36 ,"mm (mmmm)")</f>
        <v>07 (juillet)</v>
      </c>
      <c r="E36" s="23">
        <f t="shared" ref="E36:E40" si="22">C36-B36</f>
        <v>3</v>
      </c>
      <c r="F36" s="15">
        <v>6.0</v>
      </c>
      <c r="G36" s="5">
        <v>250.0</v>
      </c>
      <c r="H36" s="6">
        <f t="shared" ref="H36:H40" si="23">G36*E36</f>
        <v>750</v>
      </c>
      <c r="I36" s="7" t="s">
        <v>13</v>
      </c>
      <c r="K36">
        <f t="shared" si="14"/>
        <v>18</v>
      </c>
    </row>
    <row r="37">
      <c r="A37" s="10" t="s">
        <v>226</v>
      </c>
      <c r="B37" s="2">
        <v>44746.0</v>
      </c>
      <c r="C37" s="2">
        <v>44750.0</v>
      </c>
      <c r="D37" s="13" t="str">
        <f t="shared" si="21"/>
        <v>07 (juillet)</v>
      </c>
      <c r="E37" s="23">
        <f t="shared" si="22"/>
        <v>4</v>
      </c>
      <c r="F37" s="15">
        <v>4.0</v>
      </c>
      <c r="G37" s="5">
        <v>250.0</v>
      </c>
      <c r="H37" s="6">
        <f t="shared" si="23"/>
        <v>1000</v>
      </c>
      <c r="I37" s="7" t="s">
        <v>21</v>
      </c>
      <c r="K37">
        <f t="shared" si="14"/>
        <v>16</v>
      </c>
    </row>
    <row r="38">
      <c r="A38" s="10" t="s">
        <v>18</v>
      </c>
      <c r="B38" s="2">
        <v>44750.0</v>
      </c>
      <c r="C38" s="2">
        <v>44753.0</v>
      </c>
      <c r="D38" s="13" t="str">
        <f t="shared" si="21"/>
        <v>07 (juillet)</v>
      </c>
      <c r="E38" s="23">
        <f t="shared" si="22"/>
        <v>3</v>
      </c>
      <c r="F38" s="15">
        <v>11.0</v>
      </c>
      <c r="G38" s="5">
        <v>266.0</v>
      </c>
      <c r="H38" s="6">
        <f t="shared" si="23"/>
        <v>798</v>
      </c>
      <c r="I38" s="7" t="s">
        <v>15</v>
      </c>
      <c r="J38" s="10" t="s">
        <v>221</v>
      </c>
      <c r="K38">
        <f t="shared" si="14"/>
        <v>33</v>
      </c>
    </row>
    <row r="39">
      <c r="A39" s="10" t="s">
        <v>227</v>
      </c>
      <c r="B39" s="2">
        <v>44753.0</v>
      </c>
      <c r="C39" s="2">
        <v>44760.0</v>
      </c>
      <c r="D39" s="13" t="str">
        <f t="shared" si="21"/>
        <v>07 (juillet)</v>
      </c>
      <c r="E39" s="23">
        <f t="shared" si="22"/>
        <v>7</v>
      </c>
      <c r="F39" s="15">
        <v>12.0</v>
      </c>
      <c r="G39" s="5">
        <v>241.0</v>
      </c>
      <c r="H39" s="6">
        <f t="shared" si="23"/>
        <v>1687</v>
      </c>
      <c r="I39" s="7" t="s">
        <v>15</v>
      </c>
      <c r="J39" s="10" t="s">
        <v>221</v>
      </c>
      <c r="K39">
        <f t="shared" si="14"/>
        <v>84</v>
      </c>
    </row>
    <row r="40">
      <c r="A40" s="10" t="s">
        <v>228</v>
      </c>
      <c r="B40" s="2">
        <v>44760.0</v>
      </c>
      <c r="C40" s="2">
        <v>44774.0</v>
      </c>
      <c r="D40" s="13" t="str">
        <f t="shared" si="21"/>
        <v>07 (juillet)</v>
      </c>
      <c r="E40" s="23">
        <f t="shared" si="22"/>
        <v>14</v>
      </c>
      <c r="F40" s="15">
        <v>6.0</v>
      </c>
      <c r="G40" s="5">
        <v>250.0</v>
      </c>
      <c r="H40" s="6">
        <f t="shared" si="23"/>
        <v>3500</v>
      </c>
      <c r="I40" s="7" t="s">
        <v>21</v>
      </c>
      <c r="K40">
        <f t="shared" si="14"/>
        <v>84</v>
      </c>
    </row>
    <row r="41">
      <c r="B41" s="2"/>
      <c r="C41" s="2"/>
      <c r="D41" s="13"/>
      <c r="E41" s="23"/>
      <c r="F41" s="15"/>
      <c r="G41" s="5"/>
      <c r="H41" s="6">
        <f>SUM(H36:H40)</f>
        <v>7735</v>
      </c>
      <c r="K41">
        <f t="shared" si="14"/>
        <v>0</v>
      </c>
    </row>
    <row r="42">
      <c r="A42" s="10"/>
      <c r="B42" s="2"/>
      <c r="C42" s="2"/>
      <c r="D42" s="13"/>
      <c r="E42" s="23"/>
      <c r="F42" s="15"/>
      <c r="G42" s="5"/>
      <c r="H42" s="6"/>
      <c r="I42" s="7"/>
    </row>
    <row r="43">
      <c r="A43" s="10" t="s">
        <v>229</v>
      </c>
      <c r="B43" s="2">
        <v>44775.0</v>
      </c>
      <c r="C43" s="2">
        <v>44779.0</v>
      </c>
      <c r="D43" s="13" t="str">
        <f t="shared" ref="D43:D46" si="24">TEXT(B43 ,"mm (mmmm)")</f>
        <v>08 (août)</v>
      </c>
      <c r="E43" s="23">
        <f t="shared" ref="E43:E46" si="25">C43-B43</f>
        <v>4</v>
      </c>
      <c r="F43" s="15">
        <v>6.0</v>
      </c>
      <c r="G43" s="5">
        <v>282.0</v>
      </c>
      <c r="H43" s="6">
        <f t="shared" ref="H43:H46" si="26">G43*E43</f>
        <v>1128</v>
      </c>
      <c r="I43" s="7" t="s">
        <v>15</v>
      </c>
      <c r="K43">
        <f t="shared" ref="K43:K68" si="27">E43*F43</f>
        <v>24</v>
      </c>
    </row>
    <row r="44">
      <c r="A44" s="10" t="s">
        <v>230</v>
      </c>
      <c r="B44" s="2">
        <v>44779.0</v>
      </c>
      <c r="C44" s="2">
        <v>44786.0</v>
      </c>
      <c r="D44" s="13" t="str">
        <f t="shared" si="24"/>
        <v>08 (août)</v>
      </c>
      <c r="E44" s="23">
        <f t="shared" si="25"/>
        <v>7</v>
      </c>
      <c r="F44" s="15">
        <v>2.0</v>
      </c>
      <c r="G44" s="5">
        <v>200.0</v>
      </c>
      <c r="H44" s="6">
        <f t="shared" si="26"/>
        <v>1400</v>
      </c>
      <c r="I44" s="7" t="s">
        <v>21</v>
      </c>
      <c r="K44">
        <f t="shared" si="27"/>
        <v>14</v>
      </c>
    </row>
    <row r="45">
      <c r="A45" s="10" t="s">
        <v>231</v>
      </c>
      <c r="B45" s="2">
        <v>44786.0</v>
      </c>
      <c r="C45" s="2">
        <v>44793.0</v>
      </c>
      <c r="D45" s="13" t="str">
        <f t="shared" si="24"/>
        <v>08 (août)</v>
      </c>
      <c r="E45" s="23">
        <f t="shared" si="25"/>
        <v>7</v>
      </c>
      <c r="F45" s="15">
        <v>4.0</v>
      </c>
      <c r="G45" s="5">
        <v>250.0</v>
      </c>
      <c r="H45" s="6">
        <f t="shared" si="26"/>
        <v>1750</v>
      </c>
      <c r="I45" s="7" t="s">
        <v>21</v>
      </c>
      <c r="K45">
        <f t="shared" si="27"/>
        <v>28</v>
      </c>
    </row>
    <row r="46">
      <c r="A46" s="10" t="s">
        <v>232</v>
      </c>
      <c r="B46" s="2">
        <v>44799.0</v>
      </c>
      <c r="C46" s="2">
        <v>44801.0</v>
      </c>
      <c r="D46" s="13" t="str">
        <f t="shared" si="24"/>
        <v>08 (août)</v>
      </c>
      <c r="E46" s="23">
        <f t="shared" si="25"/>
        <v>2</v>
      </c>
      <c r="F46" s="15">
        <v>6.0</v>
      </c>
      <c r="G46" s="5">
        <v>289.0</v>
      </c>
      <c r="H46" s="6">
        <f t="shared" si="26"/>
        <v>578</v>
      </c>
      <c r="I46" s="7" t="s">
        <v>15</v>
      </c>
      <c r="K46">
        <f t="shared" si="27"/>
        <v>12</v>
      </c>
    </row>
    <row r="47">
      <c r="D47" s="13"/>
      <c r="E47" s="23"/>
      <c r="F47" s="15"/>
      <c r="G47" s="5"/>
      <c r="H47" s="6">
        <f>SUM(H43:H45)</f>
        <v>4278</v>
      </c>
      <c r="K47">
        <f t="shared" si="27"/>
        <v>0</v>
      </c>
    </row>
    <row r="48">
      <c r="B48" s="2"/>
      <c r="C48" s="2"/>
      <c r="D48" s="13"/>
      <c r="E48" s="23"/>
      <c r="F48" s="15"/>
      <c r="G48" s="5"/>
      <c r="H48" s="6"/>
      <c r="K48">
        <f t="shared" si="27"/>
        <v>0</v>
      </c>
    </row>
    <row r="49">
      <c r="A49" s="10" t="s">
        <v>233</v>
      </c>
      <c r="B49" s="2">
        <v>44806.0</v>
      </c>
      <c r="C49" s="2">
        <v>44808.0</v>
      </c>
      <c r="D49" s="13" t="str">
        <f t="shared" ref="D49:D54" si="28">TEXT(B49 ,"mm (mmmm)")</f>
        <v>09 (septembre)</v>
      </c>
      <c r="E49" s="23">
        <f t="shared" ref="E49:E54" si="29">C49-B49</f>
        <v>2</v>
      </c>
      <c r="F49" s="15">
        <v>6.0</v>
      </c>
      <c r="G49" s="5">
        <v>280.0</v>
      </c>
      <c r="H49" s="6">
        <f t="shared" ref="H49:H54" si="30">G49*E49</f>
        <v>560</v>
      </c>
      <c r="I49" s="7" t="s">
        <v>15</v>
      </c>
      <c r="K49">
        <f t="shared" si="27"/>
        <v>12</v>
      </c>
    </row>
    <row r="50">
      <c r="A50" s="10" t="s">
        <v>119</v>
      </c>
      <c r="B50" s="2">
        <v>44813.0</v>
      </c>
      <c r="C50" s="2">
        <v>44815.0</v>
      </c>
      <c r="D50" s="13" t="str">
        <f t="shared" si="28"/>
        <v>09 (septembre)</v>
      </c>
      <c r="E50" s="23">
        <f t="shared" si="29"/>
        <v>2</v>
      </c>
      <c r="F50" s="15">
        <v>6.0</v>
      </c>
      <c r="G50" s="5">
        <v>250.0</v>
      </c>
      <c r="H50" s="6">
        <f t="shared" si="30"/>
        <v>500</v>
      </c>
      <c r="I50" s="7" t="s">
        <v>21</v>
      </c>
      <c r="K50">
        <f t="shared" si="27"/>
        <v>12</v>
      </c>
    </row>
    <row r="51">
      <c r="A51" s="10" t="s">
        <v>234</v>
      </c>
      <c r="B51" s="2">
        <v>44817.0</v>
      </c>
      <c r="C51" s="2">
        <v>44820.0</v>
      </c>
      <c r="D51" s="13" t="str">
        <f t="shared" si="28"/>
        <v>09 (septembre)</v>
      </c>
      <c r="E51" s="23">
        <f t="shared" si="29"/>
        <v>3</v>
      </c>
      <c r="F51" s="15">
        <v>6.0</v>
      </c>
      <c r="G51" s="5">
        <v>145.0</v>
      </c>
      <c r="H51" s="6">
        <f t="shared" si="30"/>
        <v>435</v>
      </c>
      <c r="I51" s="7" t="s">
        <v>15</v>
      </c>
      <c r="K51">
        <f t="shared" si="27"/>
        <v>18</v>
      </c>
    </row>
    <row r="52">
      <c r="A52" s="10" t="s">
        <v>235</v>
      </c>
      <c r="B52" s="2">
        <v>44820.0</v>
      </c>
      <c r="C52" s="2">
        <v>44822.0</v>
      </c>
      <c r="D52" s="13" t="str">
        <f t="shared" si="28"/>
        <v>09 (septembre)</v>
      </c>
      <c r="E52" s="23">
        <f t="shared" si="29"/>
        <v>2</v>
      </c>
      <c r="F52" s="15">
        <v>6.0</v>
      </c>
      <c r="G52" s="5">
        <v>250.0</v>
      </c>
      <c r="H52" s="6">
        <f t="shared" si="30"/>
        <v>500</v>
      </c>
      <c r="I52" s="7" t="s">
        <v>21</v>
      </c>
      <c r="K52">
        <f t="shared" si="27"/>
        <v>12</v>
      </c>
    </row>
    <row r="53">
      <c r="A53" s="10" t="s">
        <v>79</v>
      </c>
      <c r="B53" s="2">
        <v>44827.0</v>
      </c>
      <c r="C53" s="2">
        <v>44829.0</v>
      </c>
      <c r="D53" s="13" t="str">
        <f t="shared" si="28"/>
        <v>09 (septembre)</v>
      </c>
      <c r="E53" s="23">
        <f t="shared" si="29"/>
        <v>2</v>
      </c>
      <c r="F53" s="15">
        <v>6.0</v>
      </c>
      <c r="G53" s="5">
        <v>241.0</v>
      </c>
      <c r="H53" s="6">
        <f t="shared" si="30"/>
        <v>482</v>
      </c>
      <c r="I53" s="7" t="s">
        <v>15</v>
      </c>
      <c r="K53">
        <f t="shared" si="27"/>
        <v>12</v>
      </c>
    </row>
    <row r="54">
      <c r="A54" s="10" t="s">
        <v>236</v>
      </c>
      <c r="B54" s="2">
        <v>44834.0</v>
      </c>
      <c r="C54" s="2">
        <v>44836.0</v>
      </c>
      <c r="D54" s="13" t="str">
        <f t="shared" si="28"/>
        <v>09 (septembre)</v>
      </c>
      <c r="E54" s="23">
        <f t="shared" si="29"/>
        <v>2</v>
      </c>
      <c r="F54" s="15">
        <v>6.0</v>
      </c>
      <c r="G54" s="5">
        <v>250.0</v>
      </c>
      <c r="H54" s="6">
        <f t="shared" si="30"/>
        <v>500</v>
      </c>
      <c r="I54" s="7" t="s">
        <v>21</v>
      </c>
      <c r="J54" s="10" t="s">
        <v>237</v>
      </c>
      <c r="K54">
        <f t="shared" si="27"/>
        <v>12</v>
      </c>
    </row>
    <row r="55">
      <c r="B55" s="2"/>
      <c r="C55" s="2"/>
      <c r="D55" s="13"/>
      <c r="E55" s="23"/>
      <c r="F55" s="15"/>
      <c r="G55" s="28"/>
      <c r="H55" s="6">
        <f>SUM(H49:H54)</f>
        <v>2977</v>
      </c>
      <c r="K55">
        <f t="shared" si="27"/>
        <v>0</v>
      </c>
    </row>
    <row r="56">
      <c r="A56" s="10"/>
      <c r="B56" s="2"/>
      <c r="C56" s="2"/>
      <c r="D56" s="13"/>
      <c r="E56" s="23"/>
      <c r="F56" s="15"/>
      <c r="G56" s="5"/>
      <c r="H56" s="6"/>
      <c r="I56" s="7"/>
      <c r="K56">
        <f t="shared" si="27"/>
        <v>0</v>
      </c>
    </row>
    <row r="57">
      <c r="A57" s="10" t="s">
        <v>238</v>
      </c>
      <c r="B57" s="2">
        <v>44841.0</v>
      </c>
      <c r="C57" s="2">
        <v>44843.0</v>
      </c>
      <c r="D57" s="13" t="str">
        <f t="shared" ref="D57:D60" si="31">TEXT(B57 ,"mm (mmmm)")</f>
        <v>10 (octobre)</v>
      </c>
      <c r="E57" s="23">
        <f t="shared" ref="E57:E60" si="32">C57-B57</f>
        <v>2</v>
      </c>
      <c r="F57" s="15">
        <v>14.0</v>
      </c>
      <c r="G57" s="5">
        <v>280.0</v>
      </c>
      <c r="H57" s="6">
        <f t="shared" ref="H57:H60" si="33">G57*E57</f>
        <v>560</v>
      </c>
      <c r="I57" s="7" t="s">
        <v>15</v>
      </c>
      <c r="K57">
        <f t="shared" si="27"/>
        <v>28</v>
      </c>
    </row>
    <row r="58">
      <c r="A58" s="10" t="s">
        <v>16</v>
      </c>
      <c r="B58" s="2">
        <v>44848.0</v>
      </c>
      <c r="C58" s="2">
        <v>44850.0</v>
      </c>
      <c r="D58" s="13" t="str">
        <f t="shared" si="31"/>
        <v>10 (octobre)</v>
      </c>
      <c r="E58" s="23">
        <f t="shared" si="32"/>
        <v>2</v>
      </c>
      <c r="F58" s="15">
        <v>6.0</v>
      </c>
      <c r="G58" s="5">
        <v>250.0</v>
      </c>
      <c r="H58" s="6">
        <f t="shared" si="33"/>
        <v>500</v>
      </c>
      <c r="I58" s="7" t="s">
        <v>21</v>
      </c>
      <c r="K58">
        <f t="shared" si="27"/>
        <v>12</v>
      </c>
    </row>
    <row r="59">
      <c r="A59" s="10" t="s">
        <v>239</v>
      </c>
      <c r="B59" s="2">
        <v>44855.0</v>
      </c>
      <c r="C59" s="2">
        <v>44857.0</v>
      </c>
      <c r="D59" s="13" t="str">
        <f t="shared" si="31"/>
        <v>10 (octobre)</v>
      </c>
      <c r="E59" s="23">
        <f t="shared" si="32"/>
        <v>2</v>
      </c>
      <c r="F59" s="15">
        <v>12.0</v>
      </c>
      <c r="G59" s="5">
        <v>280.0</v>
      </c>
      <c r="H59" s="6">
        <f t="shared" si="33"/>
        <v>560</v>
      </c>
      <c r="I59" s="7" t="s">
        <v>13</v>
      </c>
      <c r="K59">
        <f t="shared" si="27"/>
        <v>24</v>
      </c>
    </row>
    <row r="60">
      <c r="A60" s="10" t="s">
        <v>240</v>
      </c>
      <c r="B60" s="2">
        <v>44862.0</v>
      </c>
      <c r="C60" s="2">
        <v>44866.0</v>
      </c>
      <c r="D60" s="13" t="str">
        <f t="shared" si="31"/>
        <v>10 (octobre)</v>
      </c>
      <c r="E60" s="23">
        <f t="shared" si="32"/>
        <v>4</v>
      </c>
      <c r="F60" s="15">
        <v>6.0</v>
      </c>
      <c r="G60" s="5">
        <v>250.0</v>
      </c>
      <c r="H60" s="6">
        <f t="shared" si="33"/>
        <v>1000</v>
      </c>
      <c r="I60" s="7" t="s">
        <v>21</v>
      </c>
      <c r="K60">
        <f t="shared" si="27"/>
        <v>24</v>
      </c>
    </row>
    <row r="61">
      <c r="B61" s="2"/>
      <c r="C61" s="2"/>
      <c r="D61" s="13"/>
      <c r="E61" s="23"/>
      <c r="F61" s="15"/>
      <c r="G61" s="5"/>
      <c r="H61" s="6">
        <f>SUM(H57:H60)</f>
        <v>2620</v>
      </c>
      <c r="K61">
        <f t="shared" si="27"/>
        <v>0</v>
      </c>
    </row>
    <row r="62">
      <c r="B62" s="2"/>
      <c r="C62" s="2"/>
      <c r="D62" s="13"/>
      <c r="E62" s="23"/>
      <c r="F62" s="15"/>
      <c r="G62" s="5"/>
      <c r="H62" s="6"/>
      <c r="K62">
        <f t="shared" si="27"/>
        <v>0</v>
      </c>
    </row>
    <row r="63">
      <c r="A63" s="10" t="s">
        <v>241</v>
      </c>
      <c r="B63" s="2">
        <v>44869.0</v>
      </c>
      <c r="C63" s="2">
        <v>44871.0</v>
      </c>
      <c r="D63" s="13" t="str">
        <f t="shared" ref="D63:D67" si="34">TEXT(B63 ,"mm (mmmm)")</f>
        <v>11 (novembre)</v>
      </c>
      <c r="E63" s="23">
        <f t="shared" ref="E63:E67" si="35">C63-B63</f>
        <v>2</v>
      </c>
      <c r="F63" s="15">
        <v>6.0</v>
      </c>
      <c r="G63" s="5">
        <v>400.0</v>
      </c>
      <c r="H63" s="6">
        <f t="shared" ref="H63:H67" si="36">G63*E63</f>
        <v>800</v>
      </c>
      <c r="I63" s="7" t="s">
        <v>13</v>
      </c>
      <c r="K63">
        <f t="shared" si="27"/>
        <v>12</v>
      </c>
    </row>
    <row r="64">
      <c r="A64" s="10" t="s">
        <v>114</v>
      </c>
      <c r="B64" s="2">
        <v>44876.0</v>
      </c>
      <c r="C64" s="2">
        <v>44878.0</v>
      </c>
      <c r="D64" s="13" t="str">
        <f t="shared" si="34"/>
        <v>11 (novembre)</v>
      </c>
      <c r="E64" s="23">
        <f t="shared" si="35"/>
        <v>2</v>
      </c>
      <c r="F64" s="15">
        <v>11.0</v>
      </c>
      <c r="G64" s="5">
        <v>241.0</v>
      </c>
      <c r="H64" s="6">
        <f t="shared" si="36"/>
        <v>482</v>
      </c>
      <c r="I64" s="7" t="s">
        <v>15</v>
      </c>
      <c r="J64" s="10" t="s">
        <v>242</v>
      </c>
      <c r="K64">
        <f t="shared" si="27"/>
        <v>22</v>
      </c>
    </row>
    <row r="65">
      <c r="A65" s="10" t="s">
        <v>243</v>
      </c>
      <c r="B65" s="2">
        <v>44879.0</v>
      </c>
      <c r="C65" s="2">
        <v>44882.0</v>
      </c>
      <c r="D65" s="13" t="str">
        <f t="shared" si="34"/>
        <v>11 (novembre)</v>
      </c>
      <c r="E65" s="23">
        <f t="shared" si="35"/>
        <v>3</v>
      </c>
      <c r="F65" s="15">
        <v>5.0</v>
      </c>
      <c r="G65" s="5">
        <v>144.0</v>
      </c>
      <c r="H65" s="6">
        <f t="shared" si="36"/>
        <v>432</v>
      </c>
      <c r="I65" s="7" t="s">
        <v>15</v>
      </c>
      <c r="K65">
        <f t="shared" si="27"/>
        <v>15</v>
      </c>
    </row>
    <row r="66">
      <c r="A66" s="10" t="s">
        <v>244</v>
      </c>
      <c r="B66" s="2">
        <v>44883.0</v>
      </c>
      <c r="C66" s="2">
        <v>44885.0</v>
      </c>
      <c r="D66" s="13" t="str">
        <f t="shared" si="34"/>
        <v>11 (novembre)</v>
      </c>
      <c r="E66" s="23">
        <f t="shared" si="35"/>
        <v>2</v>
      </c>
      <c r="F66" s="15">
        <v>6.0</v>
      </c>
      <c r="G66" s="5">
        <v>289.0</v>
      </c>
      <c r="H66" s="6">
        <f t="shared" si="36"/>
        <v>578</v>
      </c>
      <c r="I66" s="7" t="s">
        <v>15</v>
      </c>
      <c r="K66">
        <f t="shared" si="27"/>
        <v>12</v>
      </c>
    </row>
    <row r="67">
      <c r="A67" s="10" t="s">
        <v>239</v>
      </c>
      <c r="B67" s="2">
        <v>44890.0</v>
      </c>
      <c r="C67" s="2">
        <v>44892.0</v>
      </c>
      <c r="D67" s="13" t="str">
        <f t="shared" si="34"/>
        <v>11 (novembre)</v>
      </c>
      <c r="E67" s="23">
        <f t="shared" si="35"/>
        <v>2</v>
      </c>
      <c r="F67" s="15">
        <v>6.0</v>
      </c>
      <c r="G67" s="5">
        <v>289.0</v>
      </c>
      <c r="H67" s="6">
        <f t="shared" si="36"/>
        <v>578</v>
      </c>
      <c r="I67" s="7" t="s">
        <v>15</v>
      </c>
      <c r="K67">
        <f t="shared" si="27"/>
        <v>12</v>
      </c>
    </row>
    <row r="68">
      <c r="H68" s="6">
        <f>SUM(H63:H67)</f>
        <v>2870</v>
      </c>
      <c r="K68">
        <f t="shared" si="27"/>
        <v>0</v>
      </c>
    </row>
    <row r="69">
      <c r="A69" s="10"/>
      <c r="B69" s="2"/>
      <c r="C69" s="2"/>
      <c r="D69" s="13"/>
      <c r="E69" s="23"/>
      <c r="F69" s="15"/>
      <c r="G69" s="5"/>
      <c r="H69" s="6"/>
      <c r="I69" s="7"/>
    </row>
    <row r="70">
      <c r="A70" s="10" t="s">
        <v>119</v>
      </c>
      <c r="B70" s="2">
        <v>44897.0</v>
      </c>
      <c r="C70" s="2">
        <v>44899.0</v>
      </c>
      <c r="D70" s="13" t="str">
        <f t="shared" ref="D70:D74" si="37">TEXT(B70 ,"mm (mmmm)")</f>
        <v>12 (décembre)</v>
      </c>
      <c r="E70" s="23">
        <f t="shared" ref="E70:E74" si="38">C70-B70</f>
        <v>2</v>
      </c>
      <c r="F70" s="15">
        <v>6.0</v>
      </c>
      <c r="G70" s="5">
        <v>250.0</v>
      </c>
      <c r="H70" s="6">
        <f t="shared" ref="H70:H74" si="39">G70*E70</f>
        <v>500</v>
      </c>
      <c r="I70" s="7" t="s">
        <v>21</v>
      </c>
      <c r="K70">
        <f t="shared" ref="K70:K71" si="40">E70*F70</f>
        <v>12</v>
      </c>
    </row>
    <row r="71">
      <c r="A71" s="10" t="s">
        <v>245</v>
      </c>
      <c r="B71" s="2">
        <v>44904.0</v>
      </c>
      <c r="C71" s="2">
        <v>44906.0</v>
      </c>
      <c r="D71" s="13" t="str">
        <f t="shared" si="37"/>
        <v>12 (décembre)</v>
      </c>
      <c r="E71" s="23">
        <f t="shared" si="38"/>
        <v>2</v>
      </c>
      <c r="F71" s="15">
        <v>8.0</v>
      </c>
      <c r="G71" s="5">
        <v>289.0</v>
      </c>
      <c r="H71" s="6">
        <f t="shared" si="39"/>
        <v>578</v>
      </c>
      <c r="I71" s="7" t="s">
        <v>15</v>
      </c>
      <c r="K71">
        <f t="shared" si="40"/>
        <v>16</v>
      </c>
    </row>
    <row r="72">
      <c r="A72" s="10" t="s">
        <v>61</v>
      </c>
      <c r="B72" s="2">
        <v>44914.0</v>
      </c>
      <c r="C72" s="2">
        <v>44918.0</v>
      </c>
      <c r="D72" s="13" t="str">
        <f t="shared" si="37"/>
        <v>12 (décembre)</v>
      </c>
      <c r="E72" s="23">
        <f t="shared" si="38"/>
        <v>4</v>
      </c>
      <c r="F72" s="15">
        <v>2.0</v>
      </c>
      <c r="G72" s="5">
        <v>0.0</v>
      </c>
      <c r="H72" s="6">
        <f t="shared" si="39"/>
        <v>0</v>
      </c>
      <c r="I72" s="7" t="s">
        <v>61</v>
      </c>
    </row>
    <row r="73">
      <c r="A73" s="10" t="s">
        <v>246</v>
      </c>
      <c r="B73" s="2">
        <v>44919.0</v>
      </c>
      <c r="C73" s="2">
        <v>44923.0</v>
      </c>
      <c r="D73" s="13" t="str">
        <f t="shared" si="37"/>
        <v>12 (décembre)</v>
      </c>
      <c r="E73" s="23">
        <f t="shared" si="38"/>
        <v>4</v>
      </c>
      <c r="F73" s="15">
        <v>4.0</v>
      </c>
      <c r="G73" s="5">
        <v>300.0</v>
      </c>
      <c r="H73" s="6">
        <f t="shared" si="39"/>
        <v>1200</v>
      </c>
      <c r="I73" s="10" t="s">
        <v>21</v>
      </c>
      <c r="K73">
        <f t="shared" ref="K73:K75" si="41">E73*F73</f>
        <v>16</v>
      </c>
    </row>
    <row r="74">
      <c r="A74" s="10" t="s">
        <v>212</v>
      </c>
      <c r="B74" s="2">
        <v>44923.0</v>
      </c>
      <c r="C74" s="2">
        <v>44928.0</v>
      </c>
      <c r="D74" s="13" t="str">
        <f t="shared" si="37"/>
        <v>12 (décembre)</v>
      </c>
      <c r="E74" s="23">
        <f t="shared" si="38"/>
        <v>5</v>
      </c>
      <c r="F74" s="15">
        <v>6.0</v>
      </c>
      <c r="G74" s="5">
        <v>289.0</v>
      </c>
      <c r="H74" s="6">
        <f t="shared" si="39"/>
        <v>1445</v>
      </c>
      <c r="I74" s="7" t="s">
        <v>15</v>
      </c>
      <c r="K74">
        <f t="shared" si="41"/>
        <v>30</v>
      </c>
    </row>
    <row r="75">
      <c r="H75" s="6">
        <f>SUM(H70:H74)</f>
        <v>3723</v>
      </c>
      <c r="K75">
        <f t="shared" si="41"/>
        <v>0</v>
      </c>
    </row>
    <row r="77">
      <c r="E77">
        <f>SUM(E3:E76)</f>
        <v>163</v>
      </c>
      <c r="G77" s="6">
        <f>AVERAGE(G3:G76)</f>
        <v>245.3888889</v>
      </c>
    </row>
  </sheetData>
  <dataValidations>
    <dataValidation type="list" allowBlank="1" showInputMessage="1" showErrorMessage="1" prompt="Choisir" sqref="I2:I9 I12:I67 I69:I74">
      <formula1>"Airbnb,Espèces,HomeExchange,Chèque"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247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21">
      <c r="A21" s="10" t="s">
        <v>263</v>
      </c>
    </row>
    <row r="22"/>
    <row r="23"/>
    <row r="24"/>
    <row r="25"/>
    <row r="26"/>
    <row r="27"/>
    <row r="28"/>
    <row r="29"/>
    <row r="30"/>
    <row r="31"/>
    <row r="32"/>
    <row r="33"/>
    <row r="34"/>
    <row r="35"/>
    <row r="41">
      <c r="A41" s="10" t="s">
        <v>264</v>
      </c>
    </row>
    <row r="42"/>
    <row r="43"/>
    <row r="44"/>
    <row r="45"/>
    <row r="46"/>
    <row r="47"/>
    <row r="48"/>
    <row r="49"/>
    <row r="50"/>
    <row r="51"/>
    <row r="52"/>
    <row r="53"/>
    <row r="54"/>
    <row r="55"/>
    <row r="61">
      <c r="A61" s="10" t="s">
        <v>265</v>
      </c>
    </row>
    <row r="62"/>
    <row r="63"/>
    <row r="64"/>
    <row r="65"/>
    <row r="66"/>
    <row r="67"/>
    <row r="68"/>
    <row r="69"/>
    <row r="70"/>
    <row r="71"/>
    <row r="72"/>
    <row r="73"/>
    <row r="74"/>
    <row r="75"/>
  </sheetData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6" max="6" width="14.25"/>
    <col customWidth="1" min="7" max="7" width="11.38"/>
    <col customWidth="1" min="8" max="8" width="11.0"/>
    <col customWidth="1" min="9" max="10" width="10.88"/>
    <col customWidth="1" min="20" max="20" width="18.63"/>
  </cols>
  <sheetData>
    <row r="1" ht="26.25" customHeight="1">
      <c r="A1" s="29" t="s">
        <v>266</v>
      </c>
      <c r="O1" s="30"/>
      <c r="P1" s="31"/>
      <c r="T1" s="32"/>
    </row>
    <row r="2">
      <c r="A2" s="33"/>
      <c r="B2" s="34" t="s">
        <v>267</v>
      </c>
      <c r="D2" s="35" t="s">
        <v>247</v>
      </c>
      <c r="F2" s="36" t="s">
        <v>264</v>
      </c>
      <c r="H2" s="37" t="s">
        <v>265</v>
      </c>
      <c r="J2" s="38" t="s">
        <v>268</v>
      </c>
      <c r="K2" s="39" t="s">
        <v>269</v>
      </c>
      <c r="L2" s="40" t="s">
        <v>270</v>
      </c>
      <c r="M2" s="41" t="s">
        <v>271</v>
      </c>
      <c r="N2" s="42" t="s">
        <v>272</v>
      </c>
      <c r="O2" s="30"/>
      <c r="P2" s="31" t="s">
        <v>273</v>
      </c>
      <c r="T2" s="32" t="s">
        <v>274</v>
      </c>
    </row>
    <row r="3">
      <c r="A3" s="43" t="s">
        <v>275</v>
      </c>
      <c r="B3" s="44">
        <v>751.0</v>
      </c>
      <c r="C3" s="45">
        <v>12.0</v>
      </c>
      <c r="D3" s="46">
        <v>325.0</v>
      </c>
      <c r="E3" s="47">
        <v>5.0</v>
      </c>
      <c r="F3" s="48">
        <v>1074.0</v>
      </c>
      <c r="G3" s="49">
        <v>24.0</v>
      </c>
      <c r="H3" s="50">
        <v>1500.0</v>
      </c>
      <c r="I3" s="51">
        <v>6.0</v>
      </c>
      <c r="J3" s="52">
        <f t="shared" ref="J3:J14" si="1">C3+E3+G3+I3</f>
        <v>47</v>
      </c>
      <c r="K3" s="53">
        <f t="shared" ref="K3:K14" si="2">SUM(B3,D3,F3,H3)</f>
        <v>3650</v>
      </c>
      <c r="L3" s="54">
        <f t="shared" ref="L3:L14" si="3">K3*13.4%</f>
        <v>489.1</v>
      </c>
      <c r="M3" s="55">
        <f t="shared" ref="M3:M14" si="4">K3-L3</f>
        <v>3160.9</v>
      </c>
      <c r="N3" s="56">
        <f>M3-frais_total</f>
        <v>-2697.96</v>
      </c>
      <c r="O3" s="30"/>
      <c r="P3" s="57">
        <f t="shared" ref="P3:P14" si="5">SUM(B3,D3,F3)</f>
        <v>2150</v>
      </c>
      <c r="T3" s="58">
        <v>2731.0</v>
      </c>
    </row>
    <row r="4">
      <c r="A4" s="43" t="s">
        <v>276</v>
      </c>
      <c r="B4" s="44">
        <v>1425.0</v>
      </c>
      <c r="C4" s="45">
        <v>21.0</v>
      </c>
      <c r="D4" s="46">
        <v>1272.0</v>
      </c>
      <c r="E4" s="47">
        <v>18.0</v>
      </c>
      <c r="F4" s="48">
        <v>1296.0</v>
      </c>
      <c r="G4" s="49">
        <v>24.0</v>
      </c>
      <c r="H4" s="50">
        <v>2150.0</v>
      </c>
      <c r="I4" s="51">
        <v>9.0</v>
      </c>
      <c r="J4" s="52">
        <f t="shared" si="1"/>
        <v>72</v>
      </c>
      <c r="K4" s="53">
        <f t="shared" si="2"/>
        <v>6143</v>
      </c>
      <c r="L4" s="54">
        <f t="shared" si="3"/>
        <v>823.162</v>
      </c>
      <c r="M4" s="55">
        <f t="shared" si="4"/>
        <v>5319.838</v>
      </c>
      <c r="N4" s="56">
        <f>M4-frais_total</f>
        <v>-539.022</v>
      </c>
      <c r="O4" s="30"/>
      <c r="P4" s="57">
        <f t="shared" si="5"/>
        <v>3993</v>
      </c>
      <c r="T4" s="32">
        <v>3203.0</v>
      </c>
    </row>
    <row r="5">
      <c r="A5" s="43" t="s">
        <v>277</v>
      </c>
      <c r="B5" s="44">
        <v>1774.0</v>
      </c>
      <c r="C5" s="45">
        <v>27.0</v>
      </c>
      <c r="D5" s="46">
        <v>1032.0</v>
      </c>
      <c r="E5" s="47">
        <v>16.0</v>
      </c>
      <c r="F5" s="48">
        <v>1097.0</v>
      </c>
      <c r="G5" s="49">
        <v>25.0</v>
      </c>
      <c r="H5" s="50">
        <v>1770.0</v>
      </c>
      <c r="I5" s="51">
        <v>8.0</v>
      </c>
      <c r="J5" s="52">
        <f t="shared" si="1"/>
        <v>76</v>
      </c>
      <c r="K5" s="53">
        <f t="shared" si="2"/>
        <v>5673</v>
      </c>
      <c r="L5" s="54">
        <f t="shared" si="3"/>
        <v>760.182</v>
      </c>
      <c r="M5" s="55">
        <f t="shared" si="4"/>
        <v>4912.818</v>
      </c>
      <c r="N5" s="56">
        <f>M5-frais_total</f>
        <v>-946.042</v>
      </c>
      <c r="O5" s="30"/>
      <c r="P5" s="57">
        <f t="shared" si="5"/>
        <v>3903</v>
      </c>
      <c r="T5" s="58">
        <v>3873.0</v>
      </c>
    </row>
    <row r="6">
      <c r="A6" s="43" t="s">
        <v>278</v>
      </c>
      <c r="B6" s="44">
        <v>1719.0</v>
      </c>
      <c r="C6" s="45">
        <v>25.0</v>
      </c>
      <c r="D6" s="46">
        <v>1861.0</v>
      </c>
      <c r="E6" s="47">
        <v>27.0</v>
      </c>
      <c r="F6" s="48">
        <v>1310.0</v>
      </c>
      <c r="G6" s="49">
        <v>26.0</v>
      </c>
      <c r="H6" s="50">
        <v>2964.0</v>
      </c>
      <c r="I6" s="51">
        <v>12.0</v>
      </c>
      <c r="J6" s="52">
        <f t="shared" si="1"/>
        <v>90</v>
      </c>
      <c r="K6" s="53">
        <f t="shared" si="2"/>
        <v>7854</v>
      </c>
      <c r="L6" s="54">
        <f t="shared" si="3"/>
        <v>1052.436</v>
      </c>
      <c r="M6" s="55">
        <f t="shared" si="4"/>
        <v>6801.564</v>
      </c>
      <c r="N6" s="56">
        <f>M6-frais_total</f>
        <v>942.704</v>
      </c>
      <c r="O6" s="30"/>
      <c r="P6" s="57">
        <f t="shared" si="5"/>
        <v>4890</v>
      </c>
      <c r="T6" s="32">
        <v>4854.0</v>
      </c>
    </row>
    <row r="7">
      <c r="A7" s="43" t="s">
        <v>279</v>
      </c>
      <c r="B7" s="44">
        <v>1050.0</v>
      </c>
      <c r="C7" s="45">
        <v>16.0</v>
      </c>
      <c r="D7" s="46">
        <v>1794.0</v>
      </c>
      <c r="E7" s="47">
        <v>27.0</v>
      </c>
      <c r="F7" s="48">
        <v>1357.0</v>
      </c>
      <c r="G7" s="49">
        <v>29.0</v>
      </c>
      <c r="H7" s="50">
        <v>3678.0</v>
      </c>
      <c r="I7" s="51">
        <v>16.0</v>
      </c>
      <c r="J7" s="52">
        <f t="shared" si="1"/>
        <v>88</v>
      </c>
      <c r="K7" s="53">
        <f t="shared" si="2"/>
        <v>7879</v>
      </c>
      <c r="L7" s="54">
        <f t="shared" si="3"/>
        <v>1055.786</v>
      </c>
      <c r="M7" s="55">
        <f t="shared" si="4"/>
        <v>6823.214</v>
      </c>
      <c r="N7" s="56">
        <f>M7-frais_total</f>
        <v>964.354</v>
      </c>
      <c r="O7" s="30"/>
      <c r="P7" s="57">
        <f t="shared" si="5"/>
        <v>4201</v>
      </c>
      <c r="T7" s="32">
        <v>3852.0</v>
      </c>
    </row>
    <row r="8">
      <c r="A8" s="43" t="s">
        <v>280</v>
      </c>
      <c r="B8" s="44">
        <v>650.0</v>
      </c>
      <c r="C8" s="45">
        <v>10.0</v>
      </c>
      <c r="D8" s="46">
        <v>971.0</v>
      </c>
      <c r="E8" s="47">
        <v>15.0</v>
      </c>
      <c r="F8" s="48">
        <v>1261.0</v>
      </c>
      <c r="G8" s="49">
        <v>29.0</v>
      </c>
      <c r="H8" s="50">
        <v>2361.0</v>
      </c>
      <c r="I8" s="51">
        <v>10.0</v>
      </c>
      <c r="J8" s="52">
        <f t="shared" si="1"/>
        <v>64</v>
      </c>
      <c r="K8" s="53">
        <f t="shared" si="2"/>
        <v>5243</v>
      </c>
      <c r="L8" s="54">
        <f t="shared" si="3"/>
        <v>702.562</v>
      </c>
      <c r="M8" s="55">
        <f t="shared" si="4"/>
        <v>4540.438</v>
      </c>
      <c r="N8" s="56">
        <f>M8-frais_total</f>
        <v>-1318.422</v>
      </c>
      <c r="O8" s="30"/>
      <c r="P8" s="57">
        <f t="shared" si="5"/>
        <v>2882</v>
      </c>
      <c r="T8" s="58">
        <v>2527.0</v>
      </c>
    </row>
    <row r="9">
      <c r="A9" s="43" t="s">
        <v>281</v>
      </c>
      <c r="B9" s="44">
        <v>1696.0</v>
      </c>
      <c r="C9" s="45">
        <v>25.0</v>
      </c>
      <c r="D9" s="46">
        <v>1860.0</v>
      </c>
      <c r="E9" s="47">
        <v>27.0</v>
      </c>
      <c r="F9" s="48">
        <v>1484.0</v>
      </c>
      <c r="G9" s="49">
        <v>28.0</v>
      </c>
      <c r="H9" s="50">
        <v>7735.0</v>
      </c>
      <c r="I9" s="51">
        <v>31.0</v>
      </c>
      <c r="J9" s="52">
        <f t="shared" si="1"/>
        <v>111</v>
      </c>
      <c r="K9" s="53">
        <f t="shared" si="2"/>
        <v>12775</v>
      </c>
      <c r="L9" s="54">
        <f t="shared" si="3"/>
        <v>1711.85</v>
      </c>
      <c r="M9" s="55">
        <f t="shared" si="4"/>
        <v>11063.15</v>
      </c>
      <c r="N9" s="56">
        <f>M9-frais_total</f>
        <v>5204.29</v>
      </c>
      <c r="O9" s="30"/>
      <c r="P9" s="57">
        <f t="shared" si="5"/>
        <v>5040</v>
      </c>
      <c r="T9" s="32">
        <v>3338.0</v>
      </c>
    </row>
    <row r="10">
      <c r="A10" s="43" t="s">
        <v>282</v>
      </c>
      <c r="B10" s="44">
        <v>1799.0</v>
      </c>
      <c r="C10" s="45">
        <v>26.0</v>
      </c>
      <c r="D10" s="46">
        <v>1796.0</v>
      </c>
      <c r="E10" s="47">
        <v>26.0</v>
      </c>
      <c r="F10" s="48">
        <v>1602.0</v>
      </c>
      <c r="G10" s="49">
        <v>30.0</v>
      </c>
      <c r="H10" s="50">
        <v>4856.0</v>
      </c>
      <c r="I10" s="51">
        <v>20.0</v>
      </c>
      <c r="J10" s="52">
        <f t="shared" si="1"/>
        <v>102</v>
      </c>
      <c r="K10" s="53">
        <f t="shared" si="2"/>
        <v>10053</v>
      </c>
      <c r="L10" s="54">
        <f t="shared" si="3"/>
        <v>1347.102</v>
      </c>
      <c r="M10" s="55">
        <f t="shared" si="4"/>
        <v>8705.898</v>
      </c>
      <c r="N10" s="56">
        <f>M10-frais_total</f>
        <v>2847.038</v>
      </c>
      <c r="O10" s="30"/>
      <c r="P10" s="57">
        <f t="shared" si="5"/>
        <v>5197</v>
      </c>
      <c r="T10" s="32">
        <v>4660.0</v>
      </c>
    </row>
    <row r="11">
      <c r="A11" s="43" t="s">
        <v>283</v>
      </c>
      <c r="B11" s="44">
        <v>1227.0</v>
      </c>
      <c r="C11" s="45">
        <v>18.0</v>
      </c>
      <c r="D11" s="46">
        <v>1111.0</v>
      </c>
      <c r="E11" s="47">
        <v>16.0</v>
      </c>
      <c r="F11" s="48">
        <v>1273.0</v>
      </c>
      <c r="G11" s="49">
        <v>27.0</v>
      </c>
      <c r="H11" s="50">
        <v>2977.0</v>
      </c>
      <c r="I11" s="51">
        <v>13.0</v>
      </c>
      <c r="J11" s="52">
        <f t="shared" si="1"/>
        <v>74</v>
      </c>
      <c r="K11" s="53">
        <f t="shared" si="2"/>
        <v>6588</v>
      </c>
      <c r="L11" s="54">
        <f t="shared" si="3"/>
        <v>882.792</v>
      </c>
      <c r="M11" s="55">
        <f t="shared" si="4"/>
        <v>5705.208</v>
      </c>
      <c r="N11" s="56">
        <f>M11-frais_total</f>
        <v>-153.652</v>
      </c>
      <c r="O11" s="30"/>
      <c r="P11" s="57">
        <f t="shared" si="5"/>
        <v>3611</v>
      </c>
      <c r="T11" s="32">
        <v>3260.0</v>
      </c>
    </row>
    <row r="12">
      <c r="A12" s="43" t="s">
        <v>284</v>
      </c>
      <c r="B12" s="44">
        <v>750.0</v>
      </c>
      <c r="C12" s="45">
        <v>10.0</v>
      </c>
      <c r="D12" s="46">
        <v>1779.0</v>
      </c>
      <c r="E12" s="47">
        <v>25.0</v>
      </c>
      <c r="F12" s="48">
        <v>1217.0</v>
      </c>
      <c r="G12" s="49">
        <v>24.0</v>
      </c>
      <c r="H12" s="50">
        <v>2620.0</v>
      </c>
      <c r="I12" s="51">
        <v>10.0</v>
      </c>
      <c r="J12" s="52">
        <f t="shared" si="1"/>
        <v>69</v>
      </c>
      <c r="K12" s="53">
        <f t="shared" si="2"/>
        <v>6366</v>
      </c>
      <c r="L12" s="54">
        <f t="shared" si="3"/>
        <v>853.044</v>
      </c>
      <c r="M12" s="55">
        <f t="shared" si="4"/>
        <v>5512.956</v>
      </c>
      <c r="N12" s="56">
        <f>M12-frais_total</f>
        <v>-345.904</v>
      </c>
      <c r="O12" s="30"/>
      <c r="P12" s="57">
        <f t="shared" si="5"/>
        <v>3746</v>
      </c>
      <c r="T12" s="32">
        <v>2780.0</v>
      </c>
    </row>
    <row r="13">
      <c r="A13" s="43" t="s">
        <v>285</v>
      </c>
      <c r="B13" s="44">
        <v>515.0</v>
      </c>
      <c r="C13" s="45">
        <v>7.0</v>
      </c>
      <c r="D13" s="46">
        <v>479.0</v>
      </c>
      <c r="E13" s="47">
        <v>7.0</v>
      </c>
      <c r="F13" s="48">
        <v>1160.0</v>
      </c>
      <c r="G13" s="49">
        <v>23.0</v>
      </c>
      <c r="H13" s="50">
        <v>2870.0</v>
      </c>
      <c r="I13" s="51">
        <v>11.0</v>
      </c>
      <c r="J13" s="52">
        <f t="shared" si="1"/>
        <v>48</v>
      </c>
      <c r="K13" s="53">
        <f t="shared" si="2"/>
        <v>5024</v>
      </c>
      <c r="L13" s="54">
        <f t="shared" si="3"/>
        <v>673.216</v>
      </c>
      <c r="M13" s="55">
        <f t="shared" si="4"/>
        <v>4350.784</v>
      </c>
      <c r="N13" s="56">
        <f>M13-frais_total</f>
        <v>-1508.076</v>
      </c>
      <c r="O13" s="30"/>
      <c r="P13" s="57">
        <f t="shared" si="5"/>
        <v>2154</v>
      </c>
      <c r="T13" s="32">
        <v>2727.0</v>
      </c>
    </row>
    <row r="14">
      <c r="A14" s="43" t="s">
        <v>286</v>
      </c>
      <c r="B14" s="44">
        <v>1136.0</v>
      </c>
      <c r="C14" s="45">
        <v>16.0</v>
      </c>
      <c r="D14" s="46">
        <v>1281.0</v>
      </c>
      <c r="E14" s="47">
        <v>16.0</v>
      </c>
      <c r="F14" s="48">
        <v>969.0</v>
      </c>
      <c r="G14" s="49">
        <v>19.0</v>
      </c>
      <c r="H14" s="50">
        <v>3723.0</v>
      </c>
      <c r="I14" s="51">
        <v>13.0</v>
      </c>
      <c r="J14" s="52">
        <f t="shared" si="1"/>
        <v>64</v>
      </c>
      <c r="K14" s="53">
        <f t="shared" si="2"/>
        <v>7109</v>
      </c>
      <c r="L14" s="54">
        <f t="shared" si="3"/>
        <v>952.606</v>
      </c>
      <c r="M14" s="55">
        <f t="shared" si="4"/>
        <v>6156.394</v>
      </c>
      <c r="N14" s="56">
        <f>M14-frais_total</f>
        <v>297.534</v>
      </c>
      <c r="O14" s="30"/>
      <c r="P14" s="57">
        <f t="shared" si="5"/>
        <v>3386</v>
      </c>
      <c r="T14" s="32">
        <v>2438.0</v>
      </c>
    </row>
    <row r="15">
      <c r="A15" s="59"/>
      <c r="B15" s="60"/>
      <c r="C15" s="61"/>
      <c r="D15" s="62"/>
      <c r="E15" s="63"/>
      <c r="F15" s="64"/>
      <c r="G15" s="65"/>
      <c r="H15" s="66"/>
      <c r="I15" s="67"/>
      <c r="J15" s="68"/>
      <c r="K15" s="53"/>
      <c r="L15" s="69"/>
      <c r="M15" s="70"/>
      <c r="N15" s="30"/>
      <c r="O15" s="30"/>
      <c r="P15" s="71"/>
      <c r="T15" s="58"/>
    </row>
    <row r="16">
      <c r="A16" s="59"/>
      <c r="B16" s="60"/>
      <c r="C16" s="61"/>
      <c r="D16" s="62"/>
      <c r="E16" s="63"/>
      <c r="F16" s="64"/>
      <c r="G16" s="65"/>
      <c r="H16" s="66"/>
      <c r="I16" s="67"/>
      <c r="J16" s="68"/>
      <c r="K16" s="53"/>
      <c r="L16" s="69"/>
      <c r="M16" s="70"/>
      <c r="N16" s="30"/>
      <c r="O16" s="30"/>
      <c r="P16" s="71"/>
      <c r="T16" s="58"/>
    </row>
    <row r="17" ht="28.5" customHeight="1">
      <c r="A17" s="72" t="s">
        <v>269</v>
      </c>
      <c r="B17" s="73">
        <f t="shared" ref="B17:G17" si="6">SUM(B3:B16)</f>
        <v>14492</v>
      </c>
      <c r="C17" s="74">
        <f t="shared" si="6"/>
        <v>213</v>
      </c>
      <c r="D17" s="75">
        <f t="shared" si="6"/>
        <v>15561</v>
      </c>
      <c r="E17" s="76">
        <f t="shared" si="6"/>
        <v>225</v>
      </c>
      <c r="F17" s="77">
        <f t="shared" si="6"/>
        <v>15100</v>
      </c>
      <c r="G17" s="78">
        <f t="shared" si="6"/>
        <v>308</v>
      </c>
      <c r="H17" s="79"/>
      <c r="I17" s="78">
        <f t="shared" ref="I17:N17" si="7">SUM(I3:I16)</f>
        <v>159</v>
      </c>
      <c r="J17" s="80">
        <f t="shared" si="7"/>
        <v>905</v>
      </c>
      <c r="K17" s="53">
        <f t="shared" si="7"/>
        <v>84357</v>
      </c>
      <c r="L17" s="81">
        <f t="shared" si="7"/>
        <v>11303.838</v>
      </c>
      <c r="M17" s="82">
        <f t="shared" si="7"/>
        <v>73053.162</v>
      </c>
      <c r="N17" s="83">
        <f t="shared" si="7"/>
        <v>2746.842</v>
      </c>
      <c r="O17" s="84"/>
      <c r="P17" s="85">
        <f>SUM(P3:P16)</f>
        <v>45153</v>
      </c>
      <c r="Q17" s="86"/>
      <c r="R17" s="86"/>
      <c r="S17" s="86"/>
      <c r="T17" s="87">
        <f>SUM(T3:T16)</f>
        <v>40243</v>
      </c>
      <c r="U17" s="86"/>
      <c r="V17" s="86"/>
      <c r="W17" s="86"/>
      <c r="X17" s="86"/>
      <c r="Y17" s="86"/>
      <c r="Z17" s="86"/>
      <c r="AA17" s="86"/>
      <c r="AB17" s="86"/>
    </row>
    <row r="18">
      <c r="A18" s="88" t="s">
        <v>287</v>
      </c>
      <c r="B18" s="89">
        <f>AVERAGE(B3:B14)</f>
        <v>1207.666667</v>
      </c>
      <c r="C18" s="90"/>
      <c r="D18" s="89">
        <f>AVERAGE(D3:D14)</f>
        <v>1296.75</v>
      </c>
      <c r="E18" s="91"/>
      <c r="F18" s="89">
        <f>AVERAGE(F3:F14)</f>
        <v>1258.333333</v>
      </c>
      <c r="G18" s="90"/>
      <c r="H18" s="89">
        <f>AVERAGE(H3:H14)</f>
        <v>3267</v>
      </c>
      <c r="I18" s="90"/>
      <c r="J18" s="92"/>
      <c r="K18" s="53">
        <f>AVERAGE(K3:K16)</f>
        <v>7029.75</v>
      </c>
      <c r="L18" s="69"/>
      <c r="M18" s="70"/>
      <c r="N18" s="30"/>
      <c r="O18" s="30"/>
      <c r="P18" s="93">
        <f>AVERAGE(P3:P16)</f>
        <v>3762.75</v>
      </c>
      <c r="T18" s="58"/>
    </row>
    <row r="19">
      <c r="B19" s="6"/>
      <c r="C19" s="6"/>
      <c r="D19" s="6"/>
      <c r="E19" s="6"/>
      <c r="T19" s="58"/>
    </row>
    <row r="20">
      <c r="B20" s="6">
        <f>SUM(B3:B10)</f>
        <v>10864</v>
      </c>
      <c r="D20" s="6">
        <f>SUM(D3:D10)</f>
        <v>10911</v>
      </c>
      <c r="H20" s="6">
        <f>SUM(H3:H10)</f>
        <v>27014</v>
      </c>
      <c r="T20" s="58"/>
    </row>
    <row r="21">
      <c r="F21" s="6">
        <f>SUM(F3:F10)</f>
        <v>10481</v>
      </c>
      <c r="T21" s="94"/>
    </row>
    <row r="22">
      <c r="T22" s="94"/>
    </row>
    <row r="23">
      <c r="T23" s="94"/>
    </row>
    <row r="24">
      <c r="T24" s="94"/>
    </row>
    <row r="25">
      <c r="T25" s="94"/>
    </row>
    <row r="26">
      <c r="T26" s="94"/>
    </row>
    <row r="27">
      <c r="T27" s="94"/>
    </row>
    <row r="28">
      <c r="T28" s="94"/>
    </row>
    <row r="29">
      <c r="T29" s="94"/>
    </row>
    <row r="30">
      <c r="T30" s="94"/>
    </row>
    <row r="31">
      <c r="T31" s="94"/>
    </row>
    <row r="32">
      <c r="T32" s="94"/>
    </row>
    <row r="33">
      <c r="T33" s="94"/>
    </row>
    <row r="34">
      <c r="T34" s="94"/>
    </row>
    <row r="35">
      <c r="T35" s="94"/>
    </row>
    <row r="36">
      <c r="T36" s="94"/>
    </row>
    <row r="37">
      <c r="T37" s="94"/>
    </row>
    <row r="38">
      <c r="T38" s="94"/>
    </row>
    <row r="39">
      <c r="T39" s="94"/>
    </row>
    <row r="40">
      <c r="T40" s="94"/>
    </row>
    <row r="41">
      <c r="T41" s="94"/>
    </row>
    <row r="42">
      <c r="T42" s="94"/>
    </row>
    <row r="43">
      <c r="T43" s="94"/>
    </row>
    <row r="44">
      <c r="T44" s="94"/>
    </row>
    <row r="45">
      <c r="T45" s="94"/>
    </row>
    <row r="46">
      <c r="T46" s="94"/>
    </row>
    <row r="47">
      <c r="T47" s="94"/>
    </row>
    <row r="48">
      <c r="T48" s="94"/>
    </row>
    <row r="49">
      <c r="T49" s="94"/>
    </row>
    <row r="50">
      <c r="T50" s="94"/>
    </row>
    <row r="51">
      <c r="T51" s="94"/>
    </row>
    <row r="52">
      <c r="T52" s="94"/>
    </row>
    <row r="53">
      <c r="T53" s="94"/>
    </row>
    <row r="54">
      <c r="T54" s="94"/>
    </row>
    <row r="55">
      <c r="T55" s="94"/>
    </row>
    <row r="56">
      <c r="T56" s="94"/>
    </row>
    <row r="57">
      <c r="T57" s="94"/>
    </row>
    <row r="58">
      <c r="T58" s="94"/>
    </row>
    <row r="59">
      <c r="T59" s="94"/>
    </row>
    <row r="60">
      <c r="T60" s="94"/>
    </row>
    <row r="61">
      <c r="T61" s="94"/>
    </row>
    <row r="62">
      <c r="T62" s="94"/>
    </row>
    <row r="63">
      <c r="T63" s="94"/>
    </row>
    <row r="64">
      <c r="T64" s="94"/>
    </row>
    <row r="65">
      <c r="T65" s="94"/>
    </row>
    <row r="66">
      <c r="T66" s="94"/>
    </row>
    <row r="67">
      <c r="T67" s="94"/>
    </row>
    <row r="68">
      <c r="T68" s="94"/>
    </row>
    <row r="69">
      <c r="T69" s="94"/>
    </row>
    <row r="70">
      <c r="T70" s="94"/>
    </row>
    <row r="71">
      <c r="T71" s="94"/>
    </row>
    <row r="72">
      <c r="T72" s="94"/>
    </row>
    <row r="73">
      <c r="T73" s="94"/>
    </row>
    <row r="74">
      <c r="T74" s="94"/>
    </row>
    <row r="75">
      <c r="T75" s="94"/>
    </row>
    <row r="76">
      <c r="T76" s="94"/>
    </row>
    <row r="77">
      <c r="T77" s="94"/>
    </row>
    <row r="78">
      <c r="T78" s="94"/>
    </row>
    <row r="79">
      <c r="T79" s="94"/>
    </row>
    <row r="80">
      <c r="T80" s="94"/>
    </row>
    <row r="81">
      <c r="T81" s="94"/>
    </row>
    <row r="82">
      <c r="T82" s="94"/>
    </row>
    <row r="83">
      <c r="T83" s="94"/>
    </row>
    <row r="84">
      <c r="T84" s="94"/>
    </row>
    <row r="85">
      <c r="T85" s="94"/>
    </row>
    <row r="86">
      <c r="T86" s="94"/>
    </row>
    <row r="87">
      <c r="T87" s="94"/>
    </row>
    <row r="88">
      <c r="T88" s="94"/>
    </row>
    <row r="89">
      <c r="T89" s="94"/>
    </row>
    <row r="90">
      <c r="T90" s="94"/>
    </row>
    <row r="91">
      <c r="T91" s="94"/>
    </row>
    <row r="92">
      <c r="T92" s="94"/>
    </row>
    <row r="93">
      <c r="T93" s="94"/>
    </row>
    <row r="94">
      <c r="T94" s="94"/>
    </row>
    <row r="95">
      <c r="T95" s="94"/>
    </row>
    <row r="96">
      <c r="T96" s="94"/>
    </row>
    <row r="97">
      <c r="T97" s="94"/>
    </row>
    <row r="98">
      <c r="T98" s="94"/>
    </row>
    <row r="99">
      <c r="T99" s="94"/>
    </row>
    <row r="100">
      <c r="T100" s="94"/>
    </row>
    <row r="101">
      <c r="T101" s="94"/>
    </row>
    <row r="102">
      <c r="T102" s="94"/>
    </row>
    <row r="103">
      <c r="T103" s="94"/>
    </row>
    <row r="104">
      <c r="T104" s="94"/>
    </row>
    <row r="105">
      <c r="T105" s="94"/>
    </row>
    <row r="106">
      <c r="T106" s="94"/>
    </row>
    <row r="107">
      <c r="T107" s="94"/>
    </row>
    <row r="108">
      <c r="T108" s="94"/>
    </row>
    <row r="109">
      <c r="T109" s="94"/>
    </row>
    <row r="110">
      <c r="T110" s="94"/>
    </row>
    <row r="111">
      <c r="T111" s="94"/>
    </row>
    <row r="112">
      <c r="T112" s="94"/>
    </row>
    <row r="113">
      <c r="T113" s="94"/>
    </row>
    <row r="114">
      <c r="T114" s="94"/>
    </row>
    <row r="115">
      <c r="T115" s="94"/>
    </row>
    <row r="116">
      <c r="T116" s="94"/>
    </row>
    <row r="117">
      <c r="T117" s="94"/>
    </row>
    <row r="118">
      <c r="T118" s="94"/>
    </row>
    <row r="119">
      <c r="T119" s="94"/>
    </row>
    <row r="120">
      <c r="T120" s="94"/>
    </row>
    <row r="121">
      <c r="T121" s="94"/>
    </row>
    <row r="122">
      <c r="T122" s="94"/>
    </row>
    <row r="123">
      <c r="T123" s="94"/>
    </row>
    <row r="124">
      <c r="T124" s="94"/>
    </row>
    <row r="125">
      <c r="T125" s="94"/>
    </row>
    <row r="126">
      <c r="T126" s="94"/>
    </row>
    <row r="127">
      <c r="T127" s="94"/>
    </row>
    <row r="128">
      <c r="T128" s="94"/>
    </row>
    <row r="129">
      <c r="T129" s="94"/>
    </row>
    <row r="130">
      <c r="T130" s="94"/>
    </row>
    <row r="131">
      <c r="T131" s="94"/>
    </row>
    <row r="132">
      <c r="T132" s="94"/>
    </row>
    <row r="133">
      <c r="T133" s="94"/>
    </row>
    <row r="134">
      <c r="T134" s="94"/>
    </row>
    <row r="135">
      <c r="T135" s="94"/>
    </row>
    <row r="136">
      <c r="T136" s="94"/>
    </row>
    <row r="137">
      <c r="T137" s="94"/>
    </row>
    <row r="138">
      <c r="T138" s="94"/>
    </row>
    <row r="139">
      <c r="T139" s="94"/>
    </row>
    <row r="140">
      <c r="T140" s="94"/>
    </row>
    <row r="141">
      <c r="T141" s="94"/>
    </row>
    <row r="142">
      <c r="T142" s="94"/>
    </row>
    <row r="143">
      <c r="T143" s="94"/>
    </row>
    <row r="144">
      <c r="T144" s="94"/>
    </row>
    <row r="145">
      <c r="T145" s="94"/>
    </row>
    <row r="146">
      <c r="T146" s="94"/>
    </row>
    <row r="147">
      <c r="T147" s="94"/>
    </row>
    <row r="148">
      <c r="T148" s="94"/>
    </row>
    <row r="149">
      <c r="T149" s="94"/>
    </row>
    <row r="150">
      <c r="T150" s="94"/>
    </row>
    <row r="151">
      <c r="T151" s="94"/>
    </row>
    <row r="152">
      <c r="T152" s="94"/>
    </row>
    <row r="153">
      <c r="T153" s="94"/>
    </row>
    <row r="154">
      <c r="T154" s="94"/>
    </row>
    <row r="155">
      <c r="T155" s="94"/>
    </row>
    <row r="156">
      <c r="T156" s="94"/>
    </row>
    <row r="157">
      <c r="T157" s="94"/>
    </row>
    <row r="158">
      <c r="T158" s="94"/>
    </row>
    <row r="159">
      <c r="T159" s="94"/>
    </row>
    <row r="160">
      <c r="T160" s="94"/>
    </row>
    <row r="161">
      <c r="T161" s="94"/>
    </row>
    <row r="162">
      <c r="T162" s="94"/>
    </row>
    <row r="163">
      <c r="T163" s="94"/>
    </row>
    <row r="164">
      <c r="T164" s="94"/>
    </row>
    <row r="165">
      <c r="T165" s="94"/>
    </row>
    <row r="166">
      <c r="T166" s="94"/>
    </row>
    <row r="167">
      <c r="T167" s="94"/>
    </row>
    <row r="168">
      <c r="T168" s="94"/>
    </row>
    <row r="169">
      <c r="T169" s="94"/>
    </row>
    <row r="170">
      <c r="T170" s="94"/>
    </row>
    <row r="171">
      <c r="T171" s="94"/>
    </row>
    <row r="172">
      <c r="T172" s="94"/>
    </row>
    <row r="173">
      <c r="T173" s="94"/>
    </row>
    <row r="174">
      <c r="T174" s="94"/>
    </row>
    <row r="175">
      <c r="T175" s="94"/>
    </row>
    <row r="176">
      <c r="T176" s="94"/>
    </row>
    <row r="177">
      <c r="T177" s="94"/>
    </row>
    <row r="178">
      <c r="T178" s="94"/>
    </row>
    <row r="179">
      <c r="T179" s="94"/>
    </row>
    <row r="180">
      <c r="T180" s="94"/>
    </row>
    <row r="181">
      <c r="T181" s="94"/>
    </row>
    <row r="182">
      <c r="T182" s="94"/>
    </row>
    <row r="183">
      <c r="T183" s="94"/>
    </row>
    <row r="184">
      <c r="T184" s="94"/>
    </row>
    <row r="185">
      <c r="T185" s="94"/>
    </row>
    <row r="186">
      <c r="T186" s="94"/>
    </row>
    <row r="187">
      <c r="T187" s="94"/>
    </row>
    <row r="188">
      <c r="T188" s="94"/>
    </row>
    <row r="189">
      <c r="T189" s="94"/>
    </row>
    <row r="190">
      <c r="T190" s="94"/>
    </row>
    <row r="191">
      <c r="T191" s="94"/>
    </row>
    <row r="192">
      <c r="T192" s="94"/>
    </row>
    <row r="193">
      <c r="T193" s="94"/>
    </row>
    <row r="194">
      <c r="T194" s="94"/>
    </row>
    <row r="195">
      <c r="T195" s="94"/>
    </row>
    <row r="196">
      <c r="T196" s="94"/>
    </row>
    <row r="197">
      <c r="T197" s="94"/>
    </row>
    <row r="198">
      <c r="T198" s="94"/>
    </row>
    <row r="199">
      <c r="T199" s="94"/>
    </row>
    <row r="200">
      <c r="T200" s="94"/>
    </row>
    <row r="201">
      <c r="T201" s="94"/>
    </row>
    <row r="202">
      <c r="T202" s="94"/>
    </row>
    <row r="203">
      <c r="T203" s="94"/>
    </row>
    <row r="204">
      <c r="T204" s="94"/>
    </row>
    <row r="205">
      <c r="T205" s="94"/>
    </row>
    <row r="206">
      <c r="T206" s="94"/>
    </row>
    <row r="207">
      <c r="T207" s="94"/>
    </row>
    <row r="208">
      <c r="T208" s="94"/>
    </row>
    <row r="209">
      <c r="T209" s="94"/>
    </row>
    <row r="210">
      <c r="T210" s="94"/>
    </row>
    <row r="211">
      <c r="T211" s="94"/>
    </row>
    <row r="212">
      <c r="T212" s="94"/>
    </row>
    <row r="213">
      <c r="T213" s="94"/>
    </row>
    <row r="214">
      <c r="T214" s="94"/>
    </row>
    <row r="215">
      <c r="T215" s="94"/>
    </row>
    <row r="216">
      <c r="T216" s="94"/>
    </row>
    <row r="217">
      <c r="T217" s="94"/>
    </row>
    <row r="218">
      <c r="T218" s="94"/>
    </row>
    <row r="219">
      <c r="T219" s="94"/>
    </row>
    <row r="220">
      <c r="T220" s="94"/>
    </row>
    <row r="221">
      <c r="T221" s="94"/>
    </row>
    <row r="222">
      <c r="T222" s="94"/>
    </row>
    <row r="223">
      <c r="T223" s="94"/>
    </row>
    <row r="224">
      <c r="T224" s="94"/>
    </row>
    <row r="225">
      <c r="T225" s="94"/>
    </row>
    <row r="226">
      <c r="T226" s="94"/>
    </row>
    <row r="227">
      <c r="T227" s="94"/>
    </row>
    <row r="228">
      <c r="T228" s="94"/>
    </row>
    <row r="229">
      <c r="T229" s="94"/>
    </row>
    <row r="230">
      <c r="T230" s="94"/>
    </row>
    <row r="231">
      <c r="T231" s="94"/>
    </row>
    <row r="232">
      <c r="T232" s="94"/>
    </row>
    <row r="233">
      <c r="T233" s="94"/>
    </row>
    <row r="234">
      <c r="T234" s="94"/>
    </row>
    <row r="235">
      <c r="T235" s="94"/>
    </row>
    <row r="236">
      <c r="T236" s="94"/>
    </row>
    <row r="237">
      <c r="T237" s="94"/>
    </row>
    <row r="238">
      <c r="T238" s="94"/>
    </row>
    <row r="239">
      <c r="T239" s="94"/>
    </row>
    <row r="240">
      <c r="T240" s="94"/>
    </row>
    <row r="241">
      <c r="T241" s="94"/>
    </row>
    <row r="242">
      <c r="T242" s="94"/>
    </row>
    <row r="243">
      <c r="T243" s="94"/>
    </row>
    <row r="244">
      <c r="T244" s="94"/>
    </row>
    <row r="245">
      <c r="T245" s="94"/>
    </row>
    <row r="246">
      <c r="T246" s="94"/>
    </row>
    <row r="247">
      <c r="T247" s="94"/>
    </row>
    <row r="248">
      <c r="T248" s="94"/>
    </row>
    <row r="249">
      <c r="T249" s="94"/>
    </row>
    <row r="250">
      <c r="T250" s="94"/>
    </row>
    <row r="251">
      <c r="T251" s="94"/>
    </row>
    <row r="252">
      <c r="T252" s="94"/>
    </row>
    <row r="253">
      <c r="T253" s="94"/>
    </row>
    <row r="254">
      <c r="T254" s="94"/>
    </row>
    <row r="255">
      <c r="T255" s="94"/>
    </row>
    <row r="256">
      <c r="T256" s="94"/>
    </row>
    <row r="257">
      <c r="T257" s="94"/>
    </row>
    <row r="258">
      <c r="T258" s="94"/>
    </row>
    <row r="259">
      <c r="T259" s="94"/>
    </row>
    <row r="260">
      <c r="T260" s="94"/>
    </row>
    <row r="261">
      <c r="T261" s="94"/>
    </row>
    <row r="262">
      <c r="T262" s="94"/>
    </row>
    <row r="263">
      <c r="T263" s="94"/>
    </row>
    <row r="264">
      <c r="T264" s="94"/>
    </row>
    <row r="265">
      <c r="T265" s="94"/>
    </row>
    <row r="266">
      <c r="T266" s="94"/>
    </row>
    <row r="267">
      <c r="T267" s="94"/>
    </row>
    <row r="268">
      <c r="T268" s="94"/>
    </row>
    <row r="269">
      <c r="T269" s="94"/>
    </row>
    <row r="270">
      <c r="T270" s="94"/>
    </row>
    <row r="271">
      <c r="T271" s="94"/>
    </row>
    <row r="272">
      <c r="T272" s="94"/>
    </row>
    <row r="273">
      <c r="T273" s="94"/>
    </row>
    <row r="274">
      <c r="T274" s="94"/>
    </row>
    <row r="275">
      <c r="T275" s="94"/>
    </row>
    <row r="276">
      <c r="T276" s="94"/>
    </row>
    <row r="277">
      <c r="T277" s="94"/>
    </row>
    <row r="278">
      <c r="T278" s="94"/>
    </row>
    <row r="279">
      <c r="T279" s="94"/>
    </row>
    <row r="280">
      <c r="T280" s="94"/>
    </row>
    <row r="281">
      <c r="T281" s="94"/>
    </row>
    <row r="282">
      <c r="T282" s="94"/>
    </row>
    <row r="283">
      <c r="T283" s="94"/>
    </row>
    <row r="284">
      <c r="T284" s="94"/>
    </row>
    <row r="285">
      <c r="T285" s="94"/>
    </row>
    <row r="286">
      <c r="T286" s="94"/>
    </row>
    <row r="287">
      <c r="T287" s="94"/>
    </row>
    <row r="288">
      <c r="T288" s="94"/>
    </row>
    <row r="289">
      <c r="T289" s="94"/>
    </row>
    <row r="290">
      <c r="T290" s="94"/>
    </row>
    <row r="291">
      <c r="T291" s="94"/>
    </row>
    <row r="292">
      <c r="T292" s="94"/>
    </row>
    <row r="293">
      <c r="T293" s="94"/>
    </row>
    <row r="294">
      <c r="T294" s="94"/>
    </row>
    <row r="295">
      <c r="T295" s="94"/>
    </row>
    <row r="296">
      <c r="T296" s="94"/>
    </row>
    <row r="297">
      <c r="T297" s="94"/>
    </row>
    <row r="298">
      <c r="T298" s="94"/>
    </row>
    <row r="299">
      <c r="T299" s="94"/>
    </row>
    <row r="300">
      <c r="T300" s="94"/>
    </row>
    <row r="301">
      <c r="T301" s="94"/>
    </row>
    <row r="302">
      <c r="T302" s="94"/>
    </row>
    <row r="303">
      <c r="T303" s="94"/>
    </row>
    <row r="304">
      <c r="T304" s="94"/>
    </row>
    <row r="305">
      <c r="T305" s="94"/>
    </row>
    <row r="306">
      <c r="T306" s="94"/>
    </row>
    <row r="307">
      <c r="T307" s="94"/>
    </row>
    <row r="308">
      <c r="T308" s="94"/>
    </row>
    <row r="309">
      <c r="T309" s="94"/>
    </row>
    <row r="310">
      <c r="T310" s="94"/>
    </row>
    <row r="311">
      <c r="T311" s="94"/>
    </row>
    <row r="312">
      <c r="T312" s="94"/>
    </row>
    <row r="313">
      <c r="T313" s="94"/>
    </row>
    <row r="314">
      <c r="T314" s="94"/>
    </row>
    <row r="315">
      <c r="T315" s="94"/>
    </row>
    <row r="316">
      <c r="T316" s="94"/>
    </row>
    <row r="317">
      <c r="T317" s="94"/>
    </row>
    <row r="318">
      <c r="T318" s="94"/>
    </row>
    <row r="319">
      <c r="T319" s="94"/>
    </row>
    <row r="320">
      <c r="T320" s="94"/>
    </row>
    <row r="321">
      <c r="T321" s="94"/>
    </row>
    <row r="322">
      <c r="T322" s="94"/>
    </row>
    <row r="323">
      <c r="T323" s="94"/>
    </row>
    <row r="324">
      <c r="T324" s="94"/>
    </row>
    <row r="325">
      <c r="T325" s="94"/>
    </row>
    <row r="326">
      <c r="T326" s="94"/>
    </row>
    <row r="327">
      <c r="T327" s="94"/>
    </row>
    <row r="328">
      <c r="T328" s="94"/>
    </row>
    <row r="329">
      <c r="T329" s="94"/>
    </row>
    <row r="330">
      <c r="T330" s="94"/>
    </row>
    <row r="331">
      <c r="T331" s="94"/>
    </row>
    <row r="332">
      <c r="T332" s="94"/>
    </row>
    <row r="333">
      <c r="T333" s="94"/>
    </row>
    <row r="334">
      <c r="T334" s="94"/>
    </row>
    <row r="335">
      <c r="T335" s="94"/>
    </row>
    <row r="336">
      <c r="T336" s="94"/>
    </row>
    <row r="337">
      <c r="T337" s="94"/>
    </row>
    <row r="338">
      <c r="T338" s="94"/>
    </row>
    <row r="339">
      <c r="T339" s="94"/>
    </row>
    <row r="340">
      <c r="T340" s="94"/>
    </row>
    <row r="341">
      <c r="T341" s="94"/>
    </row>
    <row r="342">
      <c r="T342" s="94"/>
    </row>
    <row r="343">
      <c r="T343" s="94"/>
    </row>
    <row r="344">
      <c r="T344" s="94"/>
    </row>
    <row r="345">
      <c r="T345" s="94"/>
    </row>
    <row r="346">
      <c r="T346" s="94"/>
    </row>
    <row r="347">
      <c r="T347" s="94"/>
    </row>
    <row r="348">
      <c r="T348" s="94"/>
    </row>
    <row r="349">
      <c r="T349" s="94"/>
    </row>
    <row r="350">
      <c r="T350" s="94"/>
    </row>
    <row r="351">
      <c r="T351" s="94"/>
    </row>
    <row r="352">
      <c r="T352" s="94"/>
    </row>
    <row r="353">
      <c r="T353" s="94"/>
    </row>
    <row r="354">
      <c r="T354" s="94"/>
    </row>
    <row r="355">
      <c r="T355" s="94"/>
    </row>
    <row r="356">
      <c r="T356" s="94"/>
    </row>
    <row r="357">
      <c r="T357" s="94"/>
    </row>
    <row r="358">
      <c r="T358" s="94"/>
    </row>
    <row r="359">
      <c r="T359" s="94"/>
    </row>
    <row r="360">
      <c r="T360" s="94"/>
    </row>
    <row r="361">
      <c r="T361" s="94"/>
    </row>
    <row r="362">
      <c r="T362" s="94"/>
    </row>
    <row r="363">
      <c r="T363" s="94"/>
    </row>
    <row r="364">
      <c r="T364" s="94"/>
    </row>
    <row r="365">
      <c r="T365" s="94"/>
    </row>
    <row r="366">
      <c r="T366" s="94"/>
    </row>
    <row r="367">
      <c r="T367" s="94"/>
    </row>
    <row r="368">
      <c r="T368" s="94"/>
    </row>
    <row r="369">
      <c r="T369" s="94"/>
    </row>
    <row r="370">
      <c r="T370" s="94"/>
    </row>
    <row r="371">
      <c r="T371" s="94"/>
    </row>
    <row r="372">
      <c r="T372" s="94"/>
    </row>
    <row r="373">
      <c r="T373" s="94"/>
    </row>
    <row r="374">
      <c r="T374" s="94"/>
    </row>
    <row r="375">
      <c r="T375" s="94"/>
    </row>
    <row r="376">
      <c r="T376" s="94"/>
    </row>
    <row r="377">
      <c r="T377" s="94"/>
    </row>
    <row r="378">
      <c r="T378" s="94"/>
    </row>
    <row r="379">
      <c r="T379" s="94"/>
    </row>
    <row r="380">
      <c r="T380" s="94"/>
    </row>
    <row r="381">
      <c r="T381" s="94"/>
    </row>
    <row r="382">
      <c r="T382" s="94"/>
    </row>
    <row r="383">
      <c r="T383" s="94"/>
    </row>
    <row r="384">
      <c r="T384" s="94"/>
    </row>
    <row r="385">
      <c r="T385" s="94"/>
    </row>
    <row r="386">
      <c r="T386" s="94"/>
    </row>
    <row r="387">
      <c r="T387" s="94"/>
    </row>
    <row r="388">
      <c r="T388" s="94"/>
    </row>
    <row r="389">
      <c r="T389" s="94"/>
    </row>
    <row r="390">
      <c r="T390" s="94"/>
    </row>
    <row r="391">
      <c r="T391" s="94"/>
    </row>
    <row r="392">
      <c r="T392" s="94"/>
    </row>
    <row r="393">
      <c r="T393" s="94"/>
    </row>
    <row r="394">
      <c r="T394" s="94"/>
    </row>
    <row r="395">
      <c r="T395" s="94"/>
    </row>
    <row r="396">
      <c r="T396" s="94"/>
    </row>
    <row r="397">
      <c r="T397" s="94"/>
    </row>
    <row r="398">
      <c r="T398" s="94"/>
    </row>
    <row r="399">
      <c r="T399" s="94"/>
    </row>
    <row r="400">
      <c r="T400" s="94"/>
    </row>
    <row r="401">
      <c r="T401" s="94"/>
    </row>
    <row r="402">
      <c r="T402" s="94"/>
    </row>
    <row r="403">
      <c r="T403" s="94"/>
    </row>
    <row r="404">
      <c r="T404" s="94"/>
    </row>
    <row r="405">
      <c r="T405" s="94"/>
    </row>
    <row r="406">
      <c r="T406" s="94"/>
    </row>
    <row r="407">
      <c r="T407" s="94"/>
    </row>
    <row r="408">
      <c r="T408" s="94"/>
    </row>
    <row r="409">
      <c r="T409" s="94"/>
    </row>
    <row r="410">
      <c r="T410" s="94"/>
    </row>
    <row r="411">
      <c r="T411" s="94"/>
    </row>
    <row r="412">
      <c r="T412" s="94"/>
    </row>
    <row r="413">
      <c r="T413" s="94"/>
    </row>
    <row r="414">
      <c r="T414" s="94"/>
    </row>
    <row r="415">
      <c r="T415" s="94"/>
    </row>
    <row r="416">
      <c r="T416" s="94"/>
    </row>
    <row r="417">
      <c r="T417" s="94"/>
    </row>
    <row r="418">
      <c r="T418" s="94"/>
    </row>
    <row r="419">
      <c r="T419" s="94"/>
    </row>
    <row r="420">
      <c r="T420" s="94"/>
    </row>
    <row r="421">
      <c r="T421" s="94"/>
    </row>
    <row r="422">
      <c r="T422" s="94"/>
    </row>
    <row r="423">
      <c r="T423" s="94"/>
    </row>
    <row r="424">
      <c r="T424" s="94"/>
    </row>
    <row r="425">
      <c r="T425" s="94"/>
    </row>
    <row r="426">
      <c r="T426" s="94"/>
    </row>
    <row r="427">
      <c r="T427" s="94"/>
    </row>
    <row r="428">
      <c r="T428" s="94"/>
    </row>
    <row r="429">
      <c r="T429" s="94"/>
    </row>
    <row r="430">
      <c r="T430" s="94"/>
    </row>
    <row r="431">
      <c r="T431" s="94"/>
    </row>
    <row r="432">
      <c r="T432" s="94"/>
    </row>
    <row r="433">
      <c r="T433" s="94"/>
    </row>
    <row r="434">
      <c r="T434" s="94"/>
    </row>
    <row r="435">
      <c r="T435" s="94"/>
    </row>
    <row r="436">
      <c r="T436" s="94"/>
    </row>
    <row r="437">
      <c r="T437" s="94"/>
    </row>
    <row r="438">
      <c r="T438" s="94"/>
    </row>
    <row r="439">
      <c r="T439" s="94"/>
    </row>
    <row r="440">
      <c r="T440" s="94"/>
    </row>
    <row r="441">
      <c r="T441" s="94"/>
    </row>
    <row r="442">
      <c r="T442" s="94"/>
    </row>
    <row r="443">
      <c r="T443" s="94"/>
    </row>
    <row r="444">
      <c r="T444" s="94"/>
    </row>
    <row r="445">
      <c r="T445" s="94"/>
    </row>
    <row r="446">
      <c r="T446" s="94"/>
    </row>
    <row r="447">
      <c r="T447" s="94"/>
    </row>
    <row r="448">
      <c r="T448" s="94"/>
    </row>
    <row r="449">
      <c r="T449" s="94"/>
    </row>
    <row r="450">
      <c r="T450" s="94"/>
    </row>
    <row r="451">
      <c r="T451" s="94"/>
    </row>
    <row r="452">
      <c r="T452" s="94"/>
    </row>
    <row r="453">
      <c r="T453" s="94"/>
    </row>
    <row r="454">
      <c r="T454" s="94"/>
    </row>
    <row r="455">
      <c r="T455" s="94"/>
    </row>
    <row r="456">
      <c r="T456" s="94"/>
    </row>
    <row r="457">
      <c r="T457" s="94"/>
    </row>
    <row r="458">
      <c r="T458" s="94"/>
    </row>
    <row r="459">
      <c r="T459" s="94"/>
    </row>
    <row r="460">
      <c r="T460" s="94"/>
    </row>
    <row r="461">
      <c r="T461" s="94"/>
    </row>
    <row r="462">
      <c r="T462" s="94"/>
    </row>
    <row r="463">
      <c r="T463" s="94"/>
    </row>
    <row r="464">
      <c r="T464" s="94"/>
    </row>
    <row r="465">
      <c r="T465" s="94"/>
    </row>
    <row r="466">
      <c r="T466" s="94"/>
    </row>
    <row r="467">
      <c r="T467" s="94"/>
    </row>
    <row r="468">
      <c r="T468" s="94"/>
    </row>
    <row r="469">
      <c r="T469" s="94"/>
    </row>
    <row r="470">
      <c r="T470" s="94"/>
    </row>
    <row r="471">
      <c r="T471" s="94"/>
    </row>
    <row r="472">
      <c r="T472" s="94"/>
    </row>
    <row r="473">
      <c r="T473" s="94"/>
    </row>
    <row r="474">
      <c r="T474" s="94"/>
    </row>
    <row r="475">
      <c r="T475" s="94"/>
    </row>
    <row r="476">
      <c r="T476" s="94"/>
    </row>
    <row r="477">
      <c r="T477" s="94"/>
    </row>
    <row r="478">
      <c r="T478" s="94"/>
    </row>
    <row r="479">
      <c r="T479" s="94"/>
    </row>
    <row r="480">
      <c r="T480" s="94"/>
    </row>
    <row r="481">
      <c r="T481" s="94"/>
    </row>
    <row r="482">
      <c r="T482" s="94"/>
    </row>
    <row r="483">
      <c r="T483" s="94"/>
    </row>
    <row r="484">
      <c r="T484" s="94"/>
    </row>
    <row r="485">
      <c r="T485" s="94"/>
    </row>
    <row r="486">
      <c r="T486" s="94"/>
    </row>
    <row r="487">
      <c r="T487" s="94"/>
    </row>
    <row r="488">
      <c r="T488" s="94"/>
    </row>
    <row r="489">
      <c r="T489" s="94"/>
    </row>
    <row r="490">
      <c r="T490" s="94"/>
    </row>
    <row r="491">
      <c r="T491" s="94"/>
    </row>
    <row r="492">
      <c r="T492" s="94"/>
    </row>
    <row r="493">
      <c r="T493" s="94"/>
    </row>
    <row r="494">
      <c r="T494" s="94"/>
    </row>
    <row r="495">
      <c r="T495" s="94"/>
    </row>
    <row r="496">
      <c r="T496" s="94"/>
    </row>
    <row r="497">
      <c r="T497" s="94"/>
    </row>
    <row r="498">
      <c r="T498" s="94"/>
    </row>
    <row r="499">
      <c r="T499" s="94"/>
    </row>
    <row r="500">
      <c r="T500" s="94"/>
    </row>
    <row r="501">
      <c r="T501" s="94"/>
    </row>
    <row r="502">
      <c r="T502" s="94"/>
    </row>
    <row r="503">
      <c r="T503" s="94"/>
    </row>
    <row r="504">
      <c r="T504" s="94"/>
    </row>
    <row r="505">
      <c r="T505" s="94"/>
    </row>
    <row r="506">
      <c r="T506" s="94"/>
    </row>
    <row r="507">
      <c r="T507" s="94"/>
    </row>
    <row r="508">
      <c r="T508" s="94"/>
    </row>
    <row r="509">
      <c r="T509" s="94"/>
    </row>
    <row r="510">
      <c r="T510" s="94"/>
    </row>
    <row r="511">
      <c r="T511" s="94"/>
    </row>
    <row r="512">
      <c r="T512" s="94"/>
    </row>
    <row r="513">
      <c r="T513" s="94"/>
    </row>
    <row r="514">
      <c r="T514" s="94"/>
    </row>
    <row r="515">
      <c r="T515" s="94"/>
    </row>
    <row r="516">
      <c r="T516" s="94"/>
    </row>
    <row r="517">
      <c r="T517" s="94"/>
    </row>
    <row r="518">
      <c r="T518" s="94"/>
    </row>
    <row r="519">
      <c r="T519" s="94"/>
    </row>
    <row r="520">
      <c r="T520" s="94"/>
    </row>
    <row r="521">
      <c r="T521" s="94"/>
    </row>
    <row r="522">
      <c r="T522" s="94"/>
    </row>
    <row r="523">
      <c r="T523" s="94"/>
    </row>
    <row r="524">
      <c r="T524" s="94"/>
    </row>
    <row r="525">
      <c r="T525" s="94"/>
    </row>
    <row r="526">
      <c r="T526" s="94"/>
    </row>
    <row r="527">
      <c r="T527" s="94"/>
    </row>
    <row r="528">
      <c r="T528" s="94"/>
    </row>
    <row r="529">
      <c r="T529" s="94"/>
    </row>
    <row r="530">
      <c r="T530" s="94"/>
    </row>
    <row r="531">
      <c r="T531" s="94"/>
    </row>
    <row r="532">
      <c r="T532" s="94"/>
    </row>
    <row r="533">
      <c r="T533" s="94"/>
    </row>
    <row r="534">
      <c r="T534" s="94"/>
    </row>
    <row r="535">
      <c r="T535" s="94"/>
    </row>
    <row r="536">
      <c r="T536" s="94"/>
    </row>
    <row r="537">
      <c r="T537" s="94"/>
    </row>
    <row r="538">
      <c r="T538" s="94"/>
    </row>
    <row r="539">
      <c r="T539" s="94"/>
    </row>
    <row r="540">
      <c r="T540" s="94"/>
    </row>
    <row r="541">
      <c r="T541" s="94"/>
    </row>
    <row r="542">
      <c r="T542" s="94"/>
    </row>
    <row r="543">
      <c r="T543" s="94"/>
    </row>
    <row r="544">
      <c r="T544" s="94"/>
    </row>
    <row r="545">
      <c r="T545" s="94"/>
    </row>
    <row r="546">
      <c r="T546" s="94"/>
    </row>
    <row r="547">
      <c r="T547" s="94"/>
    </row>
    <row r="548">
      <c r="T548" s="94"/>
    </row>
    <row r="549">
      <c r="T549" s="94"/>
    </row>
    <row r="550">
      <c r="T550" s="94"/>
    </row>
    <row r="551">
      <c r="T551" s="94"/>
    </row>
    <row r="552">
      <c r="T552" s="94"/>
    </row>
    <row r="553">
      <c r="T553" s="94"/>
    </row>
    <row r="554">
      <c r="T554" s="94"/>
    </row>
    <row r="555">
      <c r="T555" s="94"/>
    </row>
    <row r="556">
      <c r="T556" s="94"/>
    </row>
    <row r="557">
      <c r="T557" s="94"/>
    </row>
    <row r="558">
      <c r="T558" s="94"/>
    </row>
    <row r="559">
      <c r="T559" s="94"/>
    </row>
    <row r="560">
      <c r="T560" s="94"/>
    </row>
    <row r="561">
      <c r="T561" s="94"/>
    </row>
    <row r="562">
      <c r="T562" s="94"/>
    </row>
    <row r="563">
      <c r="T563" s="94"/>
    </row>
    <row r="564">
      <c r="T564" s="94"/>
    </row>
    <row r="565">
      <c r="T565" s="94"/>
    </row>
    <row r="566">
      <c r="T566" s="94"/>
    </row>
    <row r="567">
      <c r="T567" s="94"/>
    </row>
    <row r="568">
      <c r="T568" s="94"/>
    </row>
    <row r="569">
      <c r="T569" s="94"/>
    </row>
    <row r="570">
      <c r="T570" s="94"/>
    </row>
    <row r="571">
      <c r="T571" s="94"/>
    </row>
    <row r="572">
      <c r="T572" s="94"/>
    </row>
    <row r="573">
      <c r="T573" s="94"/>
    </row>
    <row r="574">
      <c r="T574" s="94"/>
    </row>
    <row r="575">
      <c r="T575" s="94"/>
    </row>
    <row r="576">
      <c r="T576" s="94"/>
    </row>
    <row r="577">
      <c r="T577" s="94"/>
    </row>
    <row r="578">
      <c r="T578" s="94"/>
    </row>
    <row r="579">
      <c r="T579" s="94"/>
    </row>
    <row r="580">
      <c r="T580" s="94"/>
    </row>
    <row r="581">
      <c r="T581" s="94"/>
    </row>
    <row r="582">
      <c r="T582" s="94"/>
    </row>
    <row r="583">
      <c r="T583" s="94"/>
    </row>
    <row r="584">
      <c r="T584" s="94"/>
    </row>
    <row r="585">
      <c r="T585" s="94"/>
    </row>
    <row r="586">
      <c r="T586" s="94"/>
    </row>
    <row r="587">
      <c r="T587" s="94"/>
    </row>
    <row r="588">
      <c r="T588" s="94"/>
    </row>
    <row r="589">
      <c r="T589" s="94"/>
    </row>
    <row r="590">
      <c r="T590" s="94"/>
    </row>
    <row r="591">
      <c r="T591" s="94"/>
    </row>
    <row r="592">
      <c r="T592" s="94"/>
    </row>
    <row r="593">
      <c r="T593" s="94"/>
    </row>
    <row r="594">
      <c r="T594" s="94"/>
    </row>
    <row r="595">
      <c r="T595" s="94"/>
    </row>
    <row r="596">
      <c r="T596" s="94"/>
    </row>
    <row r="597">
      <c r="T597" s="94"/>
    </row>
    <row r="598">
      <c r="T598" s="94"/>
    </row>
    <row r="599">
      <c r="T599" s="94"/>
    </row>
    <row r="600">
      <c r="T600" s="94"/>
    </row>
    <row r="601">
      <c r="T601" s="94"/>
    </row>
    <row r="602">
      <c r="T602" s="94"/>
    </row>
    <row r="603">
      <c r="T603" s="94"/>
    </row>
    <row r="604">
      <c r="T604" s="94"/>
    </row>
    <row r="605">
      <c r="T605" s="94"/>
    </row>
    <row r="606">
      <c r="T606" s="94"/>
    </row>
    <row r="607">
      <c r="T607" s="94"/>
    </row>
    <row r="608">
      <c r="T608" s="94"/>
    </row>
    <row r="609">
      <c r="T609" s="94"/>
    </row>
    <row r="610">
      <c r="T610" s="94"/>
    </row>
    <row r="611">
      <c r="T611" s="94"/>
    </row>
    <row r="612">
      <c r="T612" s="94"/>
    </row>
    <row r="613">
      <c r="T613" s="94"/>
    </row>
    <row r="614">
      <c r="T614" s="94"/>
    </row>
    <row r="615">
      <c r="T615" s="94"/>
    </row>
    <row r="616">
      <c r="T616" s="94"/>
    </row>
    <row r="617">
      <c r="T617" s="94"/>
    </row>
    <row r="618">
      <c r="T618" s="94"/>
    </row>
    <row r="619">
      <c r="T619" s="94"/>
    </row>
    <row r="620">
      <c r="T620" s="94"/>
    </row>
    <row r="621">
      <c r="T621" s="94"/>
    </row>
    <row r="622">
      <c r="T622" s="94"/>
    </row>
    <row r="623">
      <c r="T623" s="94"/>
    </row>
    <row r="624">
      <c r="T624" s="94"/>
    </row>
    <row r="625">
      <c r="T625" s="94"/>
    </row>
    <row r="626">
      <c r="T626" s="94"/>
    </row>
    <row r="627">
      <c r="T627" s="94"/>
    </row>
    <row r="628">
      <c r="T628" s="94"/>
    </row>
    <row r="629">
      <c r="T629" s="94"/>
    </row>
    <row r="630">
      <c r="T630" s="94"/>
    </row>
    <row r="631">
      <c r="T631" s="94"/>
    </row>
    <row r="632">
      <c r="T632" s="94"/>
    </row>
    <row r="633">
      <c r="T633" s="94"/>
    </row>
    <row r="634">
      <c r="T634" s="94"/>
    </row>
    <row r="635">
      <c r="T635" s="94"/>
    </row>
    <row r="636">
      <c r="T636" s="94"/>
    </row>
    <row r="637">
      <c r="T637" s="94"/>
    </row>
    <row r="638">
      <c r="T638" s="94"/>
    </row>
    <row r="639">
      <c r="T639" s="94"/>
    </row>
    <row r="640">
      <c r="T640" s="94"/>
    </row>
    <row r="641">
      <c r="T641" s="94"/>
    </row>
    <row r="642">
      <c r="T642" s="94"/>
    </row>
    <row r="643">
      <c r="T643" s="94"/>
    </row>
    <row r="644">
      <c r="T644" s="94"/>
    </row>
    <row r="645">
      <c r="T645" s="94"/>
    </row>
    <row r="646">
      <c r="T646" s="94"/>
    </row>
    <row r="647">
      <c r="T647" s="94"/>
    </row>
    <row r="648">
      <c r="T648" s="94"/>
    </row>
    <row r="649">
      <c r="T649" s="94"/>
    </row>
    <row r="650">
      <c r="T650" s="94"/>
    </row>
    <row r="651">
      <c r="T651" s="94"/>
    </row>
    <row r="652">
      <c r="T652" s="94"/>
    </row>
    <row r="653">
      <c r="T653" s="94"/>
    </row>
    <row r="654">
      <c r="T654" s="94"/>
    </row>
    <row r="655">
      <c r="T655" s="94"/>
    </row>
    <row r="656">
      <c r="T656" s="94"/>
    </row>
    <row r="657">
      <c r="T657" s="94"/>
    </row>
    <row r="658">
      <c r="T658" s="94"/>
    </row>
    <row r="659">
      <c r="T659" s="94"/>
    </row>
    <row r="660">
      <c r="T660" s="94"/>
    </row>
    <row r="661">
      <c r="T661" s="94"/>
    </row>
    <row r="662">
      <c r="T662" s="94"/>
    </row>
    <row r="663">
      <c r="T663" s="94"/>
    </row>
    <row r="664">
      <c r="T664" s="94"/>
    </row>
    <row r="665">
      <c r="T665" s="94"/>
    </row>
    <row r="666">
      <c r="T666" s="94"/>
    </row>
    <row r="667">
      <c r="T667" s="94"/>
    </row>
    <row r="668">
      <c r="T668" s="94"/>
    </row>
    <row r="669">
      <c r="T669" s="94"/>
    </row>
    <row r="670">
      <c r="T670" s="94"/>
    </row>
    <row r="671">
      <c r="T671" s="94"/>
    </row>
    <row r="672">
      <c r="T672" s="94"/>
    </row>
    <row r="673">
      <c r="T673" s="94"/>
    </row>
    <row r="674">
      <c r="T674" s="94"/>
    </row>
    <row r="675">
      <c r="T675" s="94"/>
    </row>
    <row r="676">
      <c r="T676" s="94"/>
    </row>
    <row r="677">
      <c r="T677" s="94"/>
    </row>
    <row r="678">
      <c r="T678" s="94"/>
    </row>
    <row r="679">
      <c r="T679" s="94"/>
    </row>
    <row r="680">
      <c r="T680" s="94"/>
    </row>
    <row r="681">
      <c r="T681" s="94"/>
    </row>
    <row r="682">
      <c r="T682" s="94"/>
    </row>
    <row r="683">
      <c r="T683" s="94"/>
    </row>
    <row r="684">
      <c r="T684" s="94"/>
    </row>
    <row r="685">
      <c r="T685" s="94"/>
    </row>
    <row r="686">
      <c r="T686" s="94"/>
    </row>
    <row r="687">
      <c r="T687" s="94"/>
    </row>
    <row r="688">
      <c r="T688" s="94"/>
    </row>
    <row r="689">
      <c r="T689" s="94"/>
    </row>
    <row r="690">
      <c r="T690" s="94"/>
    </row>
    <row r="691">
      <c r="T691" s="94"/>
    </row>
    <row r="692">
      <c r="T692" s="94"/>
    </row>
    <row r="693">
      <c r="T693" s="94"/>
    </row>
    <row r="694">
      <c r="T694" s="94"/>
    </row>
    <row r="695">
      <c r="T695" s="94"/>
    </row>
    <row r="696">
      <c r="T696" s="94"/>
    </row>
    <row r="697">
      <c r="T697" s="94"/>
    </row>
    <row r="698">
      <c r="T698" s="94"/>
    </row>
    <row r="699">
      <c r="T699" s="94"/>
    </row>
    <row r="700">
      <c r="T700" s="94"/>
    </row>
    <row r="701">
      <c r="T701" s="94"/>
    </row>
    <row r="702">
      <c r="T702" s="94"/>
    </row>
    <row r="703">
      <c r="T703" s="94"/>
    </row>
    <row r="704">
      <c r="T704" s="94"/>
    </row>
    <row r="705">
      <c r="T705" s="94"/>
    </row>
    <row r="706">
      <c r="T706" s="94"/>
    </row>
    <row r="707">
      <c r="T707" s="94"/>
    </row>
    <row r="708">
      <c r="T708" s="94"/>
    </row>
    <row r="709">
      <c r="T709" s="94"/>
    </row>
    <row r="710">
      <c r="T710" s="94"/>
    </row>
    <row r="711">
      <c r="T711" s="94"/>
    </row>
    <row r="712">
      <c r="T712" s="94"/>
    </row>
    <row r="713">
      <c r="T713" s="94"/>
    </row>
    <row r="714">
      <c r="T714" s="94"/>
    </row>
    <row r="715">
      <c r="T715" s="94"/>
    </row>
    <row r="716">
      <c r="T716" s="94"/>
    </row>
    <row r="717">
      <c r="T717" s="94"/>
    </row>
    <row r="718">
      <c r="T718" s="94"/>
    </row>
    <row r="719">
      <c r="T719" s="94"/>
    </row>
    <row r="720">
      <c r="T720" s="94"/>
    </row>
    <row r="721">
      <c r="T721" s="94"/>
    </row>
    <row r="722">
      <c r="T722" s="94"/>
    </row>
    <row r="723">
      <c r="T723" s="94"/>
    </row>
    <row r="724">
      <c r="T724" s="94"/>
    </row>
    <row r="725">
      <c r="T725" s="94"/>
    </row>
    <row r="726">
      <c r="T726" s="94"/>
    </row>
    <row r="727">
      <c r="T727" s="94"/>
    </row>
    <row r="728">
      <c r="T728" s="94"/>
    </row>
    <row r="729">
      <c r="T729" s="94"/>
    </row>
    <row r="730">
      <c r="T730" s="94"/>
    </row>
    <row r="731">
      <c r="T731" s="94"/>
    </row>
    <row r="732">
      <c r="T732" s="94"/>
    </row>
    <row r="733">
      <c r="T733" s="94"/>
    </row>
    <row r="734">
      <c r="T734" s="94"/>
    </row>
    <row r="735">
      <c r="T735" s="94"/>
    </row>
    <row r="736">
      <c r="T736" s="94"/>
    </row>
    <row r="737">
      <c r="T737" s="94"/>
    </row>
    <row r="738">
      <c r="T738" s="94"/>
    </row>
    <row r="739">
      <c r="T739" s="94"/>
    </row>
    <row r="740">
      <c r="T740" s="94"/>
    </row>
    <row r="741">
      <c r="T741" s="94"/>
    </row>
    <row r="742">
      <c r="T742" s="94"/>
    </row>
    <row r="743">
      <c r="T743" s="94"/>
    </row>
    <row r="744">
      <c r="T744" s="94"/>
    </row>
    <row r="745">
      <c r="T745" s="94"/>
    </row>
    <row r="746">
      <c r="T746" s="94"/>
    </row>
    <row r="747">
      <c r="T747" s="94"/>
    </row>
    <row r="748">
      <c r="T748" s="94"/>
    </row>
    <row r="749">
      <c r="T749" s="94"/>
    </row>
    <row r="750">
      <c r="T750" s="94"/>
    </row>
    <row r="751">
      <c r="T751" s="94"/>
    </row>
    <row r="752">
      <c r="T752" s="94"/>
    </row>
    <row r="753">
      <c r="T753" s="94"/>
    </row>
    <row r="754">
      <c r="T754" s="94"/>
    </row>
    <row r="755">
      <c r="T755" s="94"/>
    </row>
    <row r="756">
      <c r="T756" s="94"/>
    </row>
    <row r="757">
      <c r="T757" s="94"/>
    </row>
    <row r="758">
      <c r="T758" s="94"/>
    </row>
    <row r="759">
      <c r="T759" s="94"/>
    </row>
    <row r="760">
      <c r="T760" s="94"/>
    </row>
    <row r="761">
      <c r="T761" s="94"/>
    </row>
    <row r="762">
      <c r="T762" s="94"/>
    </row>
    <row r="763">
      <c r="T763" s="94"/>
    </row>
    <row r="764">
      <c r="T764" s="94"/>
    </row>
    <row r="765">
      <c r="T765" s="94"/>
    </row>
    <row r="766">
      <c r="T766" s="94"/>
    </row>
    <row r="767">
      <c r="T767" s="94"/>
    </row>
    <row r="768">
      <c r="T768" s="94"/>
    </row>
    <row r="769">
      <c r="T769" s="94"/>
    </row>
    <row r="770">
      <c r="T770" s="94"/>
    </row>
    <row r="771">
      <c r="T771" s="94"/>
    </row>
    <row r="772">
      <c r="T772" s="94"/>
    </row>
    <row r="773">
      <c r="T773" s="94"/>
    </row>
    <row r="774">
      <c r="T774" s="94"/>
    </row>
    <row r="775">
      <c r="T775" s="94"/>
    </row>
    <row r="776">
      <c r="T776" s="94"/>
    </row>
    <row r="777">
      <c r="T777" s="94"/>
    </row>
    <row r="778">
      <c r="T778" s="94"/>
    </row>
    <row r="779">
      <c r="T779" s="94"/>
    </row>
    <row r="780">
      <c r="T780" s="94"/>
    </row>
    <row r="781">
      <c r="T781" s="94"/>
    </row>
    <row r="782">
      <c r="T782" s="94"/>
    </row>
    <row r="783">
      <c r="T783" s="94"/>
    </row>
    <row r="784">
      <c r="T784" s="94"/>
    </row>
    <row r="785">
      <c r="T785" s="94"/>
    </row>
    <row r="786">
      <c r="T786" s="94"/>
    </row>
    <row r="787">
      <c r="T787" s="94"/>
    </row>
    <row r="788">
      <c r="T788" s="94"/>
    </row>
    <row r="789">
      <c r="T789" s="94"/>
    </row>
    <row r="790">
      <c r="T790" s="94"/>
    </row>
    <row r="791">
      <c r="T791" s="94"/>
    </row>
    <row r="792">
      <c r="T792" s="94"/>
    </row>
    <row r="793">
      <c r="T793" s="94"/>
    </row>
    <row r="794">
      <c r="T794" s="94"/>
    </row>
    <row r="795">
      <c r="T795" s="94"/>
    </row>
    <row r="796">
      <c r="T796" s="94"/>
    </row>
    <row r="797">
      <c r="T797" s="94"/>
    </row>
    <row r="798">
      <c r="T798" s="94"/>
    </row>
    <row r="799">
      <c r="T799" s="94"/>
    </row>
    <row r="800">
      <c r="T800" s="94"/>
    </row>
    <row r="801">
      <c r="T801" s="94"/>
    </row>
    <row r="802">
      <c r="T802" s="94"/>
    </row>
    <row r="803">
      <c r="T803" s="94"/>
    </row>
    <row r="804">
      <c r="T804" s="94"/>
    </row>
    <row r="805">
      <c r="T805" s="94"/>
    </row>
    <row r="806">
      <c r="T806" s="94"/>
    </row>
    <row r="807">
      <c r="T807" s="94"/>
    </row>
    <row r="808">
      <c r="T808" s="94"/>
    </row>
    <row r="809">
      <c r="T809" s="94"/>
    </row>
    <row r="810">
      <c r="T810" s="94"/>
    </row>
    <row r="811">
      <c r="T811" s="94"/>
    </row>
    <row r="812">
      <c r="T812" s="94"/>
    </row>
    <row r="813">
      <c r="T813" s="94"/>
    </row>
    <row r="814">
      <c r="T814" s="94"/>
    </row>
    <row r="815">
      <c r="T815" s="94"/>
    </row>
    <row r="816">
      <c r="T816" s="94"/>
    </row>
    <row r="817">
      <c r="T817" s="94"/>
    </row>
    <row r="818">
      <c r="T818" s="94"/>
    </row>
    <row r="819">
      <c r="T819" s="94"/>
    </row>
    <row r="820">
      <c r="T820" s="94"/>
    </row>
    <row r="821">
      <c r="T821" s="94"/>
    </row>
    <row r="822">
      <c r="T822" s="94"/>
    </row>
    <row r="823">
      <c r="T823" s="94"/>
    </row>
    <row r="824">
      <c r="T824" s="94"/>
    </row>
    <row r="825">
      <c r="T825" s="94"/>
    </row>
    <row r="826">
      <c r="T826" s="94"/>
    </row>
    <row r="827">
      <c r="T827" s="94"/>
    </row>
    <row r="828">
      <c r="T828" s="94"/>
    </row>
    <row r="829">
      <c r="T829" s="94"/>
    </row>
    <row r="830">
      <c r="T830" s="94"/>
    </row>
    <row r="831">
      <c r="T831" s="94"/>
    </row>
    <row r="832">
      <c r="T832" s="94"/>
    </row>
    <row r="833">
      <c r="T833" s="94"/>
    </row>
    <row r="834">
      <c r="T834" s="94"/>
    </row>
    <row r="835">
      <c r="T835" s="94"/>
    </row>
    <row r="836">
      <c r="T836" s="94"/>
    </row>
    <row r="837">
      <c r="T837" s="94"/>
    </row>
    <row r="838">
      <c r="T838" s="94"/>
    </row>
    <row r="839">
      <c r="T839" s="94"/>
    </row>
    <row r="840">
      <c r="T840" s="94"/>
    </row>
    <row r="841">
      <c r="T841" s="94"/>
    </row>
    <row r="842">
      <c r="T842" s="94"/>
    </row>
    <row r="843">
      <c r="T843" s="94"/>
    </row>
    <row r="844">
      <c r="T844" s="94"/>
    </row>
    <row r="845">
      <c r="T845" s="94"/>
    </row>
    <row r="846">
      <c r="T846" s="94"/>
    </row>
    <row r="847">
      <c r="T847" s="94"/>
    </row>
    <row r="848">
      <c r="T848" s="94"/>
    </row>
    <row r="849">
      <c r="T849" s="94"/>
    </row>
    <row r="850">
      <c r="T850" s="94"/>
    </row>
    <row r="851">
      <c r="T851" s="94"/>
    </row>
    <row r="852">
      <c r="T852" s="94"/>
    </row>
    <row r="853">
      <c r="T853" s="94"/>
    </row>
    <row r="854">
      <c r="T854" s="94"/>
    </row>
    <row r="855">
      <c r="T855" s="94"/>
    </row>
    <row r="856">
      <c r="T856" s="94"/>
    </row>
    <row r="857">
      <c r="T857" s="94"/>
    </row>
    <row r="858">
      <c r="T858" s="94"/>
    </row>
    <row r="859">
      <c r="T859" s="94"/>
    </row>
    <row r="860">
      <c r="T860" s="94"/>
    </row>
    <row r="861">
      <c r="T861" s="94"/>
    </row>
    <row r="862">
      <c r="T862" s="94"/>
    </row>
    <row r="863">
      <c r="T863" s="94"/>
    </row>
    <row r="864">
      <c r="T864" s="94"/>
    </row>
    <row r="865">
      <c r="T865" s="94"/>
    </row>
    <row r="866">
      <c r="T866" s="94"/>
    </row>
    <row r="867">
      <c r="T867" s="94"/>
    </row>
    <row r="868">
      <c r="T868" s="94"/>
    </row>
    <row r="869">
      <c r="T869" s="94"/>
    </row>
    <row r="870">
      <c r="T870" s="94"/>
    </row>
    <row r="871">
      <c r="T871" s="94"/>
    </row>
    <row r="872">
      <c r="T872" s="94"/>
    </row>
    <row r="873">
      <c r="T873" s="94"/>
    </row>
    <row r="874">
      <c r="T874" s="94"/>
    </row>
    <row r="875">
      <c r="T875" s="94"/>
    </row>
    <row r="876">
      <c r="T876" s="94"/>
    </row>
    <row r="877">
      <c r="T877" s="94"/>
    </row>
    <row r="878">
      <c r="T878" s="94"/>
    </row>
    <row r="879">
      <c r="T879" s="94"/>
    </row>
    <row r="880">
      <c r="T880" s="94"/>
    </row>
    <row r="881">
      <c r="T881" s="94"/>
    </row>
    <row r="882">
      <c r="T882" s="94"/>
    </row>
    <row r="883">
      <c r="T883" s="94"/>
    </row>
    <row r="884">
      <c r="T884" s="94"/>
    </row>
    <row r="885">
      <c r="T885" s="94"/>
    </row>
    <row r="886">
      <c r="T886" s="94"/>
    </row>
    <row r="887">
      <c r="T887" s="94"/>
    </row>
    <row r="888">
      <c r="T888" s="94"/>
    </row>
    <row r="889">
      <c r="T889" s="94"/>
    </row>
    <row r="890">
      <c r="T890" s="94"/>
    </row>
    <row r="891">
      <c r="T891" s="94"/>
    </row>
    <row r="892">
      <c r="T892" s="94"/>
    </row>
    <row r="893">
      <c r="T893" s="94"/>
    </row>
    <row r="894">
      <c r="T894" s="94"/>
    </row>
    <row r="895">
      <c r="T895" s="94"/>
    </row>
    <row r="896">
      <c r="T896" s="94"/>
    </row>
    <row r="897">
      <c r="T897" s="94"/>
    </row>
    <row r="898">
      <c r="T898" s="94"/>
    </row>
    <row r="899">
      <c r="T899" s="94"/>
    </row>
    <row r="900">
      <c r="T900" s="94"/>
    </row>
    <row r="901">
      <c r="T901" s="94"/>
    </row>
    <row r="902">
      <c r="T902" s="94"/>
    </row>
    <row r="903">
      <c r="T903" s="94"/>
    </row>
    <row r="904">
      <c r="T904" s="94"/>
    </row>
    <row r="905">
      <c r="T905" s="94"/>
    </row>
    <row r="906">
      <c r="T906" s="94"/>
    </row>
    <row r="907">
      <c r="T907" s="94"/>
    </row>
    <row r="908">
      <c r="T908" s="94"/>
    </row>
    <row r="909">
      <c r="T909" s="94"/>
    </row>
    <row r="910">
      <c r="T910" s="94"/>
    </row>
    <row r="911">
      <c r="T911" s="94"/>
    </row>
    <row r="912">
      <c r="T912" s="94"/>
    </row>
    <row r="913">
      <c r="T913" s="94"/>
    </row>
    <row r="914">
      <c r="T914" s="94"/>
    </row>
    <row r="915">
      <c r="T915" s="94"/>
    </row>
    <row r="916">
      <c r="T916" s="94"/>
    </row>
    <row r="917">
      <c r="T917" s="94"/>
    </row>
    <row r="918">
      <c r="T918" s="94"/>
    </row>
    <row r="919">
      <c r="T919" s="94"/>
    </row>
    <row r="920">
      <c r="T920" s="94"/>
    </row>
    <row r="921">
      <c r="T921" s="94"/>
    </row>
    <row r="922">
      <c r="T922" s="94"/>
    </row>
    <row r="923">
      <c r="T923" s="94"/>
    </row>
    <row r="924">
      <c r="T924" s="94"/>
    </row>
    <row r="925">
      <c r="T925" s="94"/>
    </row>
    <row r="926">
      <c r="T926" s="94"/>
    </row>
    <row r="927">
      <c r="T927" s="94"/>
    </row>
    <row r="928">
      <c r="T928" s="94"/>
    </row>
    <row r="929">
      <c r="T929" s="94"/>
    </row>
    <row r="930">
      <c r="T930" s="94"/>
    </row>
    <row r="931">
      <c r="T931" s="94"/>
    </row>
    <row r="932">
      <c r="T932" s="94"/>
    </row>
    <row r="933">
      <c r="T933" s="94"/>
    </row>
    <row r="934">
      <c r="T934" s="94"/>
    </row>
    <row r="935">
      <c r="T935" s="94"/>
    </row>
    <row r="936">
      <c r="T936" s="94"/>
    </row>
    <row r="937">
      <c r="T937" s="94"/>
    </row>
    <row r="938">
      <c r="T938" s="94"/>
    </row>
    <row r="939">
      <c r="T939" s="94"/>
    </row>
    <row r="940">
      <c r="T940" s="94"/>
    </row>
    <row r="941">
      <c r="T941" s="94"/>
    </row>
    <row r="942">
      <c r="T942" s="94"/>
    </row>
    <row r="943">
      <c r="T943" s="94"/>
    </row>
    <row r="944">
      <c r="T944" s="94"/>
    </row>
    <row r="945">
      <c r="T945" s="94"/>
    </row>
    <row r="946">
      <c r="T946" s="94"/>
    </row>
    <row r="947">
      <c r="T947" s="94"/>
    </row>
    <row r="948">
      <c r="T948" s="94"/>
    </row>
    <row r="949">
      <c r="T949" s="94"/>
    </row>
    <row r="950">
      <c r="T950" s="94"/>
    </row>
    <row r="951">
      <c r="T951" s="94"/>
    </row>
    <row r="952">
      <c r="T952" s="94"/>
    </row>
    <row r="953">
      <c r="T953" s="94"/>
    </row>
    <row r="954">
      <c r="T954" s="94"/>
    </row>
    <row r="955">
      <c r="T955" s="94"/>
    </row>
    <row r="956">
      <c r="T956" s="94"/>
    </row>
    <row r="957">
      <c r="T957" s="94"/>
    </row>
    <row r="958">
      <c r="T958" s="94"/>
    </row>
    <row r="959">
      <c r="T959" s="94"/>
    </row>
    <row r="960">
      <c r="T960" s="94"/>
    </row>
    <row r="961">
      <c r="T961" s="94"/>
    </row>
    <row r="962">
      <c r="T962" s="94"/>
    </row>
    <row r="963">
      <c r="T963" s="94"/>
    </row>
    <row r="964">
      <c r="T964" s="94"/>
    </row>
    <row r="965">
      <c r="T965" s="94"/>
    </row>
    <row r="966">
      <c r="T966" s="94"/>
    </row>
    <row r="967">
      <c r="T967" s="94"/>
    </row>
    <row r="968">
      <c r="T968" s="94"/>
    </row>
    <row r="969">
      <c r="T969" s="94"/>
    </row>
    <row r="970">
      <c r="T970" s="94"/>
    </row>
    <row r="971">
      <c r="T971" s="94"/>
    </row>
    <row r="972">
      <c r="T972" s="94"/>
    </row>
    <row r="973">
      <c r="T973" s="94"/>
    </row>
    <row r="974">
      <c r="T974" s="94"/>
    </row>
    <row r="975">
      <c r="T975" s="94"/>
    </row>
    <row r="976">
      <c r="T976" s="94"/>
    </row>
    <row r="977">
      <c r="T977" s="94"/>
    </row>
    <row r="978">
      <c r="T978" s="94"/>
    </row>
    <row r="979">
      <c r="T979" s="94"/>
    </row>
    <row r="980">
      <c r="T980" s="94"/>
    </row>
    <row r="981">
      <c r="T981" s="94"/>
    </row>
    <row r="982">
      <c r="T982" s="94"/>
    </row>
    <row r="983">
      <c r="T983" s="94"/>
    </row>
    <row r="984">
      <c r="T984" s="94"/>
    </row>
    <row r="985">
      <c r="T985" s="94"/>
    </row>
    <row r="986">
      <c r="T986" s="94"/>
    </row>
    <row r="987">
      <c r="T987" s="94"/>
    </row>
    <row r="988">
      <c r="T988" s="94"/>
    </row>
    <row r="989">
      <c r="T989" s="94"/>
    </row>
    <row r="990">
      <c r="T990" s="94"/>
    </row>
    <row r="991">
      <c r="T991" s="94"/>
    </row>
    <row r="992">
      <c r="T992" s="94"/>
    </row>
    <row r="993">
      <c r="T993" s="94"/>
    </row>
    <row r="994">
      <c r="T994" s="94"/>
    </row>
    <row r="995">
      <c r="T995" s="94"/>
    </row>
    <row r="996">
      <c r="T996" s="94"/>
    </row>
    <row r="997">
      <c r="T997" s="94"/>
    </row>
    <row r="998">
      <c r="T998" s="94"/>
    </row>
    <row r="999">
      <c r="T999" s="94"/>
    </row>
    <row r="1000">
      <c r="T1000" s="94"/>
    </row>
    <row r="1001">
      <c r="T1001" s="94"/>
    </row>
  </sheetData>
  <mergeCells count="5">
    <mergeCell ref="A1:N1"/>
    <mergeCell ref="B2:C2"/>
    <mergeCell ref="D2:E2"/>
    <mergeCell ref="F2:G2"/>
    <mergeCell ref="H2:I2"/>
  </mergeCells>
  <conditionalFormatting sqref="N3:N14">
    <cfRule type="cellIs" dxfId="6" priority="1" operator="greaterThan">
      <formula>0</formula>
    </cfRule>
  </conditionalFormatting>
  <conditionalFormatting sqref="N3:N14">
    <cfRule type="cellIs" dxfId="7" priority="2" operator="lessThan">
      <formula>0</formula>
    </cfRule>
  </conditionalFormatting>
  <printOptions horizontalCentered="1" verticalCentered="1"/>
  <pageMargins bottom="0.75" footer="0.0" header="0.0" left="0.7" right="0.7" top="0.75"/>
  <pageSetup fitToHeight="0" paperSize="9" orientation="portrait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5" t="s">
        <v>288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96"/>
      <c r="B2" s="97" t="s">
        <v>289</v>
      </c>
      <c r="C2" s="98" t="s">
        <v>247</v>
      </c>
      <c r="D2" s="99" t="s">
        <v>264</v>
      </c>
      <c r="E2" s="100" t="s">
        <v>267</v>
      </c>
      <c r="F2" s="101" t="s">
        <v>265</v>
      </c>
      <c r="G2" s="102" t="s">
        <v>290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96" t="s">
        <v>291</v>
      </c>
      <c r="B3" s="103">
        <v>120.0</v>
      </c>
      <c r="C3" s="104">
        <v>0.0</v>
      </c>
      <c r="D3" s="105">
        <v>0.0</v>
      </c>
      <c r="E3" s="106">
        <v>100.0</v>
      </c>
      <c r="F3" s="107">
        <v>130.0</v>
      </c>
      <c r="G3" s="108">
        <f t="shared" ref="G3:G11" si="1">SUM(B3:F3)</f>
        <v>350</v>
      </c>
      <c r="H3" s="30"/>
      <c r="I3" s="30"/>
      <c r="J3" s="30"/>
      <c r="K3" s="109" t="s">
        <v>292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96" t="s">
        <v>293</v>
      </c>
      <c r="B4" s="103">
        <v>40.0</v>
      </c>
      <c r="C4" s="104">
        <v>0.0</v>
      </c>
      <c r="D4" s="105">
        <v>0.0</v>
      </c>
      <c r="E4" s="106">
        <v>23.5</v>
      </c>
      <c r="F4" s="107">
        <v>113.5</v>
      </c>
      <c r="G4" s="108">
        <f t="shared" si="1"/>
        <v>177</v>
      </c>
      <c r="H4" s="30"/>
      <c r="I4" s="30"/>
      <c r="J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96" t="s">
        <v>294</v>
      </c>
      <c r="B5" s="103">
        <v>1082.47</v>
      </c>
      <c r="C5" s="104">
        <v>0.0</v>
      </c>
      <c r="D5" s="105">
        <v>0.0</v>
      </c>
      <c r="E5" s="106">
        <v>527.31</v>
      </c>
      <c r="F5" s="107">
        <v>961.09</v>
      </c>
      <c r="G5" s="108">
        <f t="shared" si="1"/>
        <v>2570.87</v>
      </c>
      <c r="H5" s="30"/>
      <c r="I5" s="30"/>
      <c r="J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96" t="s">
        <v>295</v>
      </c>
      <c r="B6" s="103">
        <v>21.0</v>
      </c>
      <c r="C6" s="104">
        <v>0.0</v>
      </c>
      <c r="D6" s="105">
        <v>0.0</v>
      </c>
      <c r="E6" s="110">
        <v>30.0</v>
      </c>
      <c r="F6" s="107">
        <v>38.99</v>
      </c>
      <c r="G6" s="108">
        <f t="shared" si="1"/>
        <v>89.99</v>
      </c>
      <c r="H6" s="30"/>
      <c r="I6" s="30"/>
      <c r="J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96" t="s">
        <v>296</v>
      </c>
      <c r="B7" s="103">
        <v>173.0</v>
      </c>
      <c r="C7" s="104">
        <v>0.0</v>
      </c>
      <c r="D7" s="105">
        <v>0.0</v>
      </c>
      <c r="E7" s="111"/>
      <c r="F7" s="107">
        <v>68.0</v>
      </c>
      <c r="G7" s="108">
        <f t="shared" si="1"/>
        <v>241</v>
      </c>
      <c r="H7" s="30"/>
      <c r="I7" s="30"/>
      <c r="J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96" t="s">
        <v>297</v>
      </c>
      <c r="B8" s="103">
        <v>41.0</v>
      </c>
      <c r="C8" s="104">
        <v>0.0</v>
      </c>
      <c r="D8" s="105">
        <v>0.0</v>
      </c>
      <c r="E8" s="111"/>
      <c r="F8" s="112"/>
      <c r="G8" s="108">
        <f t="shared" si="1"/>
        <v>41</v>
      </c>
      <c r="H8" s="30"/>
      <c r="I8" s="30"/>
      <c r="J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96" t="s">
        <v>298</v>
      </c>
      <c r="B9" s="113">
        <v>100.0</v>
      </c>
      <c r="C9" s="104">
        <v>0.0</v>
      </c>
      <c r="D9" s="105">
        <v>0.0</v>
      </c>
      <c r="E9" s="111"/>
      <c r="F9" s="114">
        <v>100.0</v>
      </c>
      <c r="G9" s="108">
        <f t="shared" si="1"/>
        <v>200</v>
      </c>
      <c r="H9" s="30"/>
      <c r="I9" s="30"/>
      <c r="J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96" t="s">
        <v>299</v>
      </c>
      <c r="B10" s="103">
        <v>166.0</v>
      </c>
      <c r="C10" s="104">
        <v>0.0</v>
      </c>
      <c r="D10" s="105">
        <v>0.0</v>
      </c>
      <c r="E10" s="111"/>
      <c r="F10" s="107">
        <v>18.0</v>
      </c>
      <c r="G10" s="108">
        <f t="shared" si="1"/>
        <v>184</v>
      </c>
      <c r="H10" s="30"/>
      <c r="I10" s="30"/>
      <c r="J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115" t="s">
        <v>300</v>
      </c>
      <c r="B11" s="116">
        <f t="shared" ref="B11:F11" si="2">SUM(B3:B10)</f>
        <v>1743.47</v>
      </c>
      <c r="C11" s="116">
        <f t="shared" si="2"/>
        <v>0</v>
      </c>
      <c r="D11" s="116">
        <f t="shared" si="2"/>
        <v>0</v>
      </c>
      <c r="E11" s="116">
        <f t="shared" si="2"/>
        <v>680.81</v>
      </c>
      <c r="F11" s="116">
        <f t="shared" si="2"/>
        <v>1429.58</v>
      </c>
      <c r="G11" s="117">
        <f t="shared" si="1"/>
        <v>3853.86</v>
      </c>
      <c r="H11" s="30"/>
      <c r="I11" s="30"/>
      <c r="J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118" t="s">
        <v>301</v>
      </c>
      <c r="B12" s="119">
        <f t="shared" ref="B12:G12" si="3">B11*12</f>
        <v>20921.64</v>
      </c>
      <c r="C12" s="119">
        <f t="shared" si="3"/>
        <v>0</v>
      </c>
      <c r="D12" s="119">
        <f t="shared" si="3"/>
        <v>0</v>
      </c>
      <c r="E12" s="119">
        <f t="shared" si="3"/>
        <v>8169.72</v>
      </c>
      <c r="F12" s="119">
        <f t="shared" si="3"/>
        <v>17154.96</v>
      </c>
      <c r="G12" s="119">
        <f t="shared" si="3"/>
        <v>46246.32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96"/>
      <c r="B13" s="120"/>
      <c r="C13" s="120"/>
      <c r="D13" s="120"/>
      <c r="E13" s="120"/>
      <c r="F13" s="120"/>
      <c r="G13" s="12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95" t="s">
        <v>302</v>
      </c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59"/>
      <c r="B15" s="120"/>
      <c r="C15" s="120"/>
      <c r="D15" s="120"/>
      <c r="E15" s="120"/>
      <c r="F15" s="120"/>
      <c r="G15" s="102" t="s">
        <v>290</v>
      </c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121" t="s">
        <v>303</v>
      </c>
      <c r="E16" s="121" t="s">
        <v>304</v>
      </c>
      <c r="F16" s="122">
        <f>SUM(G17:G22)</f>
        <v>705</v>
      </c>
      <c r="G16" s="123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59" t="s">
        <v>305</v>
      </c>
      <c r="B17" s="124">
        <v>65.0</v>
      </c>
      <c r="C17" s="120"/>
      <c r="D17" s="120"/>
      <c r="E17" s="120"/>
      <c r="F17" s="120"/>
      <c r="G17" s="108">
        <f t="shared" ref="G17:G22" si="4">SUM(B17:F17)</f>
        <v>65</v>
      </c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59" t="s">
        <v>306</v>
      </c>
      <c r="B18" s="124">
        <v>30.0</v>
      </c>
      <c r="C18" s="120"/>
      <c r="D18" s="120"/>
      <c r="E18" s="120"/>
      <c r="F18" s="120"/>
      <c r="G18" s="108">
        <f t="shared" si="4"/>
        <v>30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59" t="s">
        <v>307</v>
      </c>
      <c r="B19" s="124">
        <v>70.0</v>
      </c>
      <c r="C19" s="120"/>
      <c r="D19" s="120"/>
      <c r="E19" s="120"/>
      <c r="F19" s="120"/>
      <c r="G19" s="108">
        <f t="shared" si="4"/>
        <v>70</v>
      </c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59" t="s">
        <v>307</v>
      </c>
      <c r="B20" s="124">
        <v>140.0</v>
      </c>
      <c r="C20" s="120"/>
      <c r="D20" s="120"/>
      <c r="E20" s="120"/>
      <c r="F20" s="120"/>
      <c r="G20" s="108">
        <f t="shared" si="4"/>
        <v>140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59" t="s">
        <v>308</v>
      </c>
      <c r="B21" s="124">
        <v>400.0</v>
      </c>
      <c r="C21" s="120"/>
      <c r="D21" s="120"/>
      <c r="E21" s="120"/>
      <c r="F21" s="120"/>
      <c r="G21" s="108">
        <f t="shared" si="4"/>
        <v>400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59"/>
      <c r="B22" s="120"/>
      <c r="C22" s="120"/>
      <c r="D22" s="120"/>
      <c r="E22" s="120"/>
      <c r="F22" s="120"/>
      <c r="G22" s="108">
        <f t="shared" si="4"/>
        <v>0</v>
      </c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121" t="s">
        <v>309</v>
      </c>
      <c r="E23" s="121" t="s">
        <v>304</v>
      </c>
      <c r="F23" s="122">
        <f>SUM(G24:G28)</f>
        <v>1300</v>
      </c>
      <c r="G23" s="123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59" t="s">
        <v>310</v>
      </c>
      <c r="B24" s="124">
        <v>950.0</v>
      </c>
      <c r="C24" s="120"/>
      <c r="D24" s="120"/>
      <c r="E24" s="120"/>
      <c r="F24" s="120"/>
      <c r="G24" s="108">
        <f t="shared" ref="G24:G28" si="5">SUM(B24:F24)</f>
        <v>950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59" t="s">
        <v>311</v>
      </c>
      <c r="B25" s="124">
        <v>350.0</v>
      </c>
      <c r="C25" s="120"/>
      <c r="D25" s="120"/>
      <c r="E25" s="120"/>
      <c r="F25" s="120"/>
      <c r="G25" s="108">
        <f t="shared" si="5"/>
        <v>350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59"/>
      <c r="B26" s="120"/>
      <c r="C26" s="120"/>
      <c r="D26" s="120"/>
      <c r="E26" s="120"/>
      <c r="F26" s="120"/>
      <c r="G26" s="108">
        <f t="shared" si="5"/>
        <v>0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59"/>
      <c r="B27" s="120"/>
      <c r="C27" s="120"/>
      <c r="D27" s="120"/>
      <c r="E27" s="120"/>
      <c r="F27" s="120"/>
      <c r="G27" s="108">
        <f t="shared" si="5"/>
        <v>0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59"/>
      <c r="B28" s="120"/>
      <c r="C28" s="120"/>
      <c r="D28" s="120"/>
      <c r="E28" s="120"/>
      <c r="F28" s="120"/>
      <c r="G28" s="108">
        <f t="shared" si="5"/>
        <v>0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115" t="s">
        <v>300</v>
      </c>
      <c r="B29" s="125"/>
      <c r="C29" s="125"/>
      <c r="D29" s="125"/>
      <c r="E29" s="125"/>
      <c r="F29" s="125"/>
      <c r="G29" s="117">
        <f>SUM(G17:G28)</f>
        <v>2005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118" t="s">
        <v>301</v>
      </c>
      <c r="B30" s="123"/>
      <c r="C30" s="123"/>
      <c r="D30" s="123"/>
      <c r="E30" s="123"/>
      <c r="F30" s="123"/>
      <c r="G30" s="119">
        <f>G29*12</f>
        <v>24060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0"/>
      <c r="B31" s="120"/>
      <c r="C31" s="120"/>
      <c r="D31" s="120"/>
      <c r="E31" s="120"/>
      <c r="F31" s="120"/>
      <c r="G31" s="12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126" t="s">
        <v>300</v>
      </c>
      <c r="B32" s="127"/>
      <c r="C32" s="127"/>
      <c r="D32" s="127"/>
      <c r="E32" s="127"/>
      <c r="F32" s="127"/>
      <c r="G32" s="128">
        <f>G11+G29</f>
        <v>5858.86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126" t="s">
        <v>312</v>
      </c>
      <c r="B33" s="127"/>
      <c r="C33" s="127"/>
      <c r="D33" s="127"/>
      <c r="E33" s="127"/>
      <c r="F33" s="127"/>
      <c r="G33" s="129">
        <f>G32*12</f>
        <v>70306.32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130" t="s">
        <v>313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131" t="s">
        <v>314</v>
      </c>
      <c r="B35" s="132"/>
      <c r="C35" s="132"/>
      <c r="D35" s="132"/>
      <c r="E35" s="132"/>
      <c r="F35" s="132"/>
      <c r="G35" s="133">
        <f>G11+F16</f>
        <v>4558.86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131" t="s">
        <v>315</v>
      </c>
      <c r="B36" s="132"/>
      <c r="C36" s="132"/>
      <c r="D36" s="132"/>
      <c r="E36" s="132"/>
      <c r="F36" s="132"/>
      <c r="G36" s="133">
        <f>F23</f>
        <v>1300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120"/>
      <c r="C37" s="120"/>
      <c r="D37" s="120"/>
      <c r="E37" s="120"/>
      <c r="F37" s="120"/>
      <c r="G37" s="12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120"/>
      <c r="C38" s="120"/>
      <c r="D38" s="120"/>
      <c r="E38" s="120"/>
      <c r="F38" s="120"/>
      <c r="G38" s="12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120"/>
      <c r="C39" s="120"/>
      <c r="D39" s="120"/>
      <c r="E39" s="120"/>
      <c r="F39" s="120"/>
      <c r="G39" s="12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120"/>
      <c r="C40" s="120"/>
      <c r="D40" s="120"/>
      <c r="E40" s="120"/>
      <c r="F40" s="120"/>
      <c r="G40" s="12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120"/>
      <c r="C41" s="120"/>
      <c r="D41" s="120"/>
      <c r="E41" s="120"/>
      <c r="F41" s="120"/>
      <c r="G41" s="12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120"/>
      <c r="C42" s="120"/>
      <c r="D42" s="120"/>
      <c r="E42" s="120"/>
      <c r="F42" s="120"/>
      <c r="G42" s="12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120"/>
      <c r="C43" s="120"/>
      <c r="D43" s="120"/>
      <c r="E43" s="120"/>
      <c r="F43" s="120"/>
      <c r="G43" s="12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120"/>
      <c r="C44" s="120"/>
      <c r="D44" s="120"/>
      <c r="E44" s="120"/>
      <c r="F44" s="120"/>
      <c r="G44" s="12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120"/>
      <c r="C45" s="120"/>
      <c r="D45" s="120"/>
      <c r="E45" s="120"/>
      <c r="F45" s="120"/>
      <c r="G45" s="12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120"/>
      <c r="C46" s="120"/>
      <c r="D46" s="120"/>
      <c r="E46" s="120"/>
      <c r="F46" s="120"/>
      <c r="G46" s="12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120"/>
      <c r="C47" s="120"/>
      <c r="D47" s="120"/>
      <c r="E47" s="120"/>
      <c r="F47" s="120"/>
      <c r="G47" s="12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120"/>
      <c r="C48" s="120"/>
      <c r="D48" s="120"/>
      <c r="E48" s="120"/>
      <c r="F48" s="120"/>
      <c r="G48" s="12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120"/>
      <c r="C49" s="120"/>
      <c r="D49" s="120"/>
      <c r="E49" s="120"/>
      <c r="F49" s="120"/>
      <c r="G49" s="12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120"/>
      <c r="C50" s="120"/>
      <c r="D50" s="120"/>
      <c r="E50" s="120"/>
      <c r="F50" s="120"/>
      <c r="G50" s="12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120"/>
      <c r="C51" s="120"/>
      <c r="D51" s="120"/>
      <c r="E51" s="120"/>
      <c r="F51" s="120"/>
      <c r="G51" s="12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120"/>
      <c r="C52" s="120"/>
      <c r="D52" s="120"/>
      <c r="E52" s="120"/>
      <c r="F52" s="120"/>
      <c r="G52" s="12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120"/>
      <c r="C53" s="120"/>
      <c r="D53" s="120"/>
      <c r="E53" s="120"/>
      <c r="F53" s="120"/>
      <c r="G53" s="12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120"/>
      <c r="C54" s="120"/>
      <c r="D54" s="120"/>
      <c r="E54" s="120"/>
      <c r="F54" s="120"/>
      <c r="G54" s="12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120"/>
      <c r="C55" s="120"/>
      <c r="D55" s="120"/>
      <c r="E55" s="120"/>
      <c r="F55" s="120"/>
      <c r="G55" s="12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120"/>
      <c r="C56" s="120"/>
      <c r="D56" s="120"/>
      <c r="E56" s="120"/>
      <c r="F56" s="120"/>
      <c r="G56" s="12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120"/>
      <c r="C57" s="120"/>
      <c r="D57" s="120"/>
      <c r="E57" s="120"/>
      <c r="F57" s="120"/>
      <c r="G57" s="12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120"/>
      <c r="C58" s="120"/>
      <c r="D58" s="120"/>
      <c r="E58" s="120"/>
      <c r="F58" s="120"/>
      <c r="G58" s="12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120"/>
      <c r="C59" s="120"/>
      <c r="D59" s="120"/>
      <c r="E59" s="120"/>
      <c r="F59" s="120"/>
      <c r="G59" s="12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120"/>
      <c r="C60" s="120"/>
      <c r="D60" s="120"/>
      <c r="E60" s="120"/>
      <c r="F60" s="120"/>
      <c r="G60" s="12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120"/>
      <c r="C61" s="120"/>
      <c r="D61" s="120"/>
      <c r="E61" s="120"/>
      <c r="F61" s="120"/>
      <c r="G61" s="12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120"/>
      <c r="C62" s="120"/>
      <c r="D62" s="120"/>
      <c r="E62" s="120"/>
      <c r="F62" s="120"/>
      <c r="G62" s="12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120"/>
      <c r="C63" s="120"/>
      <c r="D63" s="120"/>
      <c r="E63" s="120"/>
      <c r="F63" s="120"/>
      <c r="G63" s="12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120"/>
      <c r="C64" s="120"/>
      <c r="D64" s="120"/>
      <c r="E64" s="120"/>
      <c r="F64" s="120"/>
      <c r="G64" s="12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120"/>
      <c r="C65" s="120"/>
      <c r="D65" s="120"/>
      <c r="E65" s="120"/>
      <c r="F65" s="120"/>
      <c r="G65" s="12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120"/>
      <c r="C66" s="120"/>
      <c r="D66" s="120"/>
      <c r="E66" s="120"/>
      <c r="F66" s="120"/>
      <c r="G66" s="12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120"/>
      <c r="C67" s="120"/>
      <c r="D67" s="120"/>
      <c r="E67" s="120"/>
      <c r="F67" s="120"/>
      <c r="G67" s="12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120"/>
      <c r="C68" s="120"/>
      <c r="D68" s="120"/>
      <c r="E68" s="120"/>
      <c r="F68" s="120"/>
      <c r="G68" s="12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120"/>
      <c r="C69" s="120"/>
      <c r="D69" s="120"/>
      <c r="E69" s="120"/>
      <c r="F69" s="120"/>
      <c r="G69" s="12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120"/>
      <c r="C70" s="120"/>
      <c r="D70" s="120"/>
      <c r="E70" s="120"/>
      <c r="F70" s="120"/>
      <c r="G70" s="12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120"/>
      <c r="C71" s="120"/>
      <c r="D71" s="120"/>
      <c r="E71" s="120"/>
      <c r="F71" s="120"/>
      <c r="G71" s="12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120"/>
      <c r="C72" s="120"/>
      <c r="D72" s="120"/>
      <c r="E72" s="120"/>
      <c r="F72" s="120"/>
      <c r="G72" s="12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120"/>
      <c r="C73" s="120"/>
      <c r="D73" s="120"/>
      <c r="E73" s="120"/>
      <c r="F73" s="120"/>
      <c r="G73" s="12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120"/>
      <c r="C74" s="120"/>
      <c r="D74" s="120"/>
      <c r="E74" s="120"/>
      <c r="F74" s="120"/>
      <c r="G74" s="12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120"/>
      <c r="C75" s="120"/>
      <c r="D75" s="120"/>
      <c r="E75" s="120"/>
      <c r="F75" s="120"/>
      <c r="G75" s="12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120"/>
      <c r="C76" s="120"/>
      <c r="D76" s="120"/>
      <c r="E76" s="120"/>
      <c r="F76" s="120"/>
      <c r="G76" s="12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120"/>
      <c r="C77" s="120"/>
      <c r="D77" s="120"/>
      <c r="E77" s="120"/>
      <c r="F77" s="120"/>
      <c r="G77" s="12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120"/>
      <c r="C78" s="120"/>
      <c r="D78" s="120"/>
      <c r="E78" s="120"/>
      <c r="F78" s="120"/>
      <c r="G78" s="12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120"/>
      <c r="C79" s="120"/>
      <c r="D79" s="120"/>
      <c r="E79" s="120"/>
      <c r="F79" s="120"/>
      <c r="G79" s="12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120"/>
      <c r="C80" s="120"/>
      <c r="D80" s="120"/>
      <c r="E80" s="120"/>
      <c r="F80" s="120"/>
      <c r="G80" s="12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120"/>
      <c r="C81" s="120"/>
      <c r="D81" s="120"/>
      <c r="E81" s="120"/>
      <c r="F81" s="120"/>
      <c r="G81" s="12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120"/>
      <c r="C82" s="120"/>
      <c r="D82" s="120"/>
      <c r="E82" s="120"/>
      <c r="F82" s="120"/>
      <c r="G82" s="12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120"/>
      <c r="C83" s="120"/>
      <c r="D83" s="120"/>
      <c r="E83" s="120"/>
      <c r="F83" s="120"/>
      <c r="G83" s="12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120"/>
      <c r="C84" s="120"/>
      <c r="D84" s="120"/>
      <c r="E84" s="120"/>
      <c r="F84" s="120"/>
      <c r="G84" s="12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120"/>
      <c r="C85" s="120"/>
      <c r="D85" s="120"/>
      <c r="E85" s="120"/>
      <c r="F85" s="120"/>
      <c r="G85" s="12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120"/>
      <c r="C86" s="120"/>
      <c r="D86" s="120"/>
      <c r="E86" s="120"/>
      <c r="F86" s="120"/>
      <c r="G86" s="12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120"/>
      <c r="C87" s="120"/>
      <c r="D87" s="120"/>
      <c r="E87" s="120"/>
      <c r="F87" s="120"/>
      <c r="G87" s="12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120"/>
      <c r="C88" s="120"/>
      <c r="D88" s="120"/>
      <c r="E88" s="120"/>
      <c r="F88" s="120"/>
      <c r="G88" s="12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120"/>
      <c r="C89" s="120"/>
      <c r="D89" s="120"/>
      <c r="E89" s="120"/>
      <c r="F89" s="120"/>
      <c r="G89" s="12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120"/>
      <c r="C90" s="120"/>
      <c r="D90" s="120"/>
      <c r="E90" s="120"/>
      <c r="F90" s="120"/>
      <c r="G90" s="12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120"/>
      <c r="C91" s="120"/>
      <c r="D91" s="120"/>
      <c r="E91" s="120"/>
      <c r="F91" s="120"/>
      <c r="G91" s="12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120"/>
      <c r="C92" s="120"/>
      <c r="D92" s="120"/>
      <c r="E92" s="120"/>
      <c r="F92" s="120"/>
      <c r="G92" s="12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120"/>
      <c r="C93" s="120"/>
      <c r="D93" s="120"/>
      <c r="E93" s="120"/>
      <c r="F93" s="120"/>
      <c r="G93" s="12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120"/>
      <c r="C94" s="120"/>
      <c r="D94" s="120"/>
      <c r="E94" s="120"/>
      <c r="F94" s="120"/>
      <c r="G94" s="12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120"/>
      <c r="C95" s="120"/>
      <c r="D95" s="120"/>
      <c r="E95" s="120"/>
      <c r="F95" s="120"/>
      <c r="G95" s="12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120"/>
      <c r="C96" s="120"/>
      <c r="D96" s="120"/>
      <c r="E96" s="120"/>
      <c r="F96" s="120"/>
      <c r="G96" s="12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120"/>
      <c r="C97" s="120"/>
      <c r="D97" s="120"/>
      <c r="E97" s="120"/>
      <c r="F97" s="120"/>
      <c r="G97" s="12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120"/>
      <c r="C98" s="120"/>
      <c r="D98" s="120"/>
      <c r="E98" s="120"/>
      <c r="F98" s="120"/>
      <c r="G98" s="12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120"/>
      <c r="C99" s="120"/>
      <c r="D99" s="120"/>
      <c r="E99" s="120"/>
      <c r="F99" s="120"/>
      <c r="G99" s="12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120"/>
      <c r="C100" s="120"/>
      <c r="D100" s="120"/>
      <c r="E100" s="120"/>
      <c r="F100" s="120"/>
      <c r="G100" s="12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120"/>
      <c r="C101" s="120"/>
      <c r="D101" s="120"/>
      <c r="E101" s="120"/>
      <c r="F101" s="120"/>
      <c r="G101" s="12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120"/>
      <c r="C102" s="120"/>
      <c r="D102" s="120"/>
      <c r="E102" s="120"/>
      <c r="F102" s="120"/>
      <c r="G102" s="12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120"/>
      <c r="C103" s="120"/>
      <c r="D103" s="120"/>
      <c r="E103" s="120"/>
      <c r="F103" s="120"/>
      <c r="G103" s="12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120"/>
      <c r="C104" s="120"/>
      <c r="D104" s="120"/>
      <c r="E104" s="120"/>
      <c r="F104" s="120"/>
      <c r="G104" s="12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120"/>
      <c r="C105" s="120"/>
      <c r="D105" s="120"/>
      <c r="E105" s="120"/>
      <c r="F105" s="120"/>
      <c r="G105" s="12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120"/>
      <c r="C106" s="120"/>
      <c r="D106" s="120"/>
      <c r="E106" s="120"/>
      <c r="F106" s="120"/>
      <c r="G106" s="12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120"/>
      <c r="C107" s="120"/>
      <c r="D107" s="120"/>
      <c r="E107" s="120"/>
      <c r="F107" s="120"/>
      <c r="G107" s="12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120"/>
      <c r="C108" s="120"/>
      <c r="D108" s="120"/>
      <c r="E108" s="120"/>
      <c r="F108" s="120"/>
      <c r="G108" s="12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120"/>
      <c r="C109" s="120"/>
      <c r="D109" s="120"/>
      <c r="E109" s="120"/>
      <c r="F109" s="120"/>
      <c r="G109" s="12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120"/>
      <c r="C110" s="120"/>
      <c r="D110" s="120"/>
      <c r="E110" s="120"/>
      <c r="F110" s="120"/>
      <c r="G110" s="12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120"/>
      <c r="C111" s="120"/>
      <c r="D111" s="120"/>
      <c r="E111" s="120"/>
      <c r="F111" s="120"/>
      <c r="G111" s="12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120"/>
      <c r="C112" s="120"/>
      <c r="D112" s="120"/>
      <c r="E112" s="120"/>
      <c r="F112" s="120"/>
      <c r="G112" s="12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120"/>
      <c r="C113" s="120"/>
      <c r="D113" s="120"/>
      <c r="E113" s="120"/>
      <c r="F113" s="120"/>
      <c r="G113" s="12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120"/>
      <c r="C114" s="120"/>
      <c r="D114" s="120"/>
      <c r="E114" s="120"/>
      <c r="F114" s="120"/>
      <c r="G114" s="12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120"/>
      <c r="C115" s="120"/>
      <c r="D115" s="120"/>
      <c r="E115" s="120"/>
      <c r="F115" s="120"/>
      <c r="G115" s="12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120"/>
      <c r="C116" s="120"/>
      <c r="D116" s="120"/>
      <c r="E116" s="120"/>
      <c r="F116" s="120"/>
      <c r="G116" s="12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120"/>
      <c r="C117" s="120"/>
      <c r="D117" s="120"/>
      <c r="E117" s="120"/>
      <c r="F117" s="120"/>
      <c r="G117" s="12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120"/>
      <c r="C118" s="120"/>
      <c r="D118" s="120"/>
      <c r="E118" s="120"/>
      <c r="F118" s="120"/>
      <c r="G118" s="12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120"/>
      <c r="C119" s="120"/>
      <c r="D119" s="120"/>
      <c r="E119" s="120"/>
      <c r="F119" s="120"/>
      <c r="G119" s="12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120"/>
      <c r="C120" s="120"/>
      <c r="D120" s="120"/>
      <c r="E120" s="120"/>
      <c r="F120" s="120"/>
      <c r="G120" s="12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120"/>
      <c r="C121" s="120"/>
      <c r="D121" s="120"/>
      <c r="E121" s="120"/>
      <c r="F121" s="120"/>
      <c r="G121" s="12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120"/>
      <c r="C122" s="120"/>
      <c r="D122" s="120"/>
      <c r="E122" s="120"/>
      <c r="F122" s="120"/>
      <c r="G122" s="12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120"/>
      <c r="C123" s="120"/>
      <c r="D123" s="120"/>
      <c r="E123" s="120"/>
      <c r="F123" s="120"/>
      <c r="G123" s="12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120"/>
      <c r="C124" s="120"/>
      <c r="D124" s="120"/>
      <c r="E124" s="120"/>
      <c r="F124" s="120"/>
      <c r="G124" s="12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120"/>
      <c r="C125" s="120"/>
      <c r="D125" s="120"/>
      <c r="E125" s="120"/>
      <c r="F125" s="120"/>
      <c r="G125" s="12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120"/>
      <c r="C126" s="120"/>
      <c r="D126" s="120"/>
      <c r="E126" s="120"/>
      <c r="F126" s="120"/>
      <c r="G126" s="12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120"/>
      <c r="C127" s="120"/>
      <c r="D127" s="120"/>
      <c r="E127" s="120"/>
      <c r="F127" s="120"/>
      <c r="G127" s="12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120"/>
      <c r="C128" s="120"/>
      <c r="D128" s="120"/>
      <c r="E128" s="120"/>
      <c r="F128" s="120"/>
      <c r="G128" s="12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120"/>
      <c r="C129" s="120"/>
      <c r="D129" s="120"/>
      <c r="E129" s="120"/>
      <c r="F129" s="120"/>
      <c r="G129" s="12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120"/>
      <c r="C130" s="120"/>
      <c r="D130" s="120"/>
      <c r="E130" s="120"/>
      <c r="F130" s="120"/>
      <c r="G130" s="12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120"/>
      <c r="C131" s="120"/>
      <c r="D131" s="120"/>
      <c r="E131" s="120"/>
      <c r="F131" s="120"/>
      <c r="G131" s="12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120"/>
      <c r="C132" s="120"/>
      <c r="D132" s="120"/>
      <c r="E132" s="120"/>
      <c r="F132" s="120"/>
      <c r="G132" s="12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120"/>
      <c r="C133" s="120"/>
      <c r="D133" s="120"/>
      <c r="E133" s="120"/>
      <c r="F133" s="120"/>
      <c r="G133" s="12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120"/>
      <c r="C134" s="120"/>
      <c r="D134" s="120"/>
      <c r="E134" s="120"/>
      <c r="F134" s="120"/>
      <c r="G134" s="12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120"/>
      <c r="C135" s="120"/>
      <c r="D135" s="120"/>
      <c r="E135" s="120"/>
      <c r="F135" s="120"/>
      <c r="G135" s="12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120"/>
      <c r="C136" s="120"/>
      <c r="D136" s="120"/>
      <c r="E136" s="120"/>
      <c r="F136" s="120"/>
      <c r="G136" s="12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120"/>
      <c r="C137" s="120"/>
      <c r="D137" s="120"/>
      <c r="E137" s="120"/>
      <c r="F137" s="120"/>
      <c r="G137" s="12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120"/>
      <c r="C138" s="120"/>
      <c r="D138" s="120"/>
      <c r="E138" s="120"/>
      <c r="F138" s="120"/>
      <c r="G138" s="12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120"/>
      <c r="C139" s="120"/>
      <c r="D139" s="120"/>
      <c r="E139" s="120"/>
      <c r="F139" s="120"/>
      <c r="G139" s="12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120"/>
      <c r="C140" s="120"/>
      <c r="D140" s="120"/>
      <c r="E140" s="120"/>
      <c r="F140" s="120"/>
      <c r="G140" s="12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120"/>
      <c r="C141" s="120"/>
      <c r="D141" s="120"/>
      <c r="E141" s="120"/>
      <c r="F141" s="120"/>
      <c r="G141" s="12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120"/>
      <c r="C142" s="120"/>
      <c r="D142" s="120"/>
      <c r="E142" s="120"/>
      <c r="F142" s="120"/>
      <c r="G142" s="12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120"/>
      <c r="C143" s="120"/>
      <c r="D143" s="120"/>
      <c r="E143" s="120"/>
      <c r="F143" s="120"/>
      <c r="G143" s="12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120"/>
      <c r="C144" s="120"/>
      <c r="D144" s="120"/>
      <c r="E144" s="120"/>
      <c r="F144" s="120"/>
      <c r="G144" s="12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120"/>
      <c r="C145" s="120"/>
      <c r="D145" s="120"/>
      <c r="E145" s="120"/>
      <c r="F145" s="120"/>
      <c r="G145" s="12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120"/>
      <c r="C146" s="120"/>
      <c r="D146" s="120"/>
      <c r="E146" s="120"/>
      <c r="F146" s="120"/>
      <c r="G146" s="12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120"/>
      <c r="C147" s="120"/>
      <c r="D147" s="120"/>
      <c r="E147" s="120"/>
      <c r="F147" s="120"/>
      <c r="G147" s="12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120"/>
      <c r="C148" s="120"/>
      <c r="D148" s="120"/>
      <c r="E148" s="120"/>
      <c r="F148" s="120"/>
      <c r="G148" s="12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120"/>
      <c r="C149" s="120"/>
      <c r="D149" s="120"/>
      <c r="E149" s="120"/>
      <c r="F149" s="120"/>
      <c r="G149" s="12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120"/>
      <c r="C150" s="120"/>
      <c r="D150" s="120"/>
      <c r="E150" s="120"/>
      <c r="F150" s="120"/>
      <c r="G150" s="12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120"/>
      <c r="C151" s="120"/>
      <c r="D151" s="120"/>
      <c r="E151" s="120"/>
      <c r="F151" s="120"/>
      <c r="G151" s="12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120"/>
      <c r="C152" s="120"/>
      <c r="D152" s="120"/>
      <c r="E152" s="120"/>
      <c r="F152" s="120"/>
      <c r="G152" s="12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120"/>
      <c r="C153" s="120"/>
      <c r="D153" s="120"/>
      <c r="E153" s="120"/>
      <c r="F153" s="120"/>
      <c r="G153" s="12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120"/>
      <c r="C154" s="120"/>
      <c r="D154" s="120"/>
      <c r="E154" s="120"/>
      <c r="F154" s="120"/>
      <c r="G154" s="12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120"/>
      <c r="C155" s="120"/>
      <c r="D155" s="120"/>
      <c r="E155" s="120"/>
      <c r="F155" s="120"/>
      <c r="G155" s="12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120"/>
      <c r="C156" s="120"/>
      <c r="D156" s="120"/>
      <c r="E156" s="120"/>
      <c r="F156" s="120"/>
      <c r="G156" s="12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120"/>
      <c r="C157" s="120"/>
      <c r="D157" s="120"/>
      <c r="E157" s="120"/>
      <c r="F157" s="120"/>
      <c r="G157" s="12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120"/>
      <c r="C158" s="120"/>
      <c r="D158" s="120"/>
      <c r="E158" s="120"/>
      <c r="F158" s="120"/>
      <c r="G158" s="12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120"/>
      <c r="C159" s="120"/>
      <c r="D159" s="120"/>
      <c r="E159" s="120"/>
      <c r="F159" s="120"/>
      <c r="G159" s="12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120"/>
      <c r="C160" s="120"/>
      <c r="D160" s="120"/>
      <c r="E160" s="120"/>
      <c r="F160" s="120"/>
      <c r="G160" s="12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120"/>
      <c r="C161" s="120"/>
      <c r="D161" s="120"/>
      <c r="E161" s="120"/>
      <c r="F161" s="120"/>
      <c r="G161" s="12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120"/>
      <c r="C162" s="120"/>
      <c r="D162" s="120"/>
      <c r="E162" s="120"/>
      <c r="F162" s="120"/>
      <c r="G162" s="12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120"/>
      <c r="C163" s="120"/>
      <c r="D163" s="120"/>
      <c r="E163" s="120"/>
      <c r="F163" s="120"/>
      <c r="G163" s="12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120"/>
      <c r="C164" s="120"/>
      <c r="D164" s="120"/>
      <c r="E164" s="120"/>
      <c r="F164" s="120"/>
      <c r="G164" s="12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120"/>
      <c r="C165" s="120"/>
      <c r="D165" s="120"/>
      <c r="E165" s="120"/>
      <c r="F165" s="120"/>
      <c r="G165" s="12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120"/>
      <c r="C166" s="120"/>
      <c r="D166" s="120"/>
      <c r="E166" s="120"/>
      <c r="F166" s="120"/>
      <c r="G166" s="12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120"/>
      <c r="C167" s="120"/>
      <c r="D167" s="120"/>
      <c r="E167" s="120"/>
      <c r="F167" s="120"/>
      <c r="G167" s="12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120"/>
      <c r="C168" s="120"/>
      <c r="D168" s="120"/>
      <c r="E168" s="120"/>
      <c r="F168" s="120"/>
      <c r="G168" s="12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120"/>
      <c r="C169" s="120"/>
      <c r="D169" s="120"/>
      <c r="E169" s="120"/>
      <c r="F169" s="120"/>
      <c r="G169" s="12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120"/>
      <c r="C170" s="120"/>
      <c r="D170" s="120"/>
      <c r="E170" s="120"/>
      <c r="F170" s="120"/>
      <c r="G170" s="12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120"/>
      <c r="C171" s="120"/>
      <c r="D171" s="120"/>
      <c r="E171" s="120"/>
      <c r="F171" s="120"/>
      <c r="G171" s="12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120"/>
      <c r="C172" s="120"/>
      <c r="D172" s="120"/>
      <c r="E172" s="120"/>
      <c r="F172" s="120"/>
      <c r="G172" s="12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120"/>
      <c r="C173" s="120"/>
      <c r="D173" s="120"/>
      <c r="E173" s="120"/>
      <c r="F173" s="120"/>
      <c r="G173" s="12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120"/>
      <c r="C174" s="120"/>
      <c r="D174" s="120"/>
      <c r="E174" s="120"/>
      <c r="F174" s="120"/>
      <c r="G174" s="12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120"/>
      <c r="C175" s="120"/>
      <c r="D175" s="120"/>
      <c r="E175" s="120"/>
      <c r="F175" s="120"/>
      <c r="G175" s="12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120"/>
      <c r="C176" s="120"/>
      <c r="D176" s="120"/>
      <c r="E176" s="120"/>
      <c r="F176" s="120"/>
      <c r="G176" s="12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120"/>
      <c r="C177" s="120"/>
      <c r="D177" s="120"/>
      <c r="E177" s="120"/>
      <c r="F177" s="120"/>
      <c r="G177" s="12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120"/>
      <c r="C178" s="120"/>
      <c r="D178" s="120"/>
      <c r="E178" s="120"/>
      <c r="F178" s="120"/>
      <c r="G178" s="12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120"/>
      <c r="C179" s="120"/>
      <c r="D179" s="120"/>
      <c r="E179" s="120"/>
      <c r="F179" s="120"/>
      <c r="G179" s="12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120"/>
      <c r="C180" s="120"/>
      <c r="D180" s="120"/>
      <c r="E180" s="120"/>
      <c r="F180" s="120"/>
      <c r="G180" s="12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120"/>
      <c r="C181" s="120"/>
      <c r="D181" s="120"/>
      <c r="E181" s="120"/>
      <c r="F181" s="120"/>
      <c r="G181" s="12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120"/>
      <c r="C182" s="120"/>
      <c r="D182" s="120"/>
      <c r="E182" s="120"/>
      <c r="F182" s="120"/>
      <c r="G182" s="12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120"/>
      <c r="C183" s="120"/>
      <c r="D183" s="120"/>
      <c r="E183" s="120"/>
      <c r="F183" s="120"/>
      <c r="G183" s="12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120"/>
      <c r="C184" s="120"/>
      <c r="D184" s="120"/>
      <c r="E184" s="120"/>
      <c r="F184" s="120"/>
      <c r="G184" s="12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120"/>
      <c r="C185" s="120"/>
      <c r="D185" s="120"/>
      <c r="E185" s="120"/>
      <c r="F185" s="120"/>
      <c r="G185" s="12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120"/>
      <c r="C186" s="120"/>
      <c r="D186" s="120"/>
      <c r="E186" s="120"/>
      <c r="F186" s="120"/>
      <c r="G186" s="12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120"/>
      <c r="C187" s="120"/>
      <c r="D187" s="120"/>
      <c r="E187" s="120"/>
      <c r="F187" s="120"/>
      <c r="G187" s="12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120"/>
      <c r="C188" s="120"/>
      <c r="D188" s="120"/>
      <c r="E188" s="120"/>
      <c r="F188" s="120"/>
      <c r="G188" s="12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120"/>
      <c r="C189" s="120"/>
      <c r="D189" s="120"/>
      <c r="E189" s="120"/>
      <c r="F189" s="120"/>
      <c r="G189" s="12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120"/>
      <c r="C190" s="120"/>
      <c r="D190" s="120"/>
      <c r="E190" s="120"/>
      <c r="F190" s="120"/>
      <c r="G190" s="12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120"/>
      <c r="C191" s="120"/>
      <c r="D191" s="120"/>
      <c r="E191" s="120"/>
      <c r="F191" s="120"/>
      <c r="G191" s="12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120"/>
      <c r="C192" s="120"/>
      <c r="D192" s="120"/>
      <c r="E192" s="120"/>
      <c r="F192" s="120"/>
      <c r="G192" s="12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120"/>
      <c r="C193" s="120"/>
      <c r="D193" s="120"/>
      <c r="E193" s="120"/>
      <c r="F193" s="120"/>
      <c r="G193" s="12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120"/>
      <c r="C194" s="120"/>
      <c r="D194" s="120"/>
      <c r="E194" s="120"/>
      <c r="F194" s="120"/>
      <c r="G194" s="12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120"/>
      <c r="C195" s="120"/>
      <c r="D195" s="120"/>
      <c r="E195" s="120"/>
      <c r="F195" s="120"/>
      <c r="G195" s="12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120"/>
      <c r="C196" s="120"/>
      <c r="D196" s="120"/>
      <c r="E196" s="120"/>
      <c r="F196" s="120"/>
      <c r="G196" s="12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120"/>
      <c r="C197" s="120"/>
      <c r="D197" s="120"/>
      <c r="E197" s="120"/>
      <c r="F197" s="120"/>
      <c r="G197" s="12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120"/>
      <c r="C198" s="120"/>
      <c r="D198" s="120"/>
      <c r="E198" s="120"/>
      <c r="F198" s="120"/>
      <c r="G198" s="12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120"/>
      <c r="C199" s="120"/>
      <c r="D199" s="120"/>
      <c r="E199" s="120"/>
      <c r="F199" s="120"/>
      <c r="G199" s="12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120"/>
      <c r="C200" s="120"/>
      <c r="D200" s="120"/>
      <c r="E200" s="120"/>
      <c r="F200" s="120"/>
      <c r="G200" s="12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120"/>
      <c r="C201" s="120"/>
      <c r="D201" s="120"/>
      <c r="E201" s="120"/>
      <c r="F201" s="120"/>
      <c r="G201" s="12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120"/>
      <c r="C202" s="120"/>
      <c r="D202" s="120"/>
      <c r="E202" s="120"/>
      <c r="F202" s="120"/>
      <c r="G202" s="12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120"/>
      <c r="C203" s="120"/>
      <c r="D203" s="120"/>
      <c r="E203" s="120"/>
      <c r="F203" s="120"/>
      <c r="G203" s="12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120"/>
      <c r="C204" s="120"/>
      <c r="D204" s="120"/>
      <c r="E204" s="120"/>
      <c r="F204" s="120"/>
      <c r="G204" s="12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120"/>
      <c r="C205" s="120"/>
      <c r="D205" s="120"/>
      <c r="E205" s="120"/>
      <c r="F205" s="120"/>
      <c r="G205" s="12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120"/>
      <c r="C206" s="120"/>
      <c r="D206" s="120"/>
      <c r="E206" s="120"/>
      <c r="F206" s="120"/>
      <c r="G206" s="12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120"/>
      <c r="C207" s="120"/>
      <c r="D207" s="120"/>
      <c r="E207" s="120"/>
      <c r="F207" s="120"/>
      <c r="G207" s="12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120"/>
      <c r="C208" s="120"/>
      <c r="D208" s="120"/>
      <c r="E208" s="120"/>
      <c r="F208" s="120"/>
      <c r="G208" s="12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120"/>
      <c r="C209" s="120"/>
      <c r="D209" s="120"/>
      <c r="E209" s="120"/>
      <c r="F209" s="120"/>
      <c r="G209" s="12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120"/>
      <c r="C210" s="120"/>
      <c r="D210" s="120"/>
      <c r="E210" s="120"/>
      <c r="F210" s="120"/>
      <c r="G210" s="12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120"/>
      <c r="C211" s="120"/>
      <c r="D211" s="120"/>
      <c r="E211" s="120"/>
      <c r="F211" s="120"/>
      <c r="G211" s="12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120"/>
      <c r="C212" s="120"/>
      <c r="D212" s="120"/>
      <c r="E212" s="120"/>
      <c r="F212" s="120"/>
      <c r="G212" s="12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120"/>
      <c r="C213" s="120"/>
      <c r="D213" s="120"/>
      <c r="E213" s="120"/>
      <c r="F213" s="120"/>
      <c r="G213" s="12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120"/>
      <c r="C214" s="120"/>
      <c r="D214" s="120"/>
      <c r="E214" s="120"/>
      <c r="F214" s="120"/>
      <c r="G214" s="12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120"/>
      <c r="C215" s="120"/>
      <c r="D215" s="120"/>
      <c r="E215" s="120"/>
      <c r="F215" s="120"/>
      <c r="G215" s="12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120"/>
      <c r="C216" s="120"/>
      <c r="D216" s="120"/>
      <c r="E216" s="120"/>
      <c r="F216" s="120"/>
      <c r="G216" s="12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120"/>
      <c r="C217" s="120"/>
      <c r="D217" s="120"/>
      <c r="E217" s="120"/>
      <c r="F217" s="120"/>
      <c r="G217" s="12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120"/>
      <c r="C218" s="120"/>
      <c r="D218" s="120"/>
      <c r="E218" s="120"/>
      <c r="F218" s="120"/>
      <c r="G218" s="12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120"/>
      <c r="C219" s="120"/>
      <c r="D219" s="120"/>
      <c r="E219" s="120"/>
      <c r="F219" s="120"/>
      <c r="G219" s="12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120"/>
      <c r="C220" s="120"/>
      <c r="D220" s="120"/>
      <c r="E220" s="120"/>
      <c r="F220" s="120"/>
      <c r="G220" s="12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120"/>
      <c r="C221" s="120"/>
      <c r="D221" s="120"/>
      <c r="E221" s="120"/>
      <c r="F221" s="120"/>
      <c r="G221" s="12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120"/>
      <c r="C222" s="120"/>
      <c r="D222" s="120"/>
      <c r="E222" s="120"/>
      <c r="F222" s="120"/>
      <c r="G222" s="12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120"/>
      <c r="C223" s="120"/>
      <c r="D223" s="120"/>
      <c r="E223" s="120"/>
      <c r="F223" s="120"/>
      <c r="G223" s="12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120"/>
      <c r="C224" s="120"/>
      <c r="D224" s="120"/>
      <c r="E224" s="120"/>
      <c r="F224" s="120"/>
      <c r="G224" s="12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120"/>
      <c r="C225" s="120"/>
      <c r="D225" s="120"/>
      <c r="E225" s="120"/>
      <c r="F225" s="120"/>
      <c r="G225" s="12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120"/>
      <c r="C226" s="120"/>
      <c r="D226" s="120"/>
      <c r="E226" s="120"/>
      <c r="F226" s="120"/>
      <c r="G226" s="12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120"/>
      <c r="C227" s="120"/>
      <c r="D227" s="120"/>
      <c r="E227" s="120"/>
      <c r="F227" s="120"/>
      <c r="G227" s="12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120"/>
      <c r="C228" s="120"/>
      <c r="D228" s="120"/>
      <c r="E228" s="120"/>
      <c r="F228" s="120"/>
      <c r="G228" s="12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120"/>
      <c r="C229" s="120"/>
      <c r="D229" s="120"/>
      <c r="E229" s="120"/>
      <c r="F229" s="120"/>
      <c r="G229" s="12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120"/>
      <c r="C230" s="120"/>
      <c r="D230" s="120"/>
      <c r="E230" s="120"/>
      <c r="F230" s="120"/>
      <c r="G230" s="12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120"/>
      <c r="C231" s="120"/>
      <c r="D231" s="120"/>
      <c r="E231" s="120"/>
      <c r="F231" s="120"/>
      <c r="G231" s="12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120"/>
      <c r="C232" s="120"/>
      <c r="D232" s="120"/>
      <c r="E232" s="120"/>
      <c r="F232" s="120"/>
      <c r="G232" s="12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120"/>
      <c r="C233" s="120"/>
      <c r="D233" s="120"/>
      <c r="E233" s="120"/>
      <c r="F233" s="120"/>
      <c r="G233" s="12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120"/>
      <c r="C234" s="120"/>
      <c r="D234" s="120"/>
      <c r="E234" s="120"/>
      <c r="F234" s="120"/>
      <c r="G234" s="12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120"/>
      <c r="C235" s="120"/>
      <c r="D235" s="120"/>
      <c r="E235" s="120"/>
      <c r="F235" s="120"/>
      <c r="G235" s="12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120"/>
      <c r="C236" s="120"/>
      <c r="D236" s="120"/>
      <c r="E236" s="120"/>
      <c r="F236" s="120"/>
      <c r="G236" s="12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120"/>
      <c r="C237" s="120"/>
      <c r="D237" s="120"/>
      <c r="E237" s="120"/>
      <c r="F237" s="120"/>
      <c r="G237" s="12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120"/>
      <c r="C238" s="120"/>
      <c r="D238" s="120"/>
      <c r="E238" s="120"/>
      <c r="F238" s="120"/>
      <c r="G238" s="12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120"/>
      <c r="C239" s="120"/>
      <c r="D239" s="120"/>
      <c r="E239" s="120"/>
      <c r="F239" s="120"/>
      <c r="G239" s="12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120"/>
      <c r="C240" s="120"/>
      <c r="D240" s="120"/>
      <c r="E240" s="120"/>
      <c r="F240" s="120"/>
      <c r="G240" s="12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120"/>
      <c r="C241" s="120"/>
      <c r="D241" s="120"/>
      <c r="E241" s="120"/>
      <c r="F241" s="120"/>
      <c r="G241" s="12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120"/>
      <c r="C242" s="120"/>
      <c r="D242" s="120"/>
      <c r="E242" s="120"/>
      <c r="F242" s="120"/>
      <c r="G242" s="12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120"/>
      <c r="C243" s="120"/>
      <c r="D243" s="120"/>
      <c r="E243" s="120"/>
      <c r="F243" s="120"/>
      <c r="G243" s="12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120"/>
      <c r="C244" s="120"/>
      <c r="D244" s="120"/>
      <c r="E244" s="120"/>
      <c r="F244" s="120"/>
      <c r="G244" s="12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120"/>
      <c r="C245" s="120"/>
      <c r="D245" s="120"/>
      <c r="E245" s="120"/>
      <c r="F245" s="120"/>
      <c r="G245" s="12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120"/>
      <c r="C246" s="120"/>
      <c r="D246" s="120"/>
      <c r="E246" s="120"/>
      <c r="F246" s="120"/>
      <c r="G246" s="12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120"/>
      <c r="C247" s="120"/>
      <c r="D247" s="120"/>
      <c r="E247" s="120"/>
      <c r="F247" s="120"/>
      <c r="G247" s="12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120"/>
      <c r="C248" s="120"/>
      <c r="D248" s="120"/>
      <c r="E248" s="120"/>
      <c r="F248" s="120"/>
      <c r="G248" s="12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120"/>
      <c r="C249" s="120"/>
      <c r="D249" s="120"/>
      <c r="E249" s="120"/>
      <c r="F249" s="120"/>
      <c r="G249" s="12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120"/>
      <c r="C250" s="120"/>
      <c r="D250" s="120"/>
      <c r="E250" s="120"/>
      <c r="F250" s="120"/>
      <c r="G250" s="12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120"/>
      <c r="C251" s="120"/>
      <c r="D251" s="120"/>
      <c r="E251" s="120"/>
      <c r="F251" s="120"/>
      <c r="G251" s="12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120"/>
      <c r="C252" s="120"/>
      <c r="D252" s="120"/>
      <c r="E252" s="120"/>
      <c r="F252" s="120"/>
      <c r="G252" s="12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120"/>
      <c r="C253" s="120"/>
      <c r="D253" s="120"/>
      <c r="E253" s="120"/>
      <c r="F253" s="120"/>
      <c r="G253" s="12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120"/>
      <c r="C254" s="120"/>
      <c r="D254" s="120"/>
      <c r="E254" s="120"/>
      <c r="F254" s="120"/>
      <c r="G254" s="12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120"/>
      <c r="C255" s="120"/>
      <c r="D255" s="120"/>
      <c r="E255" s="120"/>
      <c r="F255" s="120"/>
      <c r="G255" s="12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120"/>
      <c r="C256" s="120"/>
      <c r="D256" s="120"/>
      <c r="E256" s="120"/>
      <c r="F256" s="120"/>
      <c r="G256" s="12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120"/>
      <c r="C257" s="120"/>
      <c r="D257" s="120"/>
      <c r="E257" s="120"/>
      <c r="F257" s="120"/>
      <c r="G257" s="12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120"/>
      <c r="C258" s="120"/>
      <c r="D258" s="120"/>
      <c r="E258" s="120"/>
      <c r="F258" s="120"/>
      <c r="G258" s="12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120"/>
      <c r="C259" s="120"/>
      <c r="D259" s="120"/>
      <c r="E259" s="120"/>
      <c r="F259" s="120"/>
      <c r="G259" s="12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120"/>
      <c r="C260" s="120"/>
      <c r="D260" s="120"/>
      <c r="E260" s="120"/>
      <c r="F260" s="120"/>
      <c r="G260" s="12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120"/>
      <c r="C261" s="120"/>
      <c r="D261" s="120"/>
      <c r="E261" s="120"/>
      <c r="F261" s="120"/>
      <c r="G261" s="12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120"/>
      <c r="C262" s="120"/>
      <c r="D262" s="120"/>
      <c r="E262" s="120"/>
      <c r="F262" s="120"/>
      <c r="G262" s="12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120"/>
      <c r="C263" s="120"/>
      <c r="D263" s="120"/>
      <c r="E263" s="120"/>
      <c r="F263" s="120"/>
      <c r="G263" s="12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120"/>
      <c r="C264" s="120"/>
      <c r="D264" s="120"/>
      <c r="E264" s="120"/>
      <c r="F264" s="120"/>
      <c r="G264" s="12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120"/>
      <c r="C265" s="120"/>
      <c r="D265" s="120"/>
      <c r="E265" s="120"/>
      <c r="F265" s="120"/>
      <c r="G265" s="12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120"/>
      <c r="C266" s="120"/>
      <c r="D266" s="120"/>
      <c r="E266" s="120"/>
      <c r="F266" s="120"/>
      <c r="G266" s="12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120"/>
      <c r="C267" s="120"/>
      <c r="D267" s="120"/>
      <c r="E267" s="120"/>
      <c r="F267" s="120"/>
      <c r="G267" s="12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120"/>
      <c r="C268" s="120"/>
      <c r="D268" s="120"/>
      <c r="E268" s="120"/>
      <c r="F268" s="120"/>
      <c r="G268" s="12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120"/>
      <c r="C269" s="120"/>
      <c r="D269" s="120"/>
      <c r="E269" s="120"/>
      <c r="F269" s="120"/>
      <c r="G269" s="12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120"/>
      <c r="C270" s="120"/>
      <c r="D270" s="120"/>
      <c r="E270" s="120"/>
      <c r="F270" s="120"/>
      <c r="G270" s="12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120"/>
      <c r="C271" s="120"/>
      <c r="D271" s="120"/>
      <c r="E271" s="120"/>
      <c r="F271" s="120"/>
      <c r="G271" s="12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120"/>
      <c r="C272" s="120"/>
      <c r="D272" s="120"/>
      <c r="E272" s="120"/>
      <c r="F272" s="120"/>
      <c r="G272" s="12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120"/>
      <c r="C273" s="120"/>
      <c r="D273" s="120"/>
      <c r="E273" s="120"/>
      <c r="F273" s="120"/>
      <c r="G273" s="12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120"/>
      <c r="C274" s="120"/>
      <c r="D274" s="120"/>
      <c r="E274" s="120"/>
      <c r="F274" s="120"/>
      <c r="G274" s="12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120"/>
      <c r="C275" s="120"/>
      <c r="D275" s="120"/>
      <c r="E275" s="120"/>
      <c r="F275" s="120"/>
      <c r="G275" s="12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120"/>
      <c r="C276" s="120"/>
      <c r="D276" s="120"/>
      <c r="E276" s="120"/>
      <c r="F276" s="120"/>
      <c r="G276" s="12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120"/>
      <c r="C277" s="120"/>
      <c r="D277" s="120"/>
      <c r="E277" s="120"/>
      <c r="F277" s="120"/>
      <c r="G277" s="12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120"/>
      <c r="C278" s="120"/>
      <c r="D278" s="120"/>
      <c r="E278" s="120"/>
      <c r="F278" s="120"/>
      <c r="G278" s="12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120"/>
      <c r="C279" s="120"/>
      <c r="D279" s="120"/>
      <c r="E279" s="120"/>
      <c r="F279" s="120"/>
      <c r="G279" s="12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120"/>
      <c r="C280" s="120"/>
      <c r="D280" s="120"/>
      <c r="E280" s="120"/>
      <c r="F280" s="120"/>
      <c r="G280" s="12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120"/>
      <c r="C281" s="120"/>
      <c r="D281" s="120"/>
      <c r="E281" s="120"/>
      <c r="F281" s="120"/>
      <c r="G281" s="12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120"/>
      <c r="C282" s="120"/>
      <c r="D282" s="120"/>
      <c r="E282" s="120"/>
      <c r="F282" s="120"/>
      <c r="G282" s="12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120"/>
      <c r="C283" s="120"/>
      <c r="D283" s="120"/>
      <c r="E283" s="120"/>
      <c r="F283" s="120"/>
      <c r="G283" s="12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120"/>
      <c r="C284" s="120"/>
      <c r="D284" s="120"/>
      <c r="E284" s="120"/>
      <c r="F284" s="120"/>
      <c r="G284" s="12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120"/>
      <c r="C285" s="120"/>
      <c r="D285" s="120"/>
      <c r="E285" s="120"/>
      <c r="F285" s="120"/>
      <c r="G285" s="12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120"/>
      <c r="C286" s="120"/>
      <c r="D286" s="120"/>
      <c r="E286" s="120"/>
      <c r="F286" s="120"/>
      <c r="G286" s="12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120"/>
      <c r="C287" s="120"/>
      <c r="D287" s="120"/>
      <c r="E287" s="120"/>
      <c r="F287" s="120"/>
      <c r="G287" s="12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120"/>
      <c r="C288" s="120"/>
      <c r="D288" s="120"/>
      <c r="E288" s="120"/>
      <c r="F288" s="120"/>
      <c r="G288" s="12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120"/>
      <c r="C289" s="120"/>
      <c r="D289" s="120"/>
      <c r="E289" s="120"/>
      <c r="F289" s="120"/>
      <c r="G289" s="12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120"/>
      <c r="C290" s="120"/>
      <c r="D290" s="120"/>
      <c r="E290" s="120"/>
      <c r="F290" s="120"/>
      <c r="G290" s="12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120"/>
      <c r="C291" s="120"/>
      <c r="D291" s="120"/>
      <c r="E291" s="120"/>
      <c r="F291" s="120"/>
      <c r="G291" s="12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120"/>
      <c r="C292" s="120"/>
      <c r="D292" s="120"/>
      <c r="E292" s="120"/>
      <c r="F292" s="120"/>
      <c r="G292" s="12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120"/>
      <c r="C293" s="120"/>
      <c r="D293" s="120"/>
      <c r="E293" s="120"/>
      <c r="F293" s="120"/>
      <c r="G293" s="12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120"/>
      <c r="C294" s="120"/>
      <c r="D294" s="120"/>
      <c r="E294" s="120"/>
      <c r="F294" s="120"/>
      <c r="G294" s="12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120"/>
      <c r="C295" s="120"/>
      <c r="D295" s="120"/>
      <c r="E295" s="120"/>
      <c r="F295" s="120"/>
      <c r="G295" s="12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120"/>
      <c r="C296" s="120"/>
      <c r="D296" s="120"/>
      <c r="E296" s="120"/>
      <c r="F296" s="120"/>
      <c r="G296" s="12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120"/>
      <c r="C297" s="120"/>
      <c r="D297" s="120"/>
      <c r="E297" s="120"/>
      <c r="F297" s="120"/>
      <c r="G297" s="12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120"/>
      <c r="C298" s="120"/>
      <c r="D298" s="120"/>
      <c r="E298" s="120"/>
      <c r="F298" s="120"/>
      <c r="G298" s="12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120"/>
      <c r="C299" s="120"/>
      <c r="D299" s="120"/>
      <c r="E299" s="120"/>
      <c r="F299" s="120"/>
      <c r="G299" s="12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120"/>
      <c r="C300" s="120"/>
      <c r="D300" s="120"/>
      <c r="E300" s="120"/>
      <c r="F300" s="120"/>
      <c r="G300" s="12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120"/>
      <c r="C301" s="120"/>
      <c r="D301" s="120"/>
      <c r="E301" s="120"/>
      <c r="F301" s="120"/>
      <c r="G301" s="12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120"/>
      <c r="C302" s="120"/>
      <c r="D302" s="120"/>
      <c r="E302" s="120"/>
      <c r="F302" s="120"/>
      <c r="G302" s="12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120"/>
      <c r="C303" s="120"/>
      <c r="D303" s="120"/>
      <c r="E303" s="120"/>
      <c r="F303" s="120"/>
      <c r="G303" s="12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120"/>
      <c r="C304" s="120"/>
      <c r="D304" s="120"/>
      <c r="E304" s="120"/>
      <c r="F304" s="120"/>
      <c r="G304" s="12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120"/>
      <c r="C305" s="120"/>
      <c r="D305" s="120"/>
      <c r="E305" s="120"/>
      <c r="F305" s="120"/>
      <c r="G305" s="12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120"/>
      <c r="C306" s="120"/>
      <c r="D306" s="120"/>
      <c r="E306" s="120"/>
      <c r="F306" s="120"/>
      <c r="G306" s="12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120"/>
      <c r="C307" s="120"/>
      <c r="D307" s="120"/>
      <c r="E307" s="120"/>
      <c r="F307" s="120"/>
      <c r="G307" s="12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120"/>
      <c r="C308" s="120"/>
      <c r="D308" s="120"/>
      <c r="E308" s="120"/>
      <c r="F308" s="120"/>
      <c r="G308" s="12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120"/>
      <c r="C309" s="120"/>
      <c r="D309" s="120"/>
      <c r="E309" s="120"/>
      <c r="F309" s="120"/>
      <c r="G309" s="12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120"/>
      <c r="C310" s="120"/>
      <c r="D310" s="120"/>
      <c r="E310" s="120"/>
      <c r="F310" s="120"/>
      <c r="G310" s="12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120"/>
      <c r="C311" s="120"/>
      <c r="D311" s="120"/>
      <c r="E311" s="120"/>
      <c r="F311" s="120"/>
      <c r="G311" s="12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120"/>
      <c r="C312" s="120"/>
      <c r="D312" s="120"/>
      <c r="E312" s="120"/>
      <c r="F312" s="120"/>
      <c r="G312" s="12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120"/>
      <c r="C313" s="120"/>
      <c r="D313" s="120"/>
      <c r="E313" s="120"/>
      <c r="F313" s="120"/>
      <c r="G313" s="12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120"/>
      <c r="C314" s="120"/>
      <c r="D314" s="120"/>
      <c r="E314" s="120"/>
      <c r="F314" s="120"/>
      <c r="G314" s="12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120"/>
      <c r="C315" s="120"/>
      <c r="D315" s="120"/>
      <c r="E315" s="120"/>
      <c r="F315" s="120"/>
      <c r="G315" s="12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120"/>
      <c r="C316" s="120"/>
      <c r="D316" s="120"/>
      <c r="E316" s="120"/>
      <c r="F316" s="120"/>
      <c r="G316" s="12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120"/>
      <c r="C317" s="120"/>
      <c r="D317" s="120"/>
      <c r="E317" s="120"/>
      <c r="F317" s="120"/>
      <c r="G317" s="12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120"/>
      <c r="C318" s="120"/>
      <c r="D318" s="120"/>
      <c r="E318" s="120"/>
      <c r="F318" s="120"/>
      <c r="G318" s="12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120"/>
      <c r="C319" s="120"/>
      <c r="D319" s="120"/>
      <c r="E319" s="120"/>
      <c r="F319" s="120"/>
      <c r="G319" s="12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120"/>
      <c r="C320" s="120"/>
      <c r="D320" s="120"/>
      <c r="E320" s="120"/>
      <c r="F320" s="120"/>
      <c r="G320" s="12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120"/>
      <c r="C321" s="120"/>
      <c r="D321" s="120"/>
      <c r="E321" s="120"/>
      <c r="F321" s="120"/>
      <c r="G321" s="12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120"/>
      <c r="C322" s="120"/>
      <c r="D322" s="120"/>
      <c r="E322" s="120"/>
      <c r="F322" s="120"/>
      <c r="G322" s="12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120"/>
      <c r="C323" s="120"/>
      <c r="D323" s="120"/>
      <c r="E323" s="120"/>
      <c r="F323" s="120"/>
      <c r="G323" s="12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120"/>
      <c r="C324" s="120"/>
      <c r="D324" s="120"/>
      <c r="E324" s="120"/>
      <c r="F324" s="120"/>
      <c r="G324" s="12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120"/>
      <c r="C325" s="120"/>
      <c r="D325" s="120"/>
      <c r="E325" s="120"/>
      <c r="F325" s="120"/>
      <c r="G325" s="12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120"/>
      <c r="C326" s="120"/>
      <c r="D326" s="120"/>
      <c r="E326" s="120"/>
      <c r="F326" s="120"/>
      <c r="G326" s="12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120"/>
      <c r="C327" s="120"/>
      <c r="D327" s="120"/>
      <c r="E327" s="120"/>
      <c r="F327" s="120"/>
      <c r="G327" s="12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120"/>
      <c r="C328" s="120"/>
      <c r="D328" s="120"/>
      <c r="E328" s="120"/>
      <c r="F328" s="120"/>
      <c r="G328" s="12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120"/>
      <c r="C329" s="120"/>
      <c r="D329" s="120"/>
      <c r="E329" s="120"/>
      <c r="F329" s="120"/>
      <c r="G329" s="12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120"/>
      <c r="C330" s="120"/>
      <c r="D330" s="120"/>
      <c r="E330" s="120"/>
      <c r="F330" s="120"/>
      <c r="G330" s="12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120"/>
      <c r="C331" s="120"/>
      <c r="D331" s="120"/>
      <c r="E331" s="120"/>
      <c r="F331" s="120"/>
      <c r="G331" s="12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120"/>
      <c r="C332" s="120"/>
      <c r="D332" s="120"/>
      <c r="E332" s="120"/>
      <c r="F332" s="120"/>
      <c r="G332" s="12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120"/>
      <c r="C333" s="120"/>
      <c r="D333" s="120"/>
      <c r="E333" s="120"/>
      <c r="F333" s="120"/>
      <c r="G333" s="12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120"/>
      <c r="C334" s="120"/>
      <c r="D334" s="120"/>
      <c r="E334" s="120"/>
      <c r="F334" s="120"/>
      <c r="G334" s="12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120"/>
      <c r="C335" s="120"/>
      <c r="D335" s="120"/>
      <c r="E335" s="120"/>
      <c r="F335" s="120"/>
      <c r="G335" s="12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120"/>
      <c r="C336" s="120"/>
      <c r="D336" s="120"/>
      <c r="E336" s="120"/>
      <c r="F336" s="120"/>
      <c r="G336" s="12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120"/>
      <c r="C337" s="120"/>
      <c r="D337" s="120"/>
      <c r="E337" s="120"/>
      <c r="F337" s="120"/>
      <c r="G337" s="12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120"/>
      <c r="C338" s="120"/>
      <c r="D338" s="120"/>
      <c r="E338" s="120"/>
      <c r="F338" s="120"/>
      <c r="G338" s="12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120"/>
      <c r="C339" s="120"/>
      <c r="D339" s="120"/>
      <c r="E339" s="120"/>
      <c r="F339" s="120"/>
      <c r="G339" s="12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120"/>
      <c r="C340" s="120"/>
      <c r="D340" s="120"/>
      <c r="E340" s="120"/>
      <c r="F340" s="120"/>
      <c r="G340" s="12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120"/>
      <c r="C341" s="120"/>
      <c r="D341" s="120"/>
      <c r="E341" s="120"/>
      <c r="F341" s="120"/>
      <c r="G341" s="12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120"/>
      <c r="C342" s="120"/>
      <c r="D342" s="120"/>
      <c r="E342" s="120"/>
      <c r="F342" s="120"/>
      <c r="G342" s="12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120"/>
      <c r="C343" s="120"/>
      <c r="D343" s="120"/>
      <c r="E343" s="120"/>
      <c r="F343" s="120"/>
      <c r="G343" s="12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120"/>
      <c r="C344" s="120"/>
      <c r="D344" s="120"/>
      <c r="E344" s="120"/>
      <c r="F344" s="120"/>
      <c r="G344" s="12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120"/>
      <c r="C345" s="120"/>
      <c r="D345" s="120"/>
      <c r="E345" s="120"/>
      <c r="F345" s="120"/>
      <c r="G345" s="12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120"/>
      <c r="C346" s="120"/>
      <c r="D346" s="120"/>
      <c r="E346" s="120"/>
      <c r="F346" s="120"/>
      <c r="G346" s="12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120"/>
      <c r="C347" s="120"/>
      <c r="D347" s="120"/>
      <c r="E347" s="120"/>
      <c r="F347" s="120"/>
      <c r="G347" s="12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120"/>
      <c r="C348" s="120"/>
      <c r="D348" s="120"/>
      <c r="E348" s="120"/>
      <c r="F348" s="120"/>
      <c r="G348" s="12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120"/>
      <c r="C349" s="120"/>
      <c r="D349" s="120"/>
      <c r="E349" s="120"/>
      <c r="F349" s="120"/>
      <c r="G349" s="12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120"/>
      <c r="C350" s="120"/>
      <c r="D350" s="120"/>
      <c r="E350" s="120"/>
      <c r="F350" s="120"/>
      <c r="G350" s="12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120"/>
      <c r="C351" s="120"/>
      <c r="D351" s="120"/>
      <c r="E351" s="120"/>
      <c r="F351" s="120"/>
      <c r="G351" s="12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120"/>
      <c r="C352" s="120"/>
      <c r="D352" s="120"/>
      <c r="E352" s="120"/>
      <c r="F352" s="120"/>
      <c r="G352" s="12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120"/>
      <c r="C353" s="120"/>
      <c r="D353" s="120"/>
      <c r="E353" s="120"/>
      <c r="F353" s="120"/>
      <c r="G353" s="12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120"/>
      <c r="C354" s="120"/>
      <c r="D354" s="120"/>
      <c r="E354" s="120"/>
      <c r="F354" s="120"/>
      <c r="G354" s="12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120"/>
      <c r="C355" s="120"/>
      <c r="D355" s="120"/>
      <c r="E355" s="120"/>
      <c r="F355" s="120"/>
      <c r="G355" s="12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120"/>
      <c r="C356" s="120"/>
      <c r="D356" s="120"/>
      <c r="E356" s="120"/>
      <c r="F356" s="120"/>
      <c r="G356" s="12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120"/>
      <c r="C357" s="120"/>
      <c r="D357" s="120"/>
      <c r="E357" s="120"/>
      <c r="F357" s="120"/>
      <c r="G357" s="12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120"/>
      <c r="C358" s="120"/>
      <c r="D358" s="120"/>
      <c r="E358" s="120"/>
      <c r="F358" s="120"/>
      <c r="G358" s="12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120"/>
      <c r="C359" s="120"/>
      <c r="D359" s="120"/>
      <c r="E359" s="120"/>
      <c r="F359" s="120"/>
      <c r="G359" s="12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120"/>
      <c r="C360" s="120"/>
      <c r="D360" s="120"/>
      <c r="E360" s="120"/>
      <c r="F360" s="120"/>
      <c r="G360" s="12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120"/>
      <c r="C361" s="120"/>
      <c r="D361" s="120"/>
      <c r="E361" s="120"/>
      <c r="F361" s="120"/>
      <c r="G361" s="12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120"/>
      <c r="C362" s="120"/>
      <c r="D362" s="120"/>
      <c r="E362" s="120"/>
      <c r="F362" s="120"/>
      <c r="G362" s="12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120"/>
      <c r="C363" s="120"/>
      <c r="D363" s="120"/>
      <c r="E363" s="120"/>
      <c r="F363" s="120"/>
      <c r="G363" s="12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120"/>
      <c r="C364" s="120"/>
      <c r="D364" s="120"/>
      <c r="E364" s="120"/>
      <c r="F364" s="120"/>
      <c r="G364" s="12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120"/>
      <c r="C365" s="120"/>
      <c r="D365" s="120"/>
      <c r="E365" s="120"/>
      <c r="F365" s="120"/>
      <c r="G365" s="12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120"/>
      <c r="C366" s="120"/>
      <c r="D366" s="120"/>
      <c r="E366" s="120"/>
      <c r="F366" s="120"/>
      <c r="G366" s="12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120"/>
      <c r="C367" s="120"/>
      <c r="D367" s="120"/>
      <c r="E367" s="120"/>
      <c r="F367" s="120"/>
      <c r="G367" s="12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120"/>
      <c r="C368" s="120"/>
      <c r="D368" s="120"/>
      <c r="E368" s="120"/>
      <c r="F368" s="120"/>
      <c r="G368" s="12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120"/>
      <c r="C369" s="120"/>
      <c r="D369" s="120"/>
      <c r="E369" s="120"/>
      <c r="F369" s="120"/>
      <c r="G369" s="12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120"/>
      <c r="C370" s="120"/>
      <c r="D370" s="120"/>
      <c r="E370" s="120"/>
      <c r="F370" s="120"/>
      <c r="G370" s="12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120"/>
      <c r="C371" s="120"/>
      <c r="D371" s="120"/>
      <c r="E371" s="120"/>
      <c r="F371" s="120"/>
      <c r="G371" s="12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120"/>
      <c r="C372" s="120"/>
      <c r="D372" s="120"/>
      <c r="E372" s="120"/>
      <c r="F372" s="120"/>
      <c r="G372" s="12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120"/>
      <c r="C373" s="120"/>
      <c r="D373" s="120"/>
      <c r="E373" s="120"/>
      <c r="F373" s="120"/>
      <c r="G373" s="12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120"/>
      <c r="C374" s="120"/>
      <c r="D374" s="120"/>
      <c r="E374" s="120"/>
      <c r="F374" s="120"/>
      <c r="G374" s="12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120"/>
      <c r="C375" s="120"/>
      <c r="D375" s="120"/>
      <c r="E375" s="120"/>
      <c r="F375" s="120"/>
      <c r="G375" s="12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120"/>
      <c r="C376" s="120"/>
      <c r="D376" s="120"/>
      <c r="E376" s="120"/>
      <c r="F376" s="120"/>
      <c r="G376" s="12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120"/>
      <c r="C377" s="120"/>
      <c r="D377" s="120"/>
      <c r="E377" s="120"/>
      <c r="F377" s="120"/>
      <c r="G377" s="12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120"/>
      <c r="C378" s="120"/>
      <c r="D378" s="120"/>
      <c r="E378" s="120"/>
      <c r="F378" s="120"/>
      <c r="G378" s="12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120"/>
      <c r="C379" s="120"/>
      <c r="D379" s="120"/>
      <c r="E379" s="120"/>
      <c r="F379" s="120"/>
      <c r="G379" s="12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120"/>
      <c r="C380" s="120"/>
      <c r="D380" s="120"/>
      <c r="E380" s="120"/>
      <c r="F380" s="120"/>
      <c r="G380" s="12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120"/>
      <c r="C381" s="120"/>
      <c r="D381" s="120"/>
      <c r="E381" s="120"/>
      <c r="F381" s="120"/>
      <c r="G381" s="12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120"/>
      <c r="C382" s="120"/>
      <c r="D382" s="120"/>
      <c r="E382" s="120"/>
      <c r="F382" s="120"/>
      <c r="G382" s="12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120"/>
      <c r="C383" s="120"/>
      <c r="D383" s="120"/>
      <c r="E383" s="120"/>
      <c r="F383" s="120"/>
      <c r="G383" s="12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120"/>
      <c r="C384" s="120"/>
      <c r="D384" s="120"/>
      <c r="E384" s="120"/>
      <c r="F384" s="120"/>
      <c r="G384" s="12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120"/>
      <c r="C385" s="120"/>
      <c r="D385" s="120"/>
      <c r="E385" s="120"/>
      <c r="F385" s="120"/>
      <c r="G385" s="12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120"/>
      <c r="C386" s="120"/>
      <c r="D386" s="120"/>
      <c r="E386" s="120"/>
      <c r="F386" s="120"/>
      <c r="G386" s="12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120"/>
      <c r="C387" s="120"/>
      <c r="D387" s="120"/>
      <c r="E387" s="120"/>
      <c r="F387" s="120"/>
      <c r="G387" s="12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120"/>
      <c r="C388" s="120"/>
      <c r="D388" s="120"/>
      <c r="E388" s="120"/>
      <c r="F388" s="120"/>
      <c r="G388" s="12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120"/>
      <c r="C389" s="120"/>
      <c r="D389" s="120"/>
      <c r="E389" s="120"/>
      <c r="F389" s="120"/>
      <c r="G389" s="12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120"/>
      <c r="C390" s="120"/>
      <c r="D390" s="120"/>
      <c r="E390" s="120"/>
      <c r="F390" s="120"/>
      <c r="G390" s="12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120"/>
      <c r="C391" s="120"/>
      <c r="D391" s="120"/>
      <c r="E391" s="120"/>
      <c r="F391" s="120"/>
      <c r="G391" s="12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120"/>
      <c r="C392" s="120"/>
      <c r="D392" s="120"/>
      <c r="E392" s="120"/>
      <c r="F392" s="120"/>
      <c r="G392" s="12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120"/>
      <c r="C393" s="120"/>
      <c r="D393" s="120"/>
      <c r="E393" s="120"/>
      <c r="F393" s="120"/>
      <c r="G393" s="12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120"/>
      <c r="C394" s="120"/>
      <c r="D394" s="120"/>
      <c r="E394" s="120"/>
      <c r="F394" s="120"/>
      <c r="G394" s="12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120"/>
      <c r="C395" s="120"/>
      <c r="D395" s="120"/>
      <c r="E395" s="120"/>
      <c r="F395" s="120"/>
      <c r="G395" s="12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120"/>
      <c r="C396" s="120"/>
      <c r="D396" s="120"/>
      <c r="E396" s="120"/>
      <c r="F396" s="120"/>
      <c r="G396" s="12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120"/>
      <c r="C397" s="120"/>
      <c r="D397" s="120"/>
      <c r="E397" s="120"/>
      <c r="F397" s="120"/>
      <c r="G397" s="12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120"/>
      <c r="C398" s="120"/>
      <c r="D398" s="120"/>
      <c r="E398" s="120"/>
      <c r="F398" s="120"/>
      <c r="G398" s="12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120"/>
      <c r="C399" s="120"/>
      <c r="D399" s="120"/>
      <c r="E399" s="120"/>
      <c r="F399" s="120"/>
      <c r="G399" s="12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120"/>
      <c r="C400" s="120"/>
      <c r="D400" s="120"/>
      <c r="E400" s="120"/>
      <c r="F400" s="120"/>
      <c r="G400" s="12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120"/>
      <c r="C401" s="120"/>
      <c r="D401" s="120"/>
      <c r="E401" s="120"/>
      <c r="F401" s="120"/>
      <c r="G401" s="12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120"/>
      <c r="C402" s="120"/>
      <c r="D402" s="120"/>
      <c r="E402" s="120"/>
      <c r="F402" s="120"/>
      <c r="G402" s="12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120"/>
      <c r="C403" s="120"/>
      <c r="D403" s="120"/>
      <c r="E403" s="120"/>
      <c r="F403" s="120"/>
      <c r="G403" s="12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120"/>
      <c r="C404" s="120"/>
      <c r="D404" s="120"/>
      <c r="E404" s="120"/>
      <c r="F404" s="120"/>
      <c r="G404" s="12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120"/>
      <c r="C405" s="120"/>
      <c r="D405" s="120"/>
      <c r="E405" s="120"/>
      <c r="F405" s="120"/>
      <c r="G405" s="12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120"/>
      <c r="C406" s="120"/>
      <c r="D406" s="120"/>
      <c r="E406" s="120"/>
      <c r="F406" s="120"/>
      <c r="G406" s="12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120"/>
      <c r="C407" s="120"/>
      <c r="D407" s="120"/>
      <c r="E407" s="120"/>
      <c r="F407" s="120"/>
      <c r="G407" s="12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120"/>
      <c r="C408" s="120"/>
      <c r="D408" s="120"/>
      <c r="E408" s="120"/>
      <c r="F408" s="120"/>
      <c r="G408" s="12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120"/>
      <c r="C409" s="120"/>
      <c r="D409" s="120"/>
      <c r="E409" s="120"/>
      <c r="F409" s="120"/>
      <c r="G409" s="12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120"/>
      <c r="C410" s="120"/>
      <c r="D410" s="120"/>
      <c r="E410" s="120"/>
      <c r="F410" s="120"/>
      <c r="G410" s="12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120"/>
      <c r="C411" s="120"/>
      <c r="D411" s="120"/>
      <c r="E411" s="120"/>
      <c r="F411" s="120"/>
      <c r="G411" s="12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120"/>
      <c r="C412" s="120"/>
      <c r="D412" s="120"/>
      <c r="E412" s="120"/>
      <c r="F412" s="120"/>
      <c r="G412" s="12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120"/>
      <c r="C413" s="120"/>
      <c r="D413" s="120"/>
      <c r="E413" s="120"/>
      <c r="F413" s="120"/>
      <c r="G413" s="12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120"/>
      <c r="C414" s="120"/>
      <c r="D414" s="120"/>
      <c r="E414" s="120"/>
      <c r="F414" s="120"/>
      <c r="G414" s="12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120"/>
      <c r="C415" s="120"/>
      <c r="D415" s="120"/>
      <c r="E415" s="120"/>
      <c r="F415" s="120"/>
      <c r="G415" s="12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120"/>
      <c r="C416" s="120"/>
      <c r="D416" s="120"/>
      <c r="E416" s="120"/>
      <c r="F416" s="120"/>
      <c r="G416" s="12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120"/>
      <c r="C417" s="120"/>
      <c r="D417" s="120"/>
      <c r="E417" s="120"/>
      <c r="F417" s="120"/>
      <c r="G417" s="12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120"/>
      <c r="C418" s="120"/>
      <c r="D418" s="120"/>
      <c r="E418" s="120"/>
      <c r="F418" s="120"/>
      <c r="G418" s="12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120"/>
      <c r="C419" s="120"/>
      <c r="D419" s="120"/>
      <c r="E419" s="120"/>
      <c r="F419" s="120"/>
      <c r="G419" s="12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120"/>
      <c r="C420" s="120"/>
      <c r="D420" s="120"/>
      <c r="E420" s="120"/>
      <c r="F420" s="120"/>
      <c r="G420" s="12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120"/>
      <c r="C421" s="120"/>
      <c r="D421" s="120"/>
      <c r="E421" s="120"/>
      <c r="F421" s="120"/>
      <c r="G421" s="12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120"/>
      <c r="C422" s="120"/>
      <c r="D422" s="120"/>
      <c r="E422" s="120"/>
      <c r="F422" s="120"/>
      <c r="G422" s="12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120"/>
      <c r="C423" s="120"/>
      <c r="D423" s="120"/>
      <c r="E423" s="120"/>
      <c r="F423" s="120"/>
      <c r="G423" s="12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120"/>
      <c r="C424" s="120"/>
      <c r="D424" s="120"/>
      <c r="E424" s="120"/>
      <c r="F424" s="120"/>
      <c r="G424" s="12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120"/>
      <c r="C425" s="120"/>
      <c r="D425" s="120"/>
      <c r="E425" s="120"/>
      <c r="F425" s="120"/>
      <c r="G425" s="12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120"/>
      <c r="C426" s="120"/>
      <c r="D426" s="120"/>
      <c r="E426" s="120"/>
      <c r="F426" s="120"/>
      <c r="G426" s="12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120"/>
      <c r="C427" s="120"/>
      <c r="D427" s="120"/>
      <c r="E427" s="120"/>
      <c r="F427" s="120"/>
      <c r="G427" s="12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120"/>
      <c r="C428" s="120"/>
      <c r="D428" s="120"/>
      <c r="E428" s="120"/>
      <c r="F428" s="120"/>
      <c r="G428" s="12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120"/>
      <c r="C429" s="120"/>
      <c r="D429" s="120"/>
      <c r="E429" s="120"/>
      <c r="F429" s="120"/>
      <c r="G429" s="12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120"/>
      <c r="C430" s="120"/>
      <c r="D430" s="120"/>
      <c r="E430" s="120"/>
      <c r="F430" s="120"/>
      <c r="G430" s="12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120"/>
      <c r="C431" s="120"/>
      <c r="D431" s="120"/>
      <c r="E431" s="120"/>
      <c r="F431" s="120"/>
      <c r="G431" s="12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120"/>
      <c r="C432" s="120"/>
      <c r="D432" s="120"/>
      <c r="E432" s="120"/>
      <c r="F432" s="120"/>
      <c r="G432" s="12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120"/>
      <c r="C433" s="120"/>
      <c r="D433" s="120"/>
      <c r="E433" s="120"/>
      <c r="F433" s="120"/>
      <c r="G433" s="12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120"/>
      <c r="C434" s="120"/>
      <c r="D434" s="120"/>
      <c r="E434" s="120"/>
      <c r="F434" s="120"/>
      <c r="G434" s="12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120"/>
      <c r="C435" s="120"/>
      <c r="D435" s="120"/>
      <c r="E435" s="120"/>
      <c r="F435" s="120"/>
      <c r="G435" s="12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120"/>
      <c r="C436" s="120"/>
      <c r="D436" s="120"/>
      <c r="E436" s="120"/>
      <c r="F436" s="120"/>
      <c r="G436" s="12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120"/>
      <c r="C437" s="120"/>
      <c r="D437" s="120"/>
      <c r="E437" s="120"/>
      <c r="F437" s="120"/>
      <c r="G437" s="12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120"/>
      <c r="C438" s="120"/>
      <c r="D438" s="120"/>
      <c r="E438" s="120"/>
      <c r="F438" s="120"/>
      <c r="G438" s="12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120"/>
      <c r="C439" s="120"/>
      <c r="D439" s="120"/>
      <c r="E439" s="120"/>
      <c r="F439" s="120"/>
      <c r="G439" s="12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120"/>
      <c r="C440" s="120"/>
      <c r="D440" s="120"/>
      <c r="E440" s="120"/>
      <c r="F440" s="120"/>
      <c r="G440" s="12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120"/>
      <c r="C441" s="120"/>
      <c r="D441" s="120"/>
      <c r="E441" s="120"/>
      <c r="F441" s="120"/>
      <c r="G441" s="12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120"/>
      <c r="C442" s="120"/>
      <c r="D442" s="120"/>
      <c r="E442" s="120"/>
      <c r="F442" s="120"/>
      <c r="G442" s="12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120"/>
      <c r="C443" s="120"/>
      <c r="D443" s="120"/>
      <c r="E443" s="120"/>
      <c r="F443" s="120"/>
      <c r="G443" s="12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120"/>
      <c r="C444" s="120"/>
      <c r="D444" s="120"/>
      <c r="E444" s="120"/>
      <c r="F444" s="120"/>
      <c r="G444" s="12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120"/>
      <c r="C445" s="120"/>
      <c r="D445" s="120"/>
      <c r="E445" s="120"/>
      <c r="F445" s="120"/>
      <c r="G445" s="12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120"/>
      <c r="C446" s="120"/>
      <c r="D446" s="120"/>
      <c r="E446" s="120"/>
      <c r="F446" s="120"/>
      <c r="G446" s="12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120"/>
      <c r="C447" s="120"/>
      <c r="D447" s="120"/>
      <c r="E447" s="120"/>
      <c r="F447" s="120"/>
      <c r="G447" s="12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120"/>
      <c r="C448" s="120"/>
      <c r="D448" s="120"/>
      <c r="E448" s="120"/>
      <c r="F448" s="120"/>
      <c r="G448" s="12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120"/>
      <c r="C449" s="120"/>
      <c r="D449" s="120"/>
      <c r="E449" s="120"/>
      <c r="F449" s="120"/>
      <c r="G449" s="12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120"/>
      <c r="C450" s="120"/>
      <c r="D450" s="120"/>
      <c r="E450" s="120"/>
      <c r="F450" s="120"/>
      <c r="G450" s="12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120"/>
      <c r="C451" s="120"/>
      <c r="D451" s="120"/>
      <c r="E451" s="120"/>
      <c r="F451" s="120"/>
      <c r="G451" s="12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120"/>
      <c r="C452" s="120"/>
      <c r="D452" s="120"/>
      <c r="E452" s="120"/>
      <c r="F452" s="120"/>
      <c r="G452" s="12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120"/>
      <c r="C453" s="120"/>
      <c r="D453" s="120"/>
      <c r="E453" s="120"/>
      <c r="F453" s="120"/>
      <c r="G453" s="12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120"/>
      <c r="C454" s="120"/>
      <c r="D454" s="120"/>
      <c r="E454" s="120"/>
      <c r="F454" s="120"/>
      <c r="G454" s="12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120"/>
      <c r="C455" s="120"/>
      <c r="D455" s="120"/>
      <c r="E455" s="120"/>
      <c r="F455" s="120"/>
      <c r="G455" s="12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120"/>
      <c r="C456" s="120"/>
      <c r="D456" s="120"/>
      <c r="E456" s="120"/>
      <c r="F456" s="120"/>
      <c r="G456" s="12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120"/>
      <c r="C457" s="120"/>
      <c r="D457" s="120"/>
      <c r="E457" s="120"/>
      <c r="F457" s="120"/>
      <c r="G457" s="12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120"/>
      <c r="C458" s="120"/>
      <c r="D458" s="120"/>
      <c r="E458" s="120"/>
      <c r="F458" s="120"/>
      <c r="G458" s="12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120"/>
      <c r="C459" s="120"/>
      <c r="D459" s="120"/>
      <c r="E459" s="120"/>
      <c r="F459" s="120"/>
      <c r="G459" s="12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120"/>
      <c r="C460" s="120"/>
      <c r="D460" s="120"/>
      <c r="E460" s="120"/>
      <c r="F460" s="120"/>
      <c r="G460" s="12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120"/>
      <c r="C461" s="120"/>
      <c r="D461" s="120"/>
      <c r="E461" s="120"/>
      <c r="F461" s="120"/>
      <c r="G461" s="12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120"/>
      <c r="C462" s="120"/>
      <c r="D462" s="120"/>
      <c r="E462" s="120"/>
      <c r="F462" s="120"/>
      <c r="G462" s="12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120"/>
      <c r="C463" s="120"/>
      <c r="D463" s="120"/>
      <c r="E463" s="120"/>
      <c r="F463" s="120"/>
      <c r="G463" s="12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120"/>
      <c r="C464" s="120"/>
      <c r="D464" s="120"/>
      <c r="E464" s="120"/>
      <c r="F464" s="120"/>
      <c r="G464" s="12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120"/>
      <c r="C465" s="120"/>
      <c r="D465" s="120"/>
      <c r="E465" s="120"/>
      <c r="F465" s="120"/>
      <c r="G465" s="12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120"/>
      <c r="C466" s="120"/>
      <c r="D466" s="120"/>
      <c r="E466" s="120"/>
      <c r="F466" s="120"/>
      <c r="G466" s="12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120"/>
      <c r="C467" s="120"/>
      <c r="D467" s="120"/>
      <c r="E467" s="120"/>
      <c r="F467" s="120"/>
      <c r="G467" s="12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120"/>
      <c r="C468" s="120"/>
      <c r="D468" s="120"/>
      <c r="E468" s="120"/>
      <c r="F468" s="120"/>
      <c r="G468" s="12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120"/>
      <c r="C469" s="120"/>
      <c r="D469" s="120"/>
      <c r="E469" s="120"/>
      <c r="F469" s="120"/>
      <c r="G469" s="12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120"/>
      <c r="C470" s="120"/>
      <c r="D470" s="120"/>
      <c r="E470" s="120"/>
      <c r="F470" s="120"/>
      <c r="G470" s="12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120"/>
      <c r="C471" s="120"/>
      <c r="D471" s="120"/>
      <c r="E471" s="120"/>
      <c r="F471" s="120"/>
      <c r="G471" s="12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120"/>
      <c r="C472" s="120"/>
      <c r="D472" s="120"/>
      <c r="E472" s="120"/>
      <c r="F472" s="120"/>
      <c r="G472" s="12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120"/>
      <c r="C473" s="120"/>
      <c r="D473" s="120"/>
      <c r="E473" s="120"/>
      <c r="F473" s="120"/>
      <c r="G473" s="12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120"/>
      <c r="C474" s="120"/>
      <c r="D474" s="120"/>
      <c r="E474" s="120"/>
      <c r="F474" s="120"/>
      <c r="G474" s="12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120"/>
      <c r="C475" s="120"/>
      <c r="D475" s="120"/>
      <c r="E475" s="120"/>
      <c r="F475" s="120"/>
      <c r="G475" s="12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120"/>
      <c r="C476" s="120"/>
      <c r="D476" s="120"/>
      <c r="E476" s="120"/>
      <c r="F476" s="120"/>
      <c r="G476" s="12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120"/>
      <c r="C477" s="120"/>
      <c r="D477" s="120"/>
      <c r="E477" s="120"/>
      <c r="F477" s="120"/>
      <c r="G477" s="12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120"/>
      <c r="C478" s="120"/>
      <c r="D478" s="120"/>
      <c r="E478" s="120"/>
      <c r="F478" s="120"/>
      <c r="G478" s="12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120"/>
      <c r="C479" s="120"/>
      <c r="D479" s="120"/>
      <c r="E479" s="120"/>
      <c r="F479" s="120"/>
      <c r="G479" s="12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120"/>
      <c r="C480" s="120"/>
      <c r="D480" s="120"/>
      <c r="E480" s="120"/>
      <c r="F480" s="120"/>
      <c r="G480" s="12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120"/>
      <c r="C481" s="120"/>
      <c r="D481" s="120"/>
      <c r="E481" s="120"/>
      <c r="F481" s="120"/>
      <c r="G481" s="12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120"/>
      <c r="C482" s="120"/>
      <c r="D482" s="120"/>
      <c r="E482" s="120"/>
      <c r="F482" s="120"/>
      <c r="G482" s="12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120"/>
      <c r="C483" s="120"/>
      <c r="D483" s="120"/>
      <c r="E483" s="120"/>
      <c r="F483" s="120"/>
      <c r="G483" s="12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120"/>
      <c r="C484" s="120"/>
      <c r="D484" s="120"/>
      <c r="E484" s="120"/>
      <c r="F484" s="120"/>
      <c r="G484" s="12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120"/>
      <c r="C485" s="120"/>
      <c r="D485" s="120"/>
      <c r="E485" s="120"/>
      <c r="F485" s="120"/>
      <c r="G485" s="12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120"/>
      <c r="C486" s="120"/>
      <c r="D486" s="120"/>
      <c r="E486" s="120"/>
      <c r="F486" s="120"/>
      <c r="G486" s="12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120"/>
      <c r="C487" s="120"/>
      <c r="D487" s="120"/>
      <c r="E487" s="120"/>
      <c r="F487" s="120"/>
      <c r="G487" s="12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120"/>
      <c r="C488" s="120"/>
      <c r="D488" s="120"/>
      <c r="E488" s="120"/>
      <c r="F488" s="120"/>
      <c r="G488" s="12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120"/>
      <c r="C489" s="120"/>
      <c r="D489" s="120"/>
      <c r="E489" s="120"/>
      <c r="F489" s="120"/>
      <c r="G489" s="12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120"/>
      <c r="C490" s="120"/>
      <c r="D490" s="120"/>
      <c r="E490" s="120"/>
      <c r="F490" s="120"/>
      <c r="G490" s="12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120"/>
      <c r="C491" s="120"/>
      <c r="D491" s="120"/>
      <c r="E491" s="120"/>
      <c r="F491" s="120"/>
      <c r="G491" s="12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120"/>
      <c r="C492" s="120"/>
      <c r="D492" s="120"/>
      <c r="E492" s="120"/>
      <c r="F492" s="120"/>
      <c r="G492" s="12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120"/>
      <c r="C493" s="120"/>
      <c r="D493" s="120"/>
      <c r="E493" s="120"/>
      <c r="F493" s="120"/>
      <c r="G493" s="12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120"/>
      <c r="C494" s="120"/>
      <c r="D494" s="120"/>
      <c r="E494" s="120"/>
      <c r="F494" s="120"/>
      <c r="G494" s="12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120"/>
      <c r="C495" s="120"/>
      <c r="D495" s="120"/>
      <c r="E495" s="120"/>
      <c r="F495" s="120"/>
      <c r="G495" s="12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120"/>
      <c r="C496" s="120"/>
      <c r="D496" s="120"/>
      <c r="E496" s="120"/>
      <c r="F496" s="120"/>
      <c r="G496" s="12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120"/>
      <c r="C497" s="120"/>
      <c r="D497" s="120"/>
      <c r="E497" s="120"/>
      <c r="F497" s="120"/>
      <c r="G497" s="12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120"/>
      <c r="C498" s="120"/>
      <c r="D498" s="120"/>
      <c r="E498" s="120"/>
      <c r="F498" s="120"/>
      <c r="G498" s="12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120"/>
      <c r="C499" s="120"/>
      <c r="D499" s="120"/>
      <c r="E499" s="120"/>
      <c r="F499" s="120"/>
      <c r="G499" s="12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120"/>
      <c r="C500" s="120"/>
      <c r="D500" s="120"/>
      <c r="E500" s="120"/>
      <c r="F500" s="120"/>
      <c r="G500" s="12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120"/>
      <c r="C501" s="120"/>
      <c r="D501" s="120"/>
      <c r="E501" s="120"/>
      <c r="F501" s="120"/>
      <c r="G501" s="12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120"/>
      <c r="C502" s="120"/>
      <c r="D502" s="120"/>
      <c r="E502" s="120"/>
      <c r="F502" s="120"/>
      <c r="G502" s="12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120"/>
      <c r="C503" s="120"/>
      <c r="D503" s="120"/>
      <c r="E503" s="120"/>
      <c r="F503" s="120"/>
      <c r="G503" s="12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120"/>
      <c r="C504" s="120"/>
      <c r="D504" s="120"/>
      <c r="E504" s="120"/>
      <c r="F504" s="120"/>
      <c r="G504" s="12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120"/>
      <c r="C505" s="120"/>
      <c r="D505" s="120"/>
      <c r="E505" s="120"/>
      <c r="F505" s="120"/>
      <c r="G505" s="12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120"/>
      <c r="C506" s="120"/>
      <c r="D506" s="120"/>
      <c r="E506" s="120"/>
      <c r="F506" s="120"/>
      <c r="G506" s="12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120"/>
      <c r="C507" s="120"/>
      <c r="D507" s="120"/>
      <c r="E507" s="120"/>
      <c r="F507" s="120"/>
      <c r="G507" s="12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120"/>
      <c r="C508" s="120"/>
      <c r="D508" s="120"/>
      <c r="E508" s="120"/>
      <c r="F508" s="120"/>
      <c r="G508" s="12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120"/>
      <c r="C509" s="120"/>
      <c r="D509" s="120"/>
      <c r="E509" s="120"/>
      <c r="F509" s="120"/>
      <c r="G509" s="12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120"/>
      <c r="C510" s="120"/>
      <c r="D510" s="120"/>
      <c r="E510" s="120"/>
      <c r="F510" s="120"/>
      <c r="G510" s="12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120"/>
      <c r="C511" s="120"/>
      <c r="D511" s="120"/>
      <c r="E511" s="120"/>
      <c r="F511" s="120"/>
      <c r="G511" s="12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120"/>
      <c r="C512" s="120"/>
      <c r="D512" s="120"/>
      <c r="E512" s="120"/>
      <c r="F512" s="120"/>
      <c r="G512" s="12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120"/>
      <c r="C513" s="120"/>
      <c r="D513" s="120"/>
      <c r="E513" s="120"/>
      <c r="F513" s="120"/>
      <c r="G513" s="12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120"/>
      <c r="C514" s="120"/>
      <c r="D514" s="120"/>
      <c r="E514" s="120"/>
      <c r="F514" s="120"/>
      <c r="G514" s="12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120"/>
      <c r="C515" s="120"/>
      <c r="D515" s="120"/>
      <c r="E515" s="120"/>
      <c r="F515" s="120"/>
      <c r="G515" s="12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120"/>
      <c r="C516" s="120"/>
      <c r="D516" s="120"/>
      <c r="E516" s="120"/>
      <c r="F516" s="120"/>
      <c r="G516" s="12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120"/>
      <c r="C517" s="120"/>
      <c r="D517" s="120"/>
      <c r="E517" s="120"/>
      <c r="F517" s="120"/>
      <c r="G517" s="12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120"/>
      <c r="C518" s="120"/>
      <c r="D518" s="120"/>
      <c r="E518" s="120"/>
      <c r="F518" s="120"/>
      <c r="G518" s="12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120"/>
      <c r="C519" s="120"/>
      <c r="D519" s="120"/>
      <c r="E519" s="120"/>
      <c r="F519" s="120"/>
      <c r="G519" s="12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120"/>
      <c r="C520" s="120"/>
      <c r="D520" s="120"/>
      <c r="E520" s="120"/>
      <c r="F520" s="120"/>
      <c r="G520" s="12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120"/>
      <c r="C521" s="120"/>
      <c r="D521" s="120"/>
      <c r="E521" s="120"/>
      <c r="F521" s="120"/>
      <c r="G521" s="12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120"/>
      <c r="C522" s="120"/>
      <c r="D522" s="120"/>
      <c r="E522" s="120"/>
      <c r="F522" s="120"/>
      <c r="G522" s="12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120"/>
      <c r="C523" s="120"/>
      <c r="D523" s="120"/>
      <c r="E523" s="120"/>
      <c r="F523" s="120"/>
      <c r="G523" s="12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120"/>
      <c r="C524" s="120"/>
      <c r="D524" s="120"/>
      <c r="E524" s="120"/>
      <c r="F524" s="120"/>
      <c r="G524" s="12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120"/>
      <c r="C525" s="120"/>
      <c r="D525" s="120"/>
      <c r="E525" s="120"/>
      <c r="F525" s="120"/>
      <c r="G525" s="12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120"/>
      <c r="C526" s="120"/>
      <c r="D526" s="120"/>
      <c r="E526" s="120"/>
      <c r="F526" s="120"/>
      <c r="G526" s="12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120"/>
      <c r="C527" s="120"/>
      <c r="D527" s="120"/>
      <c r="E527" s="120"/>
      <c r="F527" s="120"/>
      <c r="G527" s="12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120"/>
      <c r="C528" s="120"/>
      <c r="D528" s="120"/>
      <c r="E528" s="120"/>
      <c r="F528" s="120"/>
      <c r="G528" s="12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120"/>
      <c r="C529" s="120"/>
      <c r="D529" s="120"/>
      <c r="E529" s="120"/>
      <c r="F529" s="120"/>
      <c r="G529" s="12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120"/>
      <c r="C530" s="120"/>
      <c r="D530" s="120"/>
      <c r="E530" s="120"/>
      <c r="F530" s="120"/>
      <c r="G530" s="12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120"/>
      <c r="C531" s="120"/>
      <c r="D531" s="120"/>
      <c r="E531" s="120"/>
      <c r="F531" s="120"/>
      <c r="G531" s="12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120"/>
      <c r="C532" s="120"/>
      <c r="D532" s="120"/>
      <c r="E532" s="120"/>
      <c r="F532" s="120"/>
      <c r="G532" s="12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120"/>
      <c r="C533" s="120"/>
      <c r="D533" s="120"/>
      <c r="E533" s="120"/>
      <c r="F533" s="120"/>
      <c r="G533" s="12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120"/>
      <c r="C534" s="120"/>
      <c r="D534" s="120"/>
      <c r="E534" s="120"/>
      <c r="F534" s="120"/>
      <c r="G534" s="12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120"/>
      <c r="C535" s="120"/>
      <c r="D535" s="120"/>
      <c r="E535" s="120"/>
      <c r="F535" s="120"/>
      <c r="G535" s="12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120"/>
      <c r="C536" s="120"/>
      <c r="D536" s="120"/>
      <c r="E536" s="120"/>
      <c r="F536" s="120"/>
      <c r="G536" s="12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120"/>
      <c r="C537" s="120"/>
      <c r="D537" s="120"/>
      <c r="E537" s="120"/>
      <c r="F537" s="120"/>
      <c r="G537" s="12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120"/>
      <c r="C538" s="120"/>
      <c r="D538" s="120"/>
      <c r="E538" s="120"/>
      <c r="F538" s="120"/>
      <c r="G538" s="12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120"/>
      <c r="C539" s="120"/>
      <c r="D539" s="120"/>
      <c r="E539" s="120"/>
      <c r="F539" s="120"/>
      <c r="G539" s="12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120"/>
      <c r="C540" s="120"/>
      <c r="D540" s="120"/>
      <c r="E540" s="120"/>
      <c r="F540" s="120"/>
      <c r="G540" s="12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120"/>
      <c r="C541" s="120"/>
      <c r="D541" s="120"/>
      <c r="E541" s="120"/>
      <c r="F541" s="120"/>
      <c r="G541" s="12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120"/>
      <c r="C542" s="120"/>
      <c r="D542" s="120"/>
      <c r="E542" s="120"/>
      <c r="F542" s="120"/>
      <c r="G542" s="12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120"/>
      <c r="C543" s="120"/>
      <c r="D543" s="120"/>
      <c r="E543" s="120"/>
      <c r="F543" s="120"/>
      <c r="G543" s="12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120"/>
      <c r="C544" s="120"/>
      <c r="D544" s="120"/>
      <c r="E544" s="120"/>
      <c r="F544" s="120"/>
      <c r="G544" s="12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120"/>
      <c r="C545" s="120"/>
      <c r="D545" s="120"/>
      <c r="E545" s="120"/>
      <c r="F545" s="120"/>
      <c r="G545" s="12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120"/>
      <c r="C546" s="120"/>
      <c r="D546" s="120"/>
      <c r="E546" s="120"/>
      <c r="F546" s="120"/>
      <c r="G546" s="12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120"/>
      <c r="C547" s="120"/>
      <c r="D547" s="120"/>
      <c r="E547" s="120"/>
      <c r="F547" s="120"/>
      <c r="G547" s="12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120"/>
      <c r="C548" s="120"/>
      <c r="D548" s="120"/>
      <c r="E548" s="120"/>
      <c r="F548" s="120"/>
      <c r="G548" s="12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120"/>
      <c r="C549" s="120"/>
      <c r="D549" s="120"/>
      <c r="E549" s="120"/>
      <c r="F549" s="120"/>
      <c r="G549" s="12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120"/>
      <c r="C550" s="120"/>
      <c r="D550" s="120"/>
      <c r="E550" s="120"/>
      <c r="F550" s="120"/>
      <c r="G550" s="12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120"/>
      <c r="C551" s="120"/>
      <c r="D551" s="120"/>
      <c r="E551" s="120"/>
      <c r="F551" s="120"/>
      <c r="G551" s="12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120"/>
      <c r="C552" s="120"/>
      <c r="D552" s="120"/>
      <c r="E552" s="120"/>
      <c r="F552" s="120"/>
      <c r="G552" s="12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120"/>
      <c r="C553" s="120"/>
      <c r="D553" s="120"/>
      <c r="E553" s="120"/>
      <c r="F553" s="120"/>
      <c r="G553" s="12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120"/>
      <c r="C554" s="120"/>
      <c r="D554" s="120"/>
      <c r="E554" s="120"/>
      <c r="F554" s="120"/>
      <c r="G554" s="12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120"/>
      <c r="C555" s="120"/>
      <c r="D555" s="120"/>
      <c r="E555" s="120"/>
      <c r="F555" s="120"/>
      <c r="G555" s="12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120"/>
      <c r="C556" s="120"/>
      <c r="D556" s="120"/>
      <c r="E556" s="120"/>
      <c r="F556" s="120"/>
      <c r="G556" s="12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120"/>
      <c r="C557" s="120"/>
      <c r="D557" s="120"/>
      <c r="E557" s="120"/>
      <c r="F557" s="120"/>
      <c r="G557" s="12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120"/>
      <c r="C558" s="120"/>
      <c r="D558" s="120"/>
      <c r="E558" s="120"/>
      <c r="F558" s="120"/>
      <c r="G558" s="12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120"/>
      <c r="C559" s="120"/>
      <c r="D559" s="120"/>
      <c r="E559" s="120"/>
      <c r="F559" s="120"/>
      <c r="G559" s="12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120"/>
      <c r="C560" s="120"/>
      <c r="D560" s="120"/>
      <c r="E560" s="120"/>
      <c r="F560" s="120"/>
      <c r="G560" s="12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120"/>
      <c r="C561" s="120"/>
      <c r="D561" s="120"/>
      <c r="E561" s="120"/>
      <c r="F561" s="120"/>
      <c r="G561" s="12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120"/>
      <c r="C562" s="120"/>
      <c r="D562" s="120"/>
      <c r="E562" s="120"/>
      <c r="F562" s="120"/>
      <c r="G562" s="12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120"/>
      <c r="C563" s="120"/>
      <c r="D563" s="120"/>
      <c r="E563" s="120"/>
      <c r="F563" s="120"/>
      <c r="G563" s="12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120"/>
      <c r="C564" s="120"/>
      <c r="D564" s="120"/>
      <c r="E564" s="120"/>
      <c r="F564" s="120"/>
      <c r="G564" s="12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120"/>
      <c r="C565" s="120"/>
      <c r="D565" s="120"/>
      <c r="E565" s="120"/>
      <c r="F565" s="120"/>
      <c r="G565" s="12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120"/>
      <c r="C566" s="120"/>
      <c r="D566" s="120"/>
      <c r="E566" s="120"/>
      <c r="F566" s="120"/>
      <c r="G566" s="12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120"/>
      <c r="C567" s="120"/>
      <c r="D567" s="120"/>
      <c r="E567" s="120"/>
      <c r="F567" s="120"/>
      <c r="G567" s="12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120"/>
      <c r="C568" s="120"/>
      <c r="D568" s="120"/>
      <c r="E568" s="120"/>
      <c r="F568" s="120"/>
      <c r="G568" s="12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120"/>
      <c r="C569" s="120"/>
      <c r="D569" s="120"/>
      <c r="E569" s="120"/>
      <c r="F569" s="120"/>
      <c r="G569" s="12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120"/>
      <c r="C570" s="120"/>
      <c r="D570" s="120"/>
      <c r="E570" s="120"/>
      <c r="F570" s="120"/>
      <c r="G570" s="12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120"/>
      <c r="C571" s="120"/>
      <c r="D571" s="120"/>
      <c r="E571" s="120"/>
      <c r="F571" s="120"/>
      <c r="G571" s="12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120"/>
      <c r="C572" s="120"/>
      <c r="D572" s="120"/>
      <c r="E572" s="120"/>
      <c r="F572" s="120"/>
      <c r="G572" s="12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120"/>
      <c r="C573" s="120"/>
      <c r="D573" s="120"/>
      <c r="E573" s="120"/>
      <c r="F573" s="120"/>
      <c r="G573" s="12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120"/>
      <c r="C574" s="120"/>
      <c r="D574" s="120"/>
      <c r="E574" s="120"/>
      <c r="F574" s="120"/>
      <c r="G574" s="12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120"/>
      <c r="C575" s="120"/>
      <c r="D575" s="120"/>
      <c r="E575" s="120"/>
      <c r="F575" s="120"/>
      <c r="G575" s="12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120"/>
      <c r="C576" s="120"/>
      <c r="D576" s="120"/>
      <c r="E576" s="120"/>
      <c r="F576" s="120"/>
      <c r="G576" s="12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120"/>
      <c r="C577" s="120"/>
      <c r="D577" s="120"/>
      <c r="E577" s="120"/>
      <c r="F577" s="120"/>
      <c r="G577" s="12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120"/>
      <c r="C578" s="120"/>
      <c r="D578" s="120"/>
      <c r="E578" s="120"/>
      <c r="F578" s="120"/>
      <c r="G578" s="12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120"/>
      <c r="C579" s="120"/>
      <c r="D579" s="120"/>
      <c r="E579" s="120"/>
      <c r="F579" s="120"/>
      <c r="G579" s="12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120"/>
      <c r="C580" s="120"/>
      <c r="D580" s="120"/>
      <c r="E580" s="120"/>
      <c r="F580" s="120"/>
      <c r="G580" s="12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120"/>
      <c r="C581" s="120"/>
      <c r="D581" s="120"/>
      <c r="E581" s="120"/>
      <c r="F581" s="120"/>
      <c r="G581" s="12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120"/>
      <c r="C582" s="120"/>
      <c r="D582" s="120"/>
      <c r="E582" s="120"/>
      <c r="F582" s="120"/>
      <c r="G582" s="12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120"/>
      <c r="C583" s="120"/>
      <c r="D583" s="120"/>
      <c r="E583" s="120"/>
      <c r="F583" s="120"/>
      <c r="G583" s="12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120"/>
      <c r="C584" s="120"/>
      <c r="D584" s="120"/>
      <c r="E584" s="120"/>
      <c r="F584" s="120"/>
      <c r="G584" s="12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120"/>
      <c r="C585" s="120"/>
      <c r="D585" s="120"/>
      <c r="E585" s="120"/>
      <c r="F585" s="120"/>
      <c r="G585" s="12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120"/>
      <c r="C586" s="120"/>
      <c r="D586" s="120"/>
      <c r="E586" s="120"/>
      <c r="F586" s="120"/>
      <c r="G586" s="12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120"/>
      <c r="C587" s="120"/>
      <c r="D587" s="120"/>
      <c r="E587" s="120"/>
      <c r="F587" s="120"/>
      <c r="G587" s="12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120"/>
      <c r="C588" s="120"/>
      <c r="D588" s="120"/>
      <c r="E588" s="120"/>
      <c r="F588" s="120"/>
      <c r="G588" s="12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120"/>
      <c r="C589" s="120"/>
      <c r="D589" s="120"/>
      <c r="E589" s="120"/>
      <c r="F589" s="120"/>
      <c r="G589" s="12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120"/>
      <c r="C590" s="120"/>
      <c r="D590" s="120"/>
      <c r="E590" s="120"/>
      <c r="F590" s="120"/>
      <c r="G590" s="12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120"/>
      <c r="C591" s="120"/>
      <c r="D591" s="120"/>
      <c r="E591" s="120"/>
      <c r="F591" s="120"/>
      <c r="G591" s="12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120"/>
      <c r="C592" s="120"/>
      <c r="D592" s="120"/>
      <c r="E592" s="120"/>
      <c r="F592" s="120"/>
      <c r="G592" s="12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120"/>
      <c r="C593" s="120"/>
      <c r="D593" s="120"/>
      <c r="E593" s="120"/>
      <c r="F593" s="120"/>
      <c r="G593" s="12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120"/>
      <c r="C594" s="120"/>
      <c r="D594" s="120"/>
      <c r="E594" s="120"/>
      <c r="F594" s="120"/>
      <c r="G594" s="12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120"/>
      <c r="C595" s="120"/>
      <c r="D595" s="120"/>
      <c r="E595" s="120"/>
      <c r="F595" s="120"/>
      <c r="G595" s="12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120"/>
      <c r="C596" s="120"/>
      <c r="D596" s="120"/>
      <c r="E596" s="120"/>
      <c r="F596" s="120"/>
      <c r="G596" s="12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120"/>
      <c r="C597" s="120"/>
      <c r="D597" s="120"/>
      <c r="E597" s="120"/>
      <c r="F597" s="120"/>
      <c r="G597" s="12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120"/>
      <c r="C598" s="120"/>
      <c r="D598" s="120"/>
      <c r="E598" s="120"/>
      <c r="F598" s="120"/>
      <c r="G598" s="12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120"/>
      <c r="C599" s="120"/>
      <c r="D599" s="120"/>
      <c r="E599" s="120"/>
      <c r="F599" s="120"/>
      <c r="G599" s="12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120"/>
      <c r="C600" s="120"/>
      <c r="D600" s="120"/>
      <c r="E600" s="120"/>
      <c r="F600" s="120"/>
      <c r="G600" s="12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120"/>
      <c r="C601" s="120"/>
      <c r="D601" s="120"/>
      <c r="E601" s="120"/>
      <c r="F601" s="120"/>
      <c r="G601" s="12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120"/>
      <c r="C602" s="120"/>
      <c r="D602" s="120"/>
      <c r="E602" s="120"/>
      <c r="F602" s="120"/>
      <c r="G602" s="12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120"/>
      <c r="C603" s="120"/>
      <c r="D603" s="120"/>
      <c r="E603" s="120"/>
      <c r="F603" s="120"/>
      <c r="G603" s="12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120"/>
      <c r="C604" s="120"/>
      <c r="D604" s="120"/>
      <c r="E604" s="120"/>
      <c r="F604" s="120"/>
      <c r="G604" s="12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120"/>
      <c r="C605" s="120"/>
      <c r="D605" s="120"/>
      <c r="E605" s="120"/>
      <c r="F605" s="120"/>
      <c r="G605" s="12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120"/>
      <c r="C606" s="120"/>
      <c r="D606" s="120"/>
      <c r="E606" s="120"/>
      <c r="F606" s="120"/>
      <c r="G606" s="12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120"/>
      <c r="C607" s="120"/>
      <c r="D607" s="120"/>
      <c r="E607" s="120"/>
      <c r="F607" s="120"/>
      <c r="G607" s="12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120"/>
      <c r="C608" s="120"/>
      <c r="D608" s="120"/>
      <c r="E608" s="120"/>
      <c r="F608" s="120"/>
      <c r="G608" s="12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120"/>
      <c r="C609" s="120"/>
      <c r="D609" s="120"/>
      <c r="E609" s="120"/>
      <c r="F609" s="120"/>
      <c r="G609" s="12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120"/>
      <c r="C610" s="120"/>
      <c r="D610" s="120"/>
      <c r="E610" s="120"/>
      <c r="F610" s="120"/>
      <c r="G610" s="12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120"/>
      <c r="C611" s="120"/>
      <c r="D611" s="120"/>
      <c r="E611" s="120"/>
      <c r="F611" s="120"/>
      <c r="G611" s="12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120"/>
      <c r="C612" s="120"/>
      <c r="D612" s="120"/>
      <c r="E612" s="120"/>
      <c r="F612" s="120"/>
      <c r="G612" s="12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120"/>
      <c r="C613" s="120"/>
      <c r="D613" s="120"/>
      <c r="E613" s="120"/>
      <c r="F613" s="120"/>
      <c r="G613" s="12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120"/>
      <c r="C614" s="120"/>
      <c r="D614" s="120"/>
      <c r="E614" s="120"/>
      <c r="F614" s="120"/>
      <c r="G614" s="12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120"/>
      <c r="C615" s="120"/>
      <c r="D615" s="120"/>
      <c r="E615" s="120"/>
      <c r="F615" s="120"/>
      <c r="G615" s="12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120"/>
      <c r="C616" s="120"/>
      <c r="D616" s="120"/>
      <c r="E616" s="120"/>
      <c r="F616" s="120"/>
      <c r="G616" s="12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120"/>
      <c r="C617" s="120"/>
      <c r="D617" s="120"/>
      <c r="E617" s="120"/>
      <c r="F617" s="120"/>
      <c r="G617" s="12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120"/>
      <c r="C618" s="120"/>
      <c r="D618" s="120"/>
      <c r="E618" s="120"/>
      <c r="F618" s="120"/>
      <c r="G618" s="12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120"/>
      <c r="C619" s="120"/>
      <c r="D619" s="120"/>
      <c r="E619" s="120"/>
      <c r="F619" s="120"/>
      <c r="G619" s="12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120"/>
      <c r="C620" s="120"/>
      <c r="D620" s="120"/>
      <c r="E620" s="120"/>
      <c r="F620" s="120"/>
      <c r="G620" s="12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120"/>
      <c r="C621" s="120"/>
      <c r="D621" s="120"/>
      <c r="E621" s="120"/>
      <c r="F621" s="120"/>
      <c r="G621" s="12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120"/>
      <c r="C622" s="120"/>
      <c r="D622" s="120"/>
      <c r="E622" s="120"/>
      <c r="F622" s="120"/>
      <c r="G622" s="12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120"/>
      <c r="C623" s="120"/>
      <c r="D623" s="120"/>
      <c r="E623" s="120"/>
      <c r="F623" s="120"/>
      <c r="G623" s="12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120"/>
      <c r="C624" s="120"/>
      <c r="D624" s="120"/>
      <c r="E624" s="120"/>
      <c r="F624" s="120"/>
      <c r="G624" s="12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120"/>
      <c r="C625" s="120"/>
      <c r="D625" s="120"/>
      <c r="E625" s="120"/>
      <c r="F625" s="120"/>
      <c r="G625" s="12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120"/>
      <c r="C626" s="120"/>
      <c r="D626" s="120"/>
      <c r="E626" s="120"/>
      <c r="F626" s="120"/>
      <c r="G626" s="12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120"/>
      <c r="C627" s="120"/>
      <c r="D627" s="120"/>
      <c r="E627" s="120"/>
      <c r="F627" s="120"/>
      <c r="G627" s="12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120"/>
      <c r="C628" s="120"/>
      <c r="D628" s="120"/>
      <c r="E628" s="120"/>
      <c r="F628" s="120"/>
      <c r="G628" s="12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120"/>
      <c r="C629" s="120"/>
      <c r="D629" s="120"/>
      <c r="E629" s="120"/>
      <c r="F629" s="120"/>
      <c r="G629" s="12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120"/>
      <c r="C630" s="120"/>
      <c r="D630" s="120"/>
      <c r="E630" s="120"/>
      <c r="F630" s="120"/>
      <c r="G630" s="12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120"/>
      <c r="C631" s="120"/>
      <c r="D631" s="120"/>
      <c r="E631" s="120"/>
      <c r="F631" s="120"/>
      <c r="G631" s="12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120"/>
      <c r="C632" s="120"/>
      <c r="D632" s="120"/>
      <c r="E632" s="120"/>
      <c r="F632" s="120"/>
      <c r="G632" s="12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120"/>
      <c r="C633" s="120"/>
      <c r="D633" s="120"/>
      <c r="E633" s="120"/>
      <c r="F633" s="120"/>
      <c r="G633" s="12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120"/>
      <c r="C634" s="120"/>
      <c r="D634" s="120"/>
      <c r="E634" s="120"/>
      <c r="F634" s="120"/>
      <c r="G634" s="12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120"/>
      <c r="C635" s="120"/>
      <c r="D635" s="120"/>
      <c r="E635" s="120"/>
      <c r="F635" s="120"/>
      <c r="G635" s="12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120"/>
      <c r="C636" s="120"/>
      <c r="D636" s="120"/>
      <c r="E636" s="120"/>
      <c r="F636" s="120"/>
      <c r="G636" s="12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120"/>
      <c r="C637" s="120"/>
      <c r="D637" s="120"/>
      <c r="E637" s="120"/>
      <c r="F637" s="120"/>
      <c r="G637" s="12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120"/>
      <c r="C638" s="120"/>
      <c r="D638" s="120"/>
      <c r="E638" s="120"/>
      <c r="F638" s="120"/>
      <c r="G638" s="12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120"/>
      <c r="C639" s="120"/>
      <c r="D639" s="120"/>
      <c r="E639" s="120"/>
      <c r="F639" s="120"/>
      <c r="G639" s="12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120"/>
      <c r="C640" s="120"/>
      <c r="D640" s="120"/>
      <c r="E640" s="120"/>
      <c r="F640" s="120"/>
      <c r="G640" s="12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120"/>
      <c r="C641" s="120"/>
      <c r="D641" s="120"/>
      <c r="E641" s="120"/>
      <c r="F641" s="120"/>
      <c r="G641" s="12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120"/>
      <c r="C642" s="120"/>
      <c r="D642" s="120"/>
      <c r="E642" s="120"/>
      <c r="F642" s="120"/>
      <c r="G642" s="12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120"/>
      <c r="C643" s="120"/>
      <c r="D643" s="120"/>
      <c r="E643" s="120"/>
      <c r="F643" s="120"/>
      <c r="G643" s="12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120"/>
      <c r="C644" s="120"/>
      <c r="D644" s="120"/>
      <c r="E644" s="120"/>
      <c r="F644" s="120"/>
      <c r="G644" s="12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120"/>
      <c r="C645" s="120"/>
      <c r="D645" s="120"/>
      <c r="E645" s="120"/>
      <c r="F645" s="120"/>
      <c r="G645" s="12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120"/>
      <c r="C646" s="120"/>
      <c r="D646" s="120"/>
      <c r="E646" s="120"/>
      <c r="F646" s="120"/>
      <c r="G646" s="12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120"/>
      <c r="C647" s="120"/>
      <c r="D647" s="120"/>
      <c r="E647" s="120"/>
      <c r="F647" s="120"/>
      <c r="G647" s="12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120"/>
      <c r="C648" s="120"/>
      <c r="D648" s="120"/>
      <c r="E648" s="120"/>
      <c r="F648" s="120"/>
      <c r="G648" s="12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120"/>
      <c r="C649" s="120"/>
      <c r="D649" s="120"/>
      <c r="E649" s="120"/>
      <c r="F649" s="120"/>
      <c r="G649" s="12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120"/>
      <c r="C650" s="120"/>
      <c r="D650" s="120"/>
      <c r="E650" s="120"/>
      <c r="F650" s="120"/>
      <c r="G650" s="12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120"/>
      <c r="C651" s="120"/>
      <c r="D651" s="120"/>
      <c r="E651" s="120"/>
      <c r="F651" s="120"/>
      <c r="G651" s="12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120"/>
      <c r="C652" s="120"/>
      <c r="D652" s="120"/>
      <c r="E652" s="120"/>
      <c r="F652" s="120"/>
      <c r="G652" s="12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120"/>
      <c r="C653" s="120"/>
      <c r="D653" s="120"/>
      <c r="E653" s="120"/>
      <c r="F653" s="120"/>
      <c r="G653" s="12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120"/>
      <c r="C654" s="120"/>
      <c r="D654" s="120"/>
      <c r="E654" s="120"/>
      <c r="F654" s="120"/>
      <c r="G654" s="12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120"/>
      <c r="C655" s="120"/>
      <c r="D655" s="120"/>
      <c r="E655" s="120"/>
      <c r="F655" s="120"/>
      <c r="G655" s="12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120"/>
      <c r="C656" s="120"/>
      <c r="D656" s="120"/>
      <c r="E656" s="120"/>
      <c r="F656" s="120"/>
      <c r="G656" s="12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120"/>
      <c r="C657" s="120"/>
      <c r="D657" s="120"/>
      <c r="E657" s="120"/>
      <c r="F657" s="120"/>
      <c r="G657" s="12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120"/>
      <c r="C658" s="120"/>
      <c r="D658" s="120"/>
      <c r="E658" s="120"/>
      <c r="F658" s="120"/>
      <c r="G658" s="12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120"/>
      <c r="C659" s="120"/>
      <c r="D659" s="120"/>
      <c r="E659" s="120"/>
      <c r="F659" s="120"/>
      <c r="G659" s="12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120"/>
      <c r="C660" s="120"/>
      <c r="D660" s="120"/>
      <c r="E660" s="120"/>
      <c r="F660" s="120"/>
      <c r="G660" s="12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120"/>
      <c r="C661" s="120"/>
      <c r="D661" s="120"/>
      <c r="E661" s="120"/>
      <c r="F661" s="120"/>
      <c r="G661" s="12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120"/>
      <c r="C662" s="120"/>
      <c r="D662" s="120"/>
      <c r="E662" s="120"/>
      <c r="F662" s="120"/>
      <c r="G662" s="12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120"/>
      <c r="C663" s="120"/>
      <c r="D663" s="120"/>
      <c r="E663" s="120"/>
      <c r="F663" s="120"/>
      <c r="G663" s="12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120"/>
      <c r="C664" s="120"/>
      <c r="D664" s="120"/>
      <c r="E664" s="120"/>
      <c r="F664" s="120"/>
      <c r="G664" s="12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120"/>
      <c r="C665" s="120"/>
      <c r="D665" s="120"/>
      <c r="E665" s="120"/>
      <c r="F665" s="120"/>
      <c r="G665" s="12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120"/>
      <c r="C666" s="120"/>
      <c r="D666" s="120"/>
      <c r="E666" s="120"/>
      <c r="F666" s="120"/>
      <c r="G666" s="12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120"/>
      <c r="C667" s="120"/>
      <c r="D667" s="120"/>
      <c r="E667" s="120"/>
      <c r="F667" s="120"/>
      <c r="G667" s="12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120"/>
      <c r="C668" s="120"/>
      <c r="D668" s="120"/>
      <c r="E668" s="120"/>
      <c r="F668" s="120"/>
      <c r="G668" s="12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120"/>
      <c r="C669" s="120"/>
      <c r="D669" s="120"/>
      <c r="E669" s="120"/>
      <c r="F669" s="120"/>
      <c r="G669" s="12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120"/>
      <c r="C670" s="120"/>
      <c r="D670" s="120"/>
      <c r="E670" s="120"/>
      <c r="F670" s="120"/>
      <c r="G670" s="12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120"/>
      <c r="C671" s="120"/>
      <c r="D671" s="120"/>
      <c r="E671" s="120"/>
      <c r="F671" s="120"/>
      <c r="G671" s="12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120"/>
      <c r="C672" s="120"/>
      <c r="D672" s="120"/>
      <c r="E672" s="120"/>
      <c r="F672" s="120"/>
      <c r="G672" s="12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120"/>
      <c r="C673" s="120"/>
      <c r="D673" s="120"/>
      <c r="E673" s="120"/>
      <c r="F673" s="120"/>
      <c r="G673" s="12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120"/>
      <c r="C674" s="120"/>
      <c r="D674" s="120"/>
      <c r="E674" s="120"/>
      <c r="F674" s="120"/>
      <c r="G674" s="12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120"/>
      <c r="C675" s="120"/>
      <c r="D675" s="120"/>
      <c r="E675" s="120"/>
      <c r="F675" s="120"/>
      <c r="G675" s="12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120"/>
      <c r="C676" s="120"/>
      <c r="D676" s="120"/>
      <c r="E676" s="120"/>
      <c r="F676" s="120"/>
      <c r="G676" s="12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120"/>
      <c r="C677" s="120"/>
      <c r="D677" s="120"/>
      <c r="E677" s="120"/>
      <c r="F677" s="120"/>
      <c r="G677" s="12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120"/>
      <c r="C678" s="120"/>
      <c r="D678" s="120"/>
      <c r="E678" s="120"/>
      <c r="F678" s="120"/>
      <c r="G678" s="12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120"/>
      <c r="C679" s="120"/>
      <c r="D679" s="120"/>
      <c r="E679" s="120"/>
      <c r="F679" s="120"/>
      <c r="G679" s="12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120"/>
      <c r="C680" s="120"/>
      <c r="D680" s="120"/>
      <c r="E680" s="120"/>
      <c r="F680" s="120"/>
      <c r="G680" s="12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120"/>
      <c r="C681" s="120"/>
      <c r="D681" s="120"/>
      <c r="E681" s="120"/>
      <c r="F681" s="120"/>
      <c r="G681" s="12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120"/>
      <c r="C682" s="120"/>
      <c r="D682" s="120"/>
      <c r="E682" s="120"/>
      <c r="F682" s="120"/>
      <c r="G682" s="12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120"/>
      <c r="C683" s="120"/>
      <c r="D683" s="120"/>
      <c r="E683" s="120"/>
      <c r="F683" s="120"/>
      <c r="G683" s="12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120"/>
      <c r="C684" s="120"/>
      <c r="D684" s="120"/>
      <c r="E684" s="120"/>
      <c r="F684" s="120"/>
      <c r="G684" s="12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120"/>
      <c r="C685" s="120"/>
      <c r="D685" s="120"/>
      <c r="E685" s="120"/>
      <c r="F685" s="120"/>
      <c r="G685" s="12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120"/>
      <c r="C686" s="120"/>
      <c r="D686" s="120"/>
      <c r="E686" s="120"/>
      <c r="F686" s="120"/>
      <c r="G686" s="12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120"/>
      <c r="C687" s="120"/>
      <c r="D687" s="120"/>
      <c r="E687" s="120"/>
      <c r="F687" s="120"/>
      <c r="G687" s="12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120"/>
      <c r="C688" s="120"/>
      <c r="D688" s="120"/>
      <c r="E688" s="120"/>
      <c r="F688" s="120"/>
      <c r="G688" s="12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120"/>
      <c r="C689" s="120"/>
      <c r="D689" s="120"/>
      <c r="E689" s="120"/>
      <c r="F689" s="120"/>
      <c r="G689" s="12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120"/>
      <c r="C690" s="120"/>
      <c r="D690" s="120"/>
      <c r="E690" s="120"/>
      <c r="F690" s="120"/>
      <c r="G690" s="12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120"/>
      <c r="C691" s="120"/>
      <c r="D691" s="120"/>
      <c r="E691" s="120"/>
      <c r="F691" s="120"/>
      <c r="G691" s="12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120"/>
      <c r="C692" s="120"/>
      <c r="D692" s="120"/>
      <c r="E692" s="120"/>
      <c r="F692" s="120"/>
      <c r="G692" s="12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120"/>
      <c r="C693" s="120"/>
      <c r="D693" s="120"/>
      <c r="E693" s="120"/>
      <c r="F693" s="120"/>
      <c r="G693" s="12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120"/>
      <c r="C694" s="120"/>
      <c r="D694" s="120"/>
      <c r="E694" s="120"/>
      <c r="F694" s="120"/>
      <c r="G694" s="12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120"/>
      <c r="C695" s="120"/>
      <c r="D695" s="120"/>
      <c r="E695" s="120"/>
      <c r="F695" s="120"/>
      <c r="G695" s="12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120"/>
      <c r="C696" s="120"/>
      <c r="D696" s="120"/>
      <c r="E696" s="120"/>
      <c r="F696" s="120"/>
      <c r="G696" s="12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120"/>
      <c r="C697" s="120"/>
      <c r="D697" s="120"/>
      <c r="E697" s="120"/>
      <c r="F697" s="120"/>
      <c r="G697" s="12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120"/>
      <c r="C698" s="120"/>
      <c r="D698" s="120"/>
      <c r="E698" s="120"/>
      <c r="F698" s="120"/>
      <c r="G698" s="12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120"/>
      <c r="C699" s="120"/>
      <c r="D699" s="120"/>
      <c r="E699" s="120"/>
      <c r="F699" s="120"/>
      <c r="G699" s="12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120"/>
      <c r="C700" s="120"/>
      <c r="D700" s="120"/>
      <c r="E700" s="120"/>
      <c r="F700" s="120"/>
      <c r="G700" s="12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120"/>
      <c r="C701" s="120"/>
      <c r="D701" s="120"/>
      <c r="E701" s="120"/>
      <c r="F701" s="120"/>
      <c r="G701" s="12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120"/>
      <c r="C702" s="120"/>
      <c r="D702" s="120"/>
      <c r="E702" s="120"/>
      <c r="F702" s="120"/>
      <c r="G702" s="12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120"/>
      <c r="C703" s="120"/>
      <c r="D703" s="120"/>
      <c r="E703" s="120"/>
      <c r="F703" s="120"/>
      <c r="G703" s="12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120"/>
      <c r="C704" s="120"/>
      <c r="D704" s="120"/>
      <c r="E704" s="120"/>
      <c r="F704" s="120"/>
      <c r="G704" s="12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120"/>
      <c r="C705" s="120"/>
      <c r="D705" s="120"/>
      <c r="E705" s="120"/>
      <c r="F705" s="120"/>
      <c r="G705" s="12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120"/>
      <c r="C706" s="120"/>
      <c r="D706" s="120"/>
      <c r="E706" s="120"/>
      <c r="F706" s="120"/>
      <c r="G706" s="12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120"/>
      <c r="C707" s="120"/>
      <c r="D707" s="120"/>
      <c r="E707" s="120"/>
      <c r="F707" s="120"/>
      <c r="G707" s="12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120"/>
      <c r="C708" s="120"/>
      <c r="D708" s="120"/>
      <c r="E708" s="120"/>
      <c r="F708" s="120"/>
      <c r="G708" s="12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120"/>
      <c r="C709" s="120"/>
      <c r="D709" s="120"/>
      <c r="E709" s="120"/>
      <c r="F709" s="120"/>
      <c r="G709" s="12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120"/>
      <c r="C710" s="120"/>
      <c r="D710" s="120"/>
      <c r="E710" s="120"/>
      <c r="F710" s="120"/>
      <c r="G710" s="12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120"/>
      <c r="C711" s="120"/>
      <c r="D711" s="120"/>
      <c r="E711" s="120"/>
      <c r="F711" s="120"/>
      <c r="G711" s="12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120"/>
      <c r="C712" s="120"/>
      <c r="D712" s="120"/>
      <c r="E712" s="120"/>
      <c r="F712" s="120"/>
      <c r="G712" s="12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120"/>
      <c r="C713" s="120"/>
      <c r="D713" s="120"/>
      <c r="E713" s="120"/>
      <c r="F713" s="120"/>
      <c r="G713" s="12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120"/>
      <c r="C714" s="120"/>
      <c r="D714" s="120"/>
      <c r="E714" s="120"/>
      <c r="F714" s="120"/>
      <c r="G714" s="12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120"/>
      <c r="C715" s="120"/>
      <c r="D715" s="120"/>
      <c r="E715" s="120"/>
      <c r="F715" s="120"/>
      <c r="G715" s="12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120"/>
      <c r="C716" s="120"/>
      <c r="D716" s="120"/>
      <c r="E716" s="120"/>
      <c r="F716" s="120"/>
      <c r="G716" s="12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120"/>
      <c r="C717" s="120"/>
      <c r="D717" s="120"/>
      <c r="E717" s="120"/>
      <c r="F717" s="120"/>
      <c r="G717" s="12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120"/>
      <c r="C718" s="120"/>
      <c r="D718" s="120"/>
      <c r="E718" s="120"/>
      <c r="F718" s="120"/>
      <c r="G718" s="12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120"/>
      <c r="C719" s="120"/>
      <c r="D719" s="120"/>
      <c r="E719" s="120"/>
      <c r="F719" s="120"/>
      <c r="G719" s="12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120"/>
      <c r="C720" s="120"/>
      <c r="D720" s="120"/>
      <c r="E720" s="120"/>
      <c r="F720" s="120"/>
      <c r="G720" s="12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120"/>
      <c r="C721" s="120"/>
      <c r="D721" s="120"/>
      <c r="E721" s="120"/>
      <c r="F721" s="120"/>
      <c r="G721" s="12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120"/>
      <c r="C722" s="120"/>
      <c r="D722" s="120"/>
      <c r="E722" s="120"/>
      <c r="F722" s="120"/>
      <c r="G722" s="12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120"/>
      <c r="C723" s="120"/>
      <c r="D723" s="120"/>
      <c r="E723" s="120"/>
      <c r="F723" s="120"/>
      <c r="G723" s="12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120"/>
      <c r="C724" s="120"/>
      <c r="D724" s="120"/>
      <c r="E724" s="120"/>
      <c r="F724" s="120"/>
      <c r="G724" s="12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120"/>
      <c r="C725" s="120"/>
      <c r="D725" s="120"/>
      <c r="E725" s="120"/>
      <c r="F725" s="120"/>
      <c r="G725" s="12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120"/>
      <c r="C726" s="120"/>
      <c r="D726" s="120"/>
      <c r="E726" s="120"/>
      <c r="F726" s="120"/>
      <c r="G726" s="12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120"/>
      <c r="C727" s="120"/>
      <c r="D727" s="120"/>
      <c r="E727" s="120"/>
      <c r="F727" s="120"/>
      <c r="G727" s="12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120"/>
      <c r="C728" s="120"/>
      <c r="D728" s="120"/>
      <c r="E728" s="120"/>
      <c r="F728" s="120"/>
      <c r="G728" s="12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120"/>
      <c r="C729" s="120"/>
      <c r="D729" s="120"/>
      <c r="E729" s="120"/>
      <c r="F729" s="120"/>
      <c r="G729" s="12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120"/>
      <c r="C730" s="120"/>
      <c r="D730" s="120"/>
      <c r="E730" s="120"/>
      <c r="F730" s="120"/>
      <c r="G730" s="12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120"/>
      <c r="C731" s="120"/>
      <c r="D731" s="120"/>
      <c r="E731" s="120"/>
      <c r="F731" s="120"/>
      <c r="G731" s="12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120"/>
      <c r="C732" s="120"/>
      <c r="D732" s="120"/>
      <c r="E732" s="120"/>
      <c r="F732" s="120"/>
      <c r="G732" s="12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120"/>
      <c r="C733" s="120"/>
      <c r="D733" s="120"/>
      <c r="E733" s="120"/>
      <c r="F733" s="120"/>
      <c r="G733" s="12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120"/>
      <c r="C734" s="120"/>
      <c r="D734" s="120"/>
      <c r="E734" s="120"/>
      <c r="F734" s="120"/>
      <c r="G734" s="12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120"/>
      <c r="C735" s="120"/>
      <c r="D735" s="120"/>
      <c r="E735" s="120"/>
      <c r="F735" s="120"/>
      <c r="G735" s="12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120"/>
      <c r="C736" s="120"/>
      <c r="D736" s="120"/>
      <c r="E736" s="120"/>
      <c r="F736" s="120"/>
      <c r="G736" s="12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120"/>
      <c r="C737" s="120"/>
      <c r="D737" s="120"/>
      <c r="E737" s="120"/>
      <c r="F737" s="120"/>
      <c r="G737" s="12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120"/>
      <c r="C738" s="120"/>
      <c r="D738" s="120"/>
      <c r="E738" s="120"/>
      <c r="F738" s="120"/>
      <c r="G738" s="12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120"/>
      <c r="C739" s="120"/>
      <c r="D739" s="120"/>
      <c r="E739" s="120"/>
      <c r="F739" s="120"/>
      <c r="G739" s="12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120"/>
      <c r="C740" s="120"/>
      <c r="D740" s="120"/>
      <c r="E740" s="120"/>
      <c r="F740" s="120"/>
      <c r="G740" s="12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120"/>
      <c r="C741" s="120"/>
      <c r="D741" s="120"/>
      <c r="E741" s="120"/>
      <c r="F741" s="120"/>
      <c r="G741" s="12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120"/>
      <c r="C742" s="120"/>
      <c r="D742" s="120"/>
      <c r="E742" s="120"/>
      <c r="F742" s="120"/>
      <c r="G742" s="12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120"/>
      <c r="C743" s="120"/>
      <c r="D743" s="120"/>
      <c r="E743" s="120"/>
      <c r="F743" s="120"/>
      <c r="G743" s="12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120"/>
      <c r="C744" s="120"/>
      <c r="D744" s="120"/>
      <c r="E744" s="120"/>
      <c r="F744" s="120"/>
      <c r="G744" s="12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120"/>
      <c r="C745" s="120"/>
      <c r="D745" s="120"/>
      <c r="E745" s="120"/>
      <c r="F745" s="120"/>
      <c r="G745" s="12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120"/>
      <c r="C746" s="120"/>
      <c r="D746" s="120"/>
      <c r="E746" s="120"/>
      <c r="F746" s="120"/>
      <c r="G746" s="12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120"/>
      <c r="C747" s="120"/>
      <c r="D747" s="120"/>
      <c r="E747" s="120"/>
      <c r="F747" s="120"/>
      <c r="G747" s="12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120"/>
      <c r="C748" s="120"/>
      <c r="D748" s="120"/>
      <c r="E748" s="120"/>
      <c r="F748" s="120"/>
      <c r="G748" s="12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120"/>
      <c r="C749" s="120"/>
      <c r="D749" s="120"/>
      <c r="E749" s="120"/>
      <c r="F749" s="120"/>
      <c r="G749" s="12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120"/>
      <c r="C750" s="120"/>
      <c r="D750" s="120"/>
      <c r="E750" s="120"/>
      <c r="F750" s="120"/>
      <c r="G750" s="12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120"/>
      <c r="C751" s="120"/>
      <c r="D751" s="120"/>
      <c r="E751" s="120"/>
      <c r="F751" s="120"/>
      <c r="G751" s="12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120"/>
      <c r="C752" s="120"/>
      <c r="D752" s="120"/>
      <c r="E752" s="120"/>
      <c r="F752" s="120"/>
      <c r="G752" s="12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120"/>
      <c r="C753" s="120"/>
      <c r="D753" s="120"/>
      <c r="E753" s="120"/>
      <c r="F753" s="120"/>
      <c r="G753" s="12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120"/>
      <c r="C754" s="120"/>
      <c r="D754" s="120"/>
      <c r="E754" s="120"/>
      <c r="F754" s="120"/>
      <c r="G754" s="12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120"/>
      <c r="C755" s="120"/>
      <c r="D755" s="120"/>
      <c r="E755" s="120"/>
      <c r="F755" s="120"/>
      <c r="G755" s="12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120"/>
      <c r="C756" s="120"/>
      <c r="D756" s="120"/>
      <c r="E756" s="120"/>
      <c r="F756" s="120"/>
      <c r="G756" s="12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120"/>
      <c r="C757" s="120"/>
      <c r="D757" s="120"/>
      <c r="E757" s="120"/>
      <c r="F757" s="120"/>
      <c r="G757" s="12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120"/>
      <c r="C758" s="120"/>
      <c r="D758" s="120"/>
      <c r="E758" s="120"/>
      <c r="F758" s="120"/>
      <c r="G758" s="12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120"/>
      <c r="C759" s="120"/>
      <c r="D759" s="120"/>
      <c r="E759" s="120"/>
      <c r="F759" s="120"/>
      <c r="G759" s="12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120"/>
      <c r="C760" s="120"/>
      <c r="D760" s="120"/>
      <c r="E760" s="120"/>
      <c r="F760" s="120"/>
      <c r="G760" s="12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120"/>
      <c r="C761" s="120"/>
      <c r="D761" s="120"/>
      <c r="E761" s="120"/>
      <c r="F761" s="120"/>
      <c r="G761" s="12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120"/>
      <c r="C762" s="120"/>
      <c r="D762" s="120"/>
      <c r="E762" s="120"/>
      <c r="F762" s="120"/>
      <c r="G762" s="12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120"/>
      <c r="C763" s="120"/>
      <c r="D763" s="120"/>
      <c r="E763" s="120"/>
      <c r="F763" s="120"/>
      <c r="G763" s="12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120"/>
      <c r="C764" s="120"/>
      <c r="D764" s="120"/>
      <c r="E764" s="120"/>
      <c r="F764" s="120"/>
      <c r="G764" s="12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120"/>
      <c r="C765" s="120"/>
      <c r="D765" s="120"/>
      <c r="E765" s="120"/>
      <c r="F765" s="120"/>
      <c r="G765" s="12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120"/>
      <c r="C766" s="120"/>
      <c r="D766" s="120"/>
      <c r="E766" s="120"/>
      <c r="F766" s="120"/>
      <c r="G766" s="12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120"/>
      <c r="C767" s="120"/>
      <c r="D767" s="120"/>
      <c r="E767" s="120"/>
      <c r="F767" s="120"/>
      <c r="G767" s="12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120"/>
      <c r="C768" s="120"/>
      <c r="D768" s="120"/>
      <c r="E768" s="120"/>
      <c r="F768" s="120"/>
      <c r="G768" s="12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120"/>
      <c r="C769" s="120"/>
      <c r="D769" s="120"/>
      <c r="E769" s="120"/>
      <c r="F769" s="120"/>
      <c r="G769" s="12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120"/>
      <c r="C770" s="120"/>
      <c r="D770" s="120"/>
      <c r="E770" s="120"/>
      <c r="F770" s="120"/>
      <c r="G770" s="12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120"/>
      <c r="C771" s="120"/>
      <c r="D771" s="120"/>
      <c r="E771" s="120"/>
      <c r="F771" s="120"/>
      <c r="G771" s="12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120"/>
      <c r="C772" s="120"/>
      <c r="D772" s="120"/>
      <c r="E772" s="120"/>
      <c r="F772" s="120"/>
      <c r="G772" s="12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120"/>
      <c r="C773" s="120"/>
      <c r="D773" s="120"/>
      <c r="E773" s="120"/>
      <c r="F773" s="120"/>
      <c r="G773" s="12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120"/>
      <c r="C774" s="120"/>
      <c r="D774" s="120"/>
      <c r="E774" s="120"/>
      <c r="F774" s="120"/>
      <c r="G774" s="12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120"/>
      <c r="C775" s="120"/>
      <c r="D775" s="120"/>
      <c r="E775" s="120"/>
      <c r="F775" s="120"/>
      <c r="G775" s="12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120"/>
      <c r="C776" s="120"/>
      <c r="D776" s="120"/>
      <c r="E776" s="120"/>
      <c r="F776" s="120"/>
      <c r="G776" s="12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120"/>
      <c r="C777" s="120"/>
      <c r="D777" s="120"/>
      <c r="E777" s="120"/>
      <c r="F777" s="120"/>
      <c r="G777" s="12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120"/>
      <c r="C778" s="120"/>
      <c r="D778" s="120"/>
      <c r="E778" s="120"/>
      <c r="F778" s="120"/>
      <c r="G778" s="12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120"/>
      <c r="C779" s="120"/>
      <c r="D779" s="120"/>
      <c r="E779" s="120"/>
      <c r="F779" s="120"/>
      <c r="G779" s="12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120"/>
      <c r="C780" s="120"/>
      <c r="D780" s="120"/>
      <c r="E780" s="120"/>
      <c r="F780" s="120"/>
      <c r="G780" s="12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120"/>
      <c r="C781" s="120"/>
      <c r="D781" s="120"/>
      <c r="E781" s="120"/>
      <c r="F781" s="120"/>
      <c r="G781" s="12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120"/>
      <c r="C782" s="120"/>
      <c r="D782" s="120"/>
      <c r="E782" s="120"/>
      <c r="F782" s="120"/>
      <c r="G782" s="12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120"/>
      <c r="C783" s="120"/>
      <c r="D783" s="120"/>
      <c r="E783" s="120"/>
      <c r="F783" s="120"/>
      <c r="G783" s="12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120"/>
      <c r="C784" s="120"/>
      <c r="D784" s="120"/>
      <c r="E784" s="120"/>
      <c r="F784" s="120"/>
      <c r="G784" s="12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120"/>
      <c r="C785" s="120"/>
      <c r="D785" s="120"/>
      <c r="E785" s="120"/>
      <c r="F785" s="120"/>
      <c r="G785" s="12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120"/>
      <c r="C786" s="120"/>
      <c r="D786" s="120"/>
      <c r="E786" s="120"/>
      <c r="F786" s="120"/>
      <c r="G786" s="12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120"/>
      <c r="C787" s="120"/>
      <c r="D787" s="120"/>
      <c r="E787" s="120"/>
      <c r="F787" s="120"/>
      <c r="G787" s="12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120"/>
      <c r="C788" s="120"/>
      <c r="D788" s="120"/>
      <c r="E788" s="120"/>
      <c r="F788" s="120"/>
      <c r="G788" s="12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120"/>
      <c r="C789" s="120"/>
      <c r="D789" s="120"/>
      <c r="E789" s="120"/>
      <c r="F789" s="120"/>
      <c r="G789" s="12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120"/>
      <c r="C790" s="120"/>
      <c r="D790" s="120"/>
      <c r="E790" s="120"/>
      <c r="F790" s="120"/>
      <c r="G790" s="12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120"/>
      <c r="C791" s="120"/>
      <c r="D791" s="120"/>
      <c r="E791" s="120"/>
      <c r="F791" s="120"/>
      <c r="G791" s="12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120"/>
      <c r="C792" s="120"/>
      <c r="D792" s="120"/>
      <c r="E792" s="120"/>
      <c r="F792" s="120"/>
      <c r="G792" s="12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120"/>
      <c r="C793" s="120"/>
      <c r="D793" s="120"/>
      <c r="E793" s="120"/>
      <c r="F793" s="120"/>
      <c r="G793" s="12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120"/>
      <c r="C794" s="120"/>
      <c r="D794" s="120"/>
      <c r="E794" s="120"/>
      <c r="F794" s="120"/>
      <c r="G794" s="12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120"/>
      <c r="C795" s="120"/>
      <c r="D795" s="120"/>
      <c r="E795" s="120"/>
      <c r="F795" s="120"/>
      <c r="G795" s="12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120"/>
      <c r="C796" s="120"/>
      <c r="D796" s="120"/>
      <c r="E796" s="120"/>
      <c r="F796" s="120"/>
      <c r="G796" s="12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120"/>
      <c r="C797" s="120"/>
      <c r="D797" s="120"/>
      <c r="E797" s="120"/>
      <c r="F797" s="120"/>
      <c r="G797" s="12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120"/>
      <c r="C798" s="120"/>
      <c r="D798" s="120"/>
      <c r="E798" s="120"/>
      <c r="F798" s="120"/>
      <c r="G798" s="12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120"/>
      <c r="C799" s="120"/>
      <c r="D799" s="120"/>
      <c r="E799" s="120"/>
      <c r="F799" s="120"/>
      <c r="G799" s="12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120"/>
      <c r="C800" s="120"/>
      <c r="D800" s="120"/>
      <c r="E800" s="120"/>
      <c r="F800" s="120"/>
      <c r="G800" s="12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120"/>
      <c r="C801" s="120"/>
      <c r="D801" s="120"/>
      <c r="E801" s="120"/>
      <c r="F801" s="120"/>
      <c r="G801" s="12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120"/>
      <c r="C802" s="120"/>
      <c r="D802" s="120"/>
      <c r="E802" s="120"/>
      <c r="F802" s="120"/>
      <c r="G802" s="12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120"/>
      <c r="C803" s="120"/>
      <c r="D803" s="120"/>
      <c r="E803" s="120"/>
      <c r="F803" s="120"/>
      <c r="G803" s="12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120"/>
      <c r="C804" s="120"/>
      <c r="D804" s="120"/>
      <c r="E804" s="120"/>
      <c r="F804" s="120"/>
      <c r="G804" s="12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120"/>
      <c r="C805" s="120"/>
      <c r="D805" s="120"/>
      <c r="E805" s="120"/>
      <c r="F805" s="120"/>
      <c r="G805" s="12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120"/>
      <c r="C806" s="120"/>
      <c r="D806" s="120"/>
      <c r="E806" s="120"/>
      <c r="F806" s="120"/>
      <c r="G806" s="12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120"/>
      <c r="C807" s="120"/>
      <c r="D807" s="120"/>
      <c r="E807" s="120"/>
      <c r="F807" s="120"/>
      <c r="G807" s="12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120"/>
      <c r="C808" s="120"/>
      <c r="D808" s="120"/>
      <c r="E808" s="120"/>
      <c r="F808" s="120"/>
      <c r="G808" s="12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120"/>
      <c r="C809" s="120"/>
      <c r="D809" s="120"/>
      <c r="E809" s="120"/>
      <c r="F809" s="120"/>
      <c r="G809" s="12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120"/>
      <c r="C810" s="120"/>
      <c r="D810" s="120"/>
      <c r="E810" s="120"/>
      <c r="F810" s="120"/>
      <c r="G810" s="12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120"/>
      <c r="C811" s="120"/>
      <c r="D811" s="120"/>
      <c r="E811" s="120"/>
      <c r="F811" s="120"/>
      <c r="G811" s="12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120"/>
      <c r="C812" s="120"/>
      <c r="D812" s="120"/>
      <c r="E812" s="120"/>
      <c r="F812" s="120"/>
      <c r="G812" s="12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120"/>
      <c r="C813" s="120"/>
      <c r="D813" s="120"/>
      <c r="E813" s="120"/>
      <c r="F813" s="120"/>
      <c r="G813" s="12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120"/>
      <c r="C814" s="120"/>
      <c r="D814" s="120"/>
      <c r="E814" s="120"/>
      <c r="F814" s="120"/>
      <c r="G814" s="12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120"/>
      <c r="C815" s="120"/>
      <c r="D815" s="120"/>
      <c r="E815" s="120"/>
      <c r="F815" s="120"/>
      <c r="G815" s="12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120"/>
      <c r="C816" s="120"/>
      <c r="D816" s="120"/>
      <c r="E816" s="120"/>
      <c r="F816" s="120"/>
      <c r="G816" s="12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120"/>
      <c r="C817" s="120"/>
      <c r="D817" s="120"/>
      <c r="E817" s="120"/>
      <c r="F817" s="120"/>
      <c r="G817" s="12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120"/>
      <c r="C818" s="120"/>
      <c r="D818" s="120"/>
      <c r="E818" s="120"/>
      <c r="F818" s="120"/>
      <c r="G818" s="12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120"/>
      <c r="C819" s="120"/>
      <c r="D819" s="120"/>
      <c r="E819" s="120"/>
      <c r="F819" s="120"/>
      <c r="G819" s="12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120"/>
      <c r="C820" s="120"/>
      <c r="D820" s="120"/>
      <c r="E820" s="120"/>
      <c r="F820" s="120"/>
      <c r="G820" s="12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120"/>
      <c r="C821" s="120"/>
      <c r="D821" s="120"/>
      <c r="E821" s="120"/>
      <c r="F821" s="120"/>
      <c r="G821" s="12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120"/>
      <c r="C822" s="120"/>
      <c r="D822" s="120"/>
      <c r="E822" s="120"/>
      <c r="F822" s="120"/>
      <c r="G822" s="12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120"/>
      <c r="C823" s="120"/>
      <c r="D823" s="120"/>
      <c r="E823" s="120"/>
      <c r="F823" s="120"/>
      <c r="G823" s="12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120"/>
      <c r="C824" s="120"/>
      <c r="D824" s="120"/>
      <c r="E824" s="120"/>
      <c r="F824" s="120"/>
      <c r="G824" s="12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120"/>
      <c r="C825" s="120"/>
      <c r="D825" s="120"/>
      <c r="E825" s="120"/>
      <c r="F825" s="120"/>
      <c r="G825" s="12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120"/>
      <c r="C826" s="120"/>
      <c r="D826" s="120"/>
      <c r="E826" s="120"/>
      <c r="F826" s="120"/>
      <c r="G826" s="12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120"/>
      <c r="C827" s="120"/>
      <c r="D827" s="120"/>
      <c r="E827" s="120"/>
      <c r="F827" s="120"/>
      <c r="G827" s="12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120"/>
      <c r="C828" s="120"/>
      <c r="D828" s="120"/>
      <c r="E828" s="120"/>
      <c r="F828" s="120"/>
      <c r="G828" s="12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120"/>
      <c r="C829" s="120"/>
      <c r="D829" s="120"/>
      <c r="E829" s="120"/>
      <c r="F829" s="120"/>
      <c r="G829" s="12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120"/>
      <c r="C830" s="120"/>
      <c r="D830" s="120"/>
      <c r="E830" s="120"/>
      <c r="F830" s="120"/>
      <c r="G830" s="12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120"/>
      <c r="C831" s="120"/>
      <c r="D831" s="120"/>
      <c r="E831" s="120"/>
      <c r="F831" s="120"/>
      <c r="G831" s="12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120"/>
      <c r="C832" s="120"/>
      <c r="D832" s="120"/>
      <c r="E832" s="120"/>
      <c r="F832" s="120"/>
      <c r="G832" s="12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120"/>
      <c r="C833" s="120"/>
      <c r="D833" s="120"/>
      <c r="E833" s="120"/>
      <c r="F833" s="120"/>
      <c r="G833" s="12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120"/>
      <c r="C834" s="120"/>
      <c r="D834" s="120"/>
      <c r="E834" s="120"/>
      <c r="F834" s="120"/>
      <c r="G834" s="12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120"/>
      <c r="C835" s="120"/>
      <c r="D835" s="120"/>
      <c r="E835" s="120"/>
      <c r="F835" s="120"/>
      <c r="G835" s="12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120"/>
      <c r="C836" s="120"/>
      <c r="D836" s="120"/>
      <c r="E836" s="120"/>
      <c r="F836" s="120"/>
      <c r="G836" s="12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120"/>
      <c r="C837" s="120"/>
      <c r="D837" s="120"/>
      <c r="E837" s="120"/>
      <c r="F837" s="120"/>
      <c r="G837" s="12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120"/>
      <c r="C838" s="120"/>
      <c r="D838" s="120"/>
      <c r="E838" s="120"/>
      <c r="F838" s="120"/>
      <c r="G838" s="12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120"/>
      <c r="C839" s="120"/>
      <c r="D839" s="120"/>
      <c r="E839" s="120"/>
      <c r="F839" s="120"/>
      <c r="G839" s="12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120"/>
      <c r="C840" s="120"/>
      <c r="D840" s="120"/>
      <c r="E840" s="120"/>
      <c r="F840" s="120"/>
      <c r="G840" s="12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120"/>
      <c r="C841" s="120"/>
      <c r="D841" s="120"/>
      <c r="E841" s="120"/>
      <c r="F841" s="120"/>
      <c r="G841" s="12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120"/>
      <c r="C842" s="120"/>
      <c r="D842" s="120"/>
      <c r="E842" s="120"/>
      <c r="F842" s="120"/>
      <c r="G842" s="12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120"/>
      <c r="C843" s="120"/>
      <c r="D843" s="120"/>
      <c r="E843" s="120"/>
      <c r="F843" s="120"/>
      <c r="G843" s="12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120"/>
      <c r="C844" s="120"/>
      <c r="D844" s="120"/>
      <c r="E844" s="120"/>
      <c r="F844" s="120"/>
      <c r="G844" s="12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120"/>
      <c r="C845" s="120"/>
      <c r="D845" s="120"/>
      <c r="E845" s="120"/>
      <c r="F845" s="120"/>
      <c r="G845" s="12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120"/>
      <c r="C846" s="120"/>
      <c r="D846" s="120"/>
      <c r="E846" s="120"/>
      <c r="F846" s="120"/>
      <c r="G846" s="12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120"/>
      <c r="C847" s="120"/>
      <c r="D847" s="120"/>
      <c r="E847" s="120"/>
      <c r="F847" s="120"/>
      <c r="G847" s="12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120"/>
      <c r="C848" s="120"/>
      <c r="D848" s="120"/>
      <c r="E848" s="120"/>
      <c r="F848" s="120"/>
      <c r="G848" s="12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120"/>
      <c r="C849" s="120"/>
      <c r="D849" s="120"/>
      <c r="E849" s="120"/>
      <c r="F849" s="120"/>
      <c r="G849" s="12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120"/>
      <c r="C850" s="120"/>
      <c r="D850" s="120"/>
      <c r="E850" s="120"/>
      <c r="F850" s="120"/>
      <c r="G850" s="12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120"/>
      <c r="C851" s="120"/>
      <c r="D851" s="120"/>
      <c r="E851" s="120"/>
      <c r="F851" s="120"/>
      <c r="G851" s="12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120"/>
      <c r="C852" s="120"/>
      <c r="D852" s="120"/>
      <c r="E852" s="120"/>
      <c r="F852" s="120"/>
      <c r="G852" s="12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120"/>
      <c r="C853" s="120"/>
      <c r="D853" s="120"/>
      <c r="E853" s="120"/>
      <c r="F853" s="120"/>
      <c r="G853" s="12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120"/>
      <c r="C854" s="120"/>
      <c r="D854" s="120"/>
      <c r="E854" s="120"/>
      <c r="F854" s="120"/>
      <c r="G854" s="12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120"/>
      <c r="C855" s="120"/>
      <c r="D855" s="120"/>
      <c r="E855" s="120"/>
      <c r="F855" s="120"/>
      <c r="G855" s="12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120"/>
      <c r="C856" s="120"/>
      <c r="D856" s="120"/>
      <c r="E856" s="120"/>
      <c r="F856" s="120"/>
      <c r="G856" s="12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120"/>
      <c r="C857" s="120"/>
      <c r="D857" s="120"/>
      <c r="E857" s="120"/>
      <c r="F857" s="120"/>
      <c r="G857" s="12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120"/>
      <c r="C858" s="120"/>
      <c r="D858" s="120"/>
      <c r="E858" s="120"/>
      <c r="F858" s="120"/>
      <c r="G858" s="12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120"/>
      <c r="C859" s="120"/>
      <c r="D859" s="120"/>
      <c r="E859" s="120"/>
      <c r="F859" s="120"/>
      <c r="G859" s="12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120"/>
      <c r="C860" s="120"/>
      <c r="D860" s="120"/>
      <c r="E860" s="120"/>
      <c r="F860" s="120"/>
      <c r="G860" s="12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120"/>
      <c r="C861" s="120"/>
      <c r="D861" s="120"/>
      <c r="E861" s="120"/>
      <c r="F861" s="120"/>
      <c r="G861" s="12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120"/>
      <c r="C862" s="120"/>
      <c r="D862" s="120"/>
      <c r="E862" s="120"/>
      <c r="F862" s="120"/>
      <c r="G862" s="12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120"/>
      <c r="C863" s="120"/>
      <c r="D863" s="120"/>
      <c r="E863" s="120"/>
      <c r="F863" s="120"/>
      <c r="G863" s="12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120"/>
      <c r="C864" s="120"/>
      <c r="D864" s="120"/>
      <c r="E864" s="120"/>
      <c r="F864" s="120"/>
      <c r="G864" s="12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120"/>
      <c r="C865" s="120"/>
      <c r="D865" s="120"/>
      <c r="E865" s="120"/>
      <c r="F865" s="120"/>
      <c r="G865" s="12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120"/>
      <c r="C866" s="120"/>
      <c r="D866" s="120"/>
      <c r="E866" s="120"/>
      <c r="F866" s="120"/>
      <c r="G866" s="12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120"/>
      <c r="C867" s="120"/>
      <c r="D867" s="120"/>
      <c r="E867" s="120"/>
      <c r="F867" s="120"/>
      <c r="G867" s="12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120"/>
      <c r="C868" s="120"/>
      <c r="D868" s="120"/>
      <c r="E868" s="120"/>
      <c r="F868" s="120"/>
      <c r="G868" s="12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120"/>
      <c r="C869" s="120"/>
      <c r="D869" s="120"/>
      <c r="E869" s="120"/>
      <c r="F869" s="120"/>
      <c r="G869" s="12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120"/>
      <c r="C870" s="120"/>
      <c r="D870" s="120"/>
      <c r="E870" s="120"/>
      <c r="F870" s="120"/>
      <c r="G870" s="12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120"/>
      <c r="C871" s="120"/>
      <c r="D871" s="120"/>
      <c r="E871" s="120"/>
      <c r="F871" s="120"/>
      <c r="G871" s="12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120"/>
      <c r="C872" s="120"/>
      <c r="D872" s="120"/>
      <c r="E872" s="120"/>
      <c r="F872" s="120"/>
      <c r="G872" s="12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120"/>
      <c r="C873" s="120"/>
      <c r="D873" s="120"/>
      <c r="E873" s="120"/>
      <c r="F873" s="120"/>
      <c r="G873" s="12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120"/>
      <c r="C874" s="120"/>
      <c r="D874" s="120"/>
      <c r="E874" s="120"/>
      <c r="F874" s="120"/>
      <c r="G874" s="12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120"/>
      <c r="C875" s="120"/>
      <c r="D875" s="120"/>
      <c r="E875" s="120"/>
      <c r="F875" s="120"/>
      <c r="G875" s="12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120"/>
      <c r="C876" s="120"/>
      <c r="D876" s="120"/>
      <c r="E876" s="120"/>
      <c r="F876" s="120"/>
      <c r="G876" s="12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120"/>
      <c r="C877" s="120"/>
      <c r="D877" s="120"/>
      <c r="E877" s="120"/>
      <c r="F877" s="120"/>
      <c r="G877" s="12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120"/>
      <c r="C878" s="120"/>
      <c r="D878" s="120"/>
      <c r="E878" s="120"/>
      <c r="F878" s="120"/>
      <c r="G878" s="12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120"/>
      <c r="C879" s="120"/>
      <c r="D879" s="120"/>
      <c r="E879" s="120"/>
      <c r="F879" s="120"/>
      <c r="G879" s="12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120"/>
      <c r="C880" s="120"/>
      <c r="D880" s="120"/>
      <c r="E880" s="120"/>
      <c r="F880" s="120"/>
      <c r="G880" s="12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120"/>
      <c r="C881" s="120"/>
      <c r="D881" s="120"/>
      <c r="E881" s="120"/>
      <c r="F881" s="120"/>
      <c r="G881" s="12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120"/>
      <c r="C882" s="120"/>
      <c r="D882" s="120"/>
      <c r="E882" s="120"/>
      <c r="F882" s="120"/>
      <c r="G882" s="12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120"/>
      <c r="C883" s="120"/>
      <c r="D883" s="120"/>
      <c r="E883" s="120"/>
      <c r="F883" s="120"/>
      <c r="G883" s="12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120"/>
      <c r="C884" s="120"/>
      <c r="D884" s="120"/>
      <c r="E884" s="120"/>
      <c r="F884" s="120"/>
      <c r="G884" s="12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120"/>
      <c r="C885" s="120"/>
      <c r="D885" s="120"/>
      <c r="E885" s="120"/>
      <c r="F885" s="120"/>
      <c r="G885" s="12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120"/>
      <c r="C886" s="120"/>
      <c r="D886" s="120"/>
      <c r="E886" s="120"/>
      <c r="F886" s="120"/>
      <c r="G886" s="12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120"/>
      <c r="C887" s="120"/>
      <c r="D887" s="120"/>
      <c r="E887" s="120"/>
      <c r="F887" s="120"/>
      <c r="G887" s="12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120"/>
      <c r="C888" s="120"/>
      <c r="D888" s="120"/>
      <c r="E888" s="120"/>
      <c r="F888" s="120"/>
      <c r="G888" s="12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120"/>
      <c r="C889" s="120"/>
      <c r="D889" s="120"/>
      <c r="E889" s="120"/>
      <c r="F889" s="120"/>
      <c r="G889" s="12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120"/>
      <c r="C890" s="120"/>
      <c r="D890" s="120"/>
      <c r="E890" s="120"/>
      <c r="F890" s="120"/>
      <c r="G890" s="12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120"/>
      <c r="C891" s="120"/>
      <c r="D891" s="120"/>
      <c r="E891" s="120"/>
      <c r="F891" s="120"/>
      <c r="G891" s="12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120"/>
      <c r="C892" s="120"/>
      <c r="D892" s="120"/>
      <c r="E892" s="120"/>
      <c r="F892" s="120"/>
      <c r="G892" s="12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120"/>
      <c r="C893" s="120"/>
      <c r="D893" s="120"/>
      <c r="E893" s="120"/>
      <c r="F893" s="120"/>
      <c r="G893" s="12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120"/>
      <c r="C894" s="120"/>
      <c r="D894" s="120"/>
      <c r="E894" s="120"/>
      <c r="F894" s="120"/>
      <c r="G894" s="12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120"/>
      <c r="C895" s="120"/>
      <c r="D895" s="120"/>
      <c r="E895" s="120"/>
      <c r="F895" s="120"/>
      <c r="G895" s="12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120"/>
      <c r="C896" s="120"/>
      <c r="D896" s="120"/>
      <c r="E896" s="120"/>
      <c r="F896" s="120"/>
      <c r="G896" s="12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120"/>
      <c r="C897" s="120"/>
      <c r="D897" s="120"/>
      <c r="E897" s="120"/>
      <c r="F897" s="120"/>
      <c r="G897" s="12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120"/>
      <c r="C898" s="120"/>
      <c r="D898" s="120"/>
      <c r="E898" s="120"/>
      <c r="F898" s="120"/>
      <c r="G898" s="12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120"/>
      <c r="C899" s="120"/>
      <c r="D899" s="120"/>
      <c r="E899" s="120"/>
      <c r="F899" s="120"/>
      <c r="G899" s="12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120"/>
      <c r="C900" s="120"/>
      <c r="D900" s="120"/>
      <c r="E900" s="120"/>
      <c r="F900" s="120"/>
      <c r="G900" s="12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120"/>
      <c r="C901" s="120"/>
      <c r="D901" s="120"/>
      <c r="E901" s="120"/>
      <c r="F901" s="120"/>
      <c r="G901" s="12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120"/>
      <c r="C902" s="120"/>
      <c r="D902" s="120"/>
      <c r="E902" s="120"/>
      <c r="F902" s="120"/>
      <c r="G902" s="12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120"/>
      <c r="C903" s="120"/>
      <c r="D903" s="120"/>
      <c r="E903" s="120"/>
      <c r="F903" s="120"/>
      <c r="G903" s="12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120"/>
      <c r="C904" s="120"/>
      <c r="D904" s="120"/>
      <c r="E904" s="120"/>
      <c r="F904" s="120"/>
      <c r="G904" s="12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120"/>
      <c r="C905" s="120"/>
      <c r="D905" s="120"/>
      <c r="E905" s="120"/>
      <c r="F905" s="120"/>
      <c r="G905" s="12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120"/>
      <c r="C906" s="120"/>
      <c r="D906" s="120"/>
      <c r="E906" s="120"/>
      <c r="F906" s="120"/>
      <c r="G906" s="12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120"/>
      <c r="C907" s="120"/>
      <c r="D907" s="120"/>
      <c r="E907" s="120"/>
      <c r="F907" s="120"/>
      <c r="G907" s="12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120"/>
      <c r="C908" s="120"/>
      <c r="D908" s="120"/>
      <c r="E908" s="120"/>
      <c r="F908" s="120"/>
      <c r="G908" s="12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120"/>
      <c r="C909" s="120"/>
      <c r="D909" s="120"/>
      <c r="E909" s="120"/>
      <c r="F909" s="120"/>
      <c r="G909" s="12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120"/>
      <c r="C910" s="120"/>
      <c r="D910" s="120"/>
      <c r="E910" s="120"/>
      <c r="F910" s="120"/>
      <c r="G910" s="12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120"/>
      <c r="C911" s="120"/>
      <c r="D911" s="120"/>
      <c r="E911" s="120"/>
      <c r="F911" s="120"/>
      <c r="G911" s="12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120"/>
      <c r="C912" s="120"/>
      <c r="D912" s="120"/>
      <c r="E912" s="120"/>
      <c r="F912" s="120"/>
      <c r="G912" s="12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120"/>
      <c r="C913" s="120"/>
      <c r="D913" s="120"/>
      <c r="E913" s="120"/>
      <c r="F913" s="120"/>
      <c r="G913" s="12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120"/>
      <c r="C914" s="120"/>
      <c r="D914" s="120"/>
      <c r="E914" s="120"/>
      <c r="F914" s="120"/>
      <c r="G914" s="12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120"/>
      <c r="C915" s="120"/>
      <c r="D915" s="120"/>
      <c r="E915" s="120"/>
      <c r="F915" s="120"/>
      <c r="G915" s="12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120"/>
      <c r="C916" s="120"/>
      <c r="D916" s="120"/>
      <c r="E916" s="120"/>
      <c r="F916" s="120"/>
      <c r="G916" s="12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120"/>
      <c r="C917" s="120"/>
      <c r="D917" s="120"/>
      <c r="E917" s="120"/>
      <c r="F917" s="120"/>
      <c r="G917" s="12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120"/>
      <c r="C918" s="120"/>
      <c r="D918" s="120"/>
      <c r="E918" s="120"/>
      <c r="F918" s="120"/>
      <c r="G918" s="12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120"/>
      <c r="C919" s="120"/>
      <c r="D919" s="120"/>
      <c r="E919" s="120"/>
      <c r="F919" s="120"/>
      <c r="G919" s="12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120"/>
      <c r="C920" s="120"/>
      <c r="D920" s="120"/>
      <c r="E920" s="120"/>
      <c r="F920" s="120"/>
      <c r="G920" s="12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120"/>
      <c r="C921" s="120"/>
      <c r="D921" s="120"/>
      <c r="E921" s="120"/>
      <c r="F921" s="120"/>
      <c r="G921" s="12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120"/>
      <c r="C922" s="120"/>
      <c r="D922" s="120"/>
      <c r="E922" s="120"/>
      <c r="F922" s="120"/>
      <c r="G922" s="12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120"/>
      <c r="C923" s="120"/>
      <c r="D923" s="120"/>
      <c r="E923" s="120"/>
      <c r="F923" s="120"/>
      <c r="G923" s="12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120"/>
      <c r="C924" s="120"/>
      <c r="D924" s="120"/>
      <c r="E924" s="120"/>
      <c r="F924" s="120"/>
      <c r="G924" s="12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120"/>
      <c r="C925" s="120"/>
      <c r="D925" s="120"/>
      <c r="E925" s="120"/>
      <c r="F925" s="120"/>
      <c r="G925" s="12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120"/>
      <c r="C926" s="120"/>
      <c r="D926" s="120"/>
      <c r="E926" s="120"/>
      <c r="F926" s="120"/>
      <c r="G926" s="12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120"/>
      <c r="C927" s="120"/>
      <c r="D927" s="120"/>
      <c r="E927" s="120"/>
      <c r="F927" s="120"/>
      <c r="G927" s="12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120"/>
      <c r="C928" s="120"/>
      <c r="D928" s="120"/>
      <c r="E928" s="120"/>
      <c r="F928" s="120"/>
      <c r="G928" s="12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120"/>
      <c r="C929" s="120"/>
      <c r="D929" s="120"/>
      <c r="E929" s="120"/>
      <c r="F929" s="120"/>
      <c r="G929" s="12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120"/>
      <c r="C930" s="120"/>
      <c r="D930" s="120"/>
      <c r="E930" s="120"/>
      <c r="F930" s="120"/>
      <c r="G930" s="12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120"/>
      <c r="C931" s="120"/>
      <c r="D931" s="120"/>
      <c r="E931" s="120"/>
      <c r="F931" s="120"/>
      <c r="G931" s="12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120"/>
      <c r="C932" s="120"/>
      <c r="D932" s="120"/>
      <c r="E932" s="120"/>
      <c r="F932" s="120"/>
      <c r="G932" s="12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120"/>
      <c r="C933" s="120"/>
      <c r="D933" s="120"/>
      <c r="E933" s="120"/>
      <c r="F933" s="120"/>
      <c r="G933" s="12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120"/>
      <c r="C934" s="120"/>
      <c r="D934" s="120"/>
      <c r="E934" s="120"/>
      <c r="F934" s="120"/>
      <c r="G934" s="12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120"/>
      <c r="C935" s="120"/>
      <c r="D935" s="120"/>
      <c r="E935" s="120"/>
      <c r="F935" s="120"/>
      <c r="G935" s="12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120"/>
      <c r="C936" s="120"/>
      <c r="D936" s="120"/>
      <c r="E936" s="120"/>
      <c r="F936" s="120"/>
      <c r="G936" s="12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120"/>
      <c r="C937" s="120"/>
      <c r="D937" s="120"/>
      <c r="E937" s="120"/>
      <c r="F937" s="120"/>
      <c r="G937" s="12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120"/>
      <c r="C938" s="120"/>
      <c r="D938" s="120"/>
      <c r="E938" s="120"/>
      <c r="F938" s="120"/>
      <c r="G938" s="12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120"/>
      <c r="C939" s="120"/>
      <c r="D939" s="120"/>
      <c r="E939" s="120"/>
      <c r="F939" s="120"/>
      <c r="G939" s="12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120"/>
      <c r="C940" s="120"/>
      <c r="D940" s="120"/>
      <c r="E940" s="120"/>
      <c r="F940" s="120"/>
      <c r="G940" s="12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120"/>
      <c r="C941" s="120"/>
      <c r="D941" s="120"/>
      <c r="E941" s="120"/>
      <c r="F941" s="120"/>
      <c r="G941" s="12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120"/>
      <c r="C942" s="120"/>
      <c r="D942" s="120"/>
      <c r="E942" s="120"/>
      <c r="F942" s="120"/>
      <c r="G942" s="12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120"/>
      <c r="C943" s="120"/>
      <c r="D943" s="120"/>
      <c r="E943" s="120"/>
      <c r="F943" s="120"/>
      <c r="G943" s="12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120"/>
      <c r="C944" s="120"/>
      <c r="D944" s="120"/>
      <c r="E944" s="120"/>
      <c r="F944" s="120"/>
      <c r="G944" s="12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120"/>
      <c r="C945" s="120"/>
      <c r="D945" s="120"/>
      <c r="E945" s="120"/>
      <c r="F945" s="120"/>
      <c r="G945" s="12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120"/>
      <c r="C946" s="120"/>
      <c r="D946" s="120"/>
      <c r="E946" s="120"/>
      <c r="F946" s="120"/>
      <c r="G946" s="12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120"/>
      <c r="C947" s="120"/>
      <c r="D947" s="120"/>
      <c r="E947" s="120"/>
      <c r="F947" s="120"/>
      <c r="G947" s="12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120"/>
      <c r="C948" s="120"/>
      <c r="D948" s="120"/>
      <c r="E948" s="120"/>
      <c r="F948" s="120"/>
      <c r="G948" s="12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120"/>
      <c r="C949" s="120"/>
      <c r="D949" s="120"/>
      <c r="E949" s="120"/>
      <c r="F949" s="120"/>
      <c r="G949" s="12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120"/>
      <c r="C950" s="120"/>
      <c r="D950" s="120"/>
      <c r="E950" s="120"/>
      <c r="F950" s="120"/>
      <c r="G950" s="12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120"/>
      <c r="C951" s="120"/>
      <c r="D951" s="120"/>
      <c r="E951" s="120"/>
      <c r="F951" s="120"/>
      <c r="G951" s="12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120"/>
      <c r="C952" s="120"/>
      <c r="D952" s="120"/>
      <c r="E952" s="120"/>
      <c r="F952" s="120"/>
      <c r="G952" s="12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120"/>
      <c r="C953" s="120"/>
      <c r="D953" s="120"/>
      <c r="E953" s="120"/>
      <c r="F953" s="120"/>
      <c r="G953" s="12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120"/>
      <c r="C954" s="120"/>
      <c r="D954" s="120"/>
      <c r="E954" s="120"/>
      <c r="F954" s="120"/>
      <c r="G954" s="12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120"/>
      <c r="C955" s="120"/>
      <c r="D955" s="120"/>
      <c r="E955" s="120"/>
      <c r="F955" s="120"/>
      <c r="G955" s="12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120"/>
      <c r="C956" s="120"/>
      <c r="D956" s="120"/>
      <c r="E956" s="120"/>
      <c r="F956" s="120"/>
      <c r="G956" s="12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120"/>
      <c r="C957" s="120"/>
      <c r="D957" s="120"/>
      <c r="E957" s="120"/>
      <c r="F957" s="120"/>
      <c r="G957" s="12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120"/>
      <c r="C958" s="120"/>
      <c r="D958" s="120"/>
      <c r="E958" s="120"/>
      <c r="F958" s="120"/>
      <c r="G958" s="12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120"/>
      <c r="C959" s="120"/>
      <c r="D959" s="120"/>
      <c r="E959" s="120"/>
      <c r="F959" s="120"/>
      <c r="G959" s="12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120"/>
      <c r="C960" s="120"/>
      <c r="D960" s="120"/>
      <c r="E960" s="120"/>
      <c r="F960" s="120"/>
      <c r="G960" s="12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120"/>
      <c r="C961" s="120"/>
      <c r="D961" s="120"/>
      <c r="E961" s="120"/>
      <c r="F961" s="120"/>
      <c r="G961" s="12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120"/>
      <c r="C962" s="120"/>
      <c r="D962" s="120"/>
      <c r="E962" s="120"/>
      <c r="F962" s="120"/>
      <c r="G962" s="12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120"/>
      <c r="C963" s="120"/>
      <c r="D963" s="120"/>
      <c r="E963" s="120"/>
      <c r="F963" s="120"/>
      <c r="G963" s="12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120"/>
      <c r="C964" s="120"/>
      <c r="D964" s="120"/>
      <c r="E964" s="120"/>
      <c r="F964" s="120"/>
      <c r="G964" s="12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120"/>
      <c r="C965" s="120"/>
      <c r="D965" s="120"/>
      <c r="E965" s="120"/>
      <c r="F965" s="120"/>
      <c r="G965" s="12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120"/>
      <c r="C966" s="120"/>
      <c r="D966" s="120"/>
      <c r="E966" s="120"/>
      <c r="F966" s="120"/>
      <c r="G966" s="12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120"/>
      <c r="C967" s="120"/>
      <c r="D967" s="120"/>
      <c r="E967" s="120"/>
      <c r="F967" s="120"/>
      <c r="G967" s="12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120"/>
      <c r="C968" s="120"/>
      <c r="D968" s="120"/>
      <c r="E968" s="120"/>
      <c r="F968" s="120"/>
      <c r="G968" s="12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120"/>
      <c r="C969" s="120"/>
      <c r="D969" s="120"/>
      <c r="E969" s="120"/>
      <c r="F969" s="120"/>
      <c r="G969" s="12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120"/>
      <c r="C970" s="120"/>
      <c r="D970" s="120"/>
      <c r="E970" s="120"/>
      <c r="F970" s="120"/>
      <c r="G970" s="12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120"/>
      <c r="C971" s="120"/>
      <c r="D971" s="120"/>
      <c r="E971" s="120"/>
      <c r="F971" s="120"/>
      <c r="G971" s="12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120"/>
      <c r="C972" s="120"/>
      <c r="D972" s="120"/>
      <c r="E972" s="120"/>
      <c r="F972" s="120"/>
      <c r="G972" s="12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120"/>
      <c r="C973" s="120"/>
      <c r="D973" s="120"/>
      <c r="E973" s="120"/>
      <c r="F973" s="120"/>
      <c r="G973" s="12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120"/>
      <c r="C974" s="120"/>
      <c r="D974" s="120"/>
      <c r="E974" s="120"/>
      <c r="F974" s="120"/>
      <c r="G974" s="12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120"/>
      <c r="C975" s="120"/>
      <c r="D975" s="120"/>
      <c r="E975" s="120"/>
      <c r="F975" s="120"/>
      <c r="G975" s="12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120"/>
      <c r="C976" s="120"/>
      <c r="D976" s="120"/>
      <c r="E976" s="120"/>
      <c r="F976" s="120"/>
      <c r="G976" s="12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120"/>
      <c r="C977" s="120"/>
      <c r="D977" s="120"/>
      <c r="E977" s="120"/>
      <c r="F977" s="120"/>
      <c r="G977" s="12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120"/>
      <c r="C978" s="120"/>
      <c r="D978" s="120"/>
      <c r="E978" s="120"/>
      <c r="F978" s="120"/>
      <c r="G978" s="12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120"/>
      <c r="C979" s="120"/>
      <c r="D979" s="120"/>
      <c r="E979" s="120"/>
      <c r="F979" s="120"/>
      <c r="G979" s="12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120"/>
      <c r="C980" s="120"/>
      <c r="D980" s="120"/>
      <c r="E980" s="120"/>
      <c r="F980" s="120"/>
      <c r="G980" s="12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120"/>
      <c r="C981" s="120"/>
      <c r="D981" s="120"/>
      <c r="E981" s="120"/>
      <c r="F981" s="120"/>
      <c r="G981" s="12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120"/>
      <c r="C982" s="120"/>
      <c r="D982" s="120"/>
      <c r="E982" s="120"/>
      <c r="F982" s="120"/>
      <c r="G982" s="12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120"/>
      <c r="C983" s="120"/>
      <c r="D983" s="120"/>
      <c r="E983" s="120"/>
      <c r="F983" s="120"/>
      <c r="G983" s="12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120"/>
      <c r="C984" s="120"/>
      <c r="D984" s="120"/>
      <c r="E984" s="120"/>
      <c r="F984" s="120"/>
      <c r="G984" s="12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120"/>
      <c r="C985" s="120"/>
      <c r="D985" s="120"/>
      <c r="E985" s="120"/>
      <c r="F985" s="120"/>
      <c r="G985" s="12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120"/>
      <c r="C986" s="120"/>
      <c r="D986" s="120"/>
      <c r="E986" s="120"/>
      <c r="F986" s="120"/>
      <c r="G986" s="12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120"/>
      <c r="C987" s="120"/>
      <c r="D987" s="120"/>
      <c r="E987" s="120"/>
      <c r="F987" s="120"/>
      <c r="G987" s="12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120"/>
      <c r="C988" s="120"/>
      <c r="D988" s="120"/>
      <c r="E988" s="120"/>
      <c r="F988" s="120"/>
      <c r="G988" s="12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120"/>
      <c r="C989" s="120"/>
      <c r="D989" s="120"/>
      <c r="E989" s="120"/>
      <c r="F989" s="120"/>
      <c r="G989" s="12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120"/>
      <c r="C990" s="120"/>
      <c r="D990" s="120"/>
      <c r="E990" s="120"/>
      <c r="F990" s="120"/>
      <c r="G990" s="12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120"/>
      <c r="C991" s="120"/>
      <c r="D991" s="120"/>
      <c r="E991" s="120"/>
      <c r="F991" s="120"/>
      <c r="G991" s="12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120"/>
      <c r="C992" s="120"/>
      <c r="D992" s="120"/>
      <c r="E992" s="120"/>
      <c r="F992" s="120"/>
      <c r="G992" s="12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120"/>
      <c r="C993" s="120"/>
      <c r="D993" s="120"/>
      <c r="E993" s="120"/>
      <c r="F993" s="120"/>
      <c r="G993" s="12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120"/>
      <c r="C994" s="120"/>
      <c r="D994" s="120"/>
      <c r="E994" s="120"/>
      <c r="F994" s="120"/>
      <c r="G994" s="12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120"/>
      <c r="C995" s="120"/>
      <c r="D995" s="120"/>
      <c r="E995" s="120"/>
      <c r="F995" s="120"/>
      <c r="G995" s="12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120"/>
      <c r="C996" s="120"/>
      <c r="D996" s="120"/>
      <c r="E996" s="120"/>
      <c r="F996" s="120"/>
      <c r="G996" s="12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120"/>
      <c r="C997" s="120"/>
      <c r="D997" s="120"/>
      <c r="E997" s="120"/>
      <c r="F997" s="120"/>
      <c r="G997" s="12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120"/>
      <c r="C998" s="120"/>
      <c r="D998" s="120"/>
      <c r="E998" s="120"/>
      <c r="F998" s="120"/>
      <c r="G998" s="12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120"/>
      <c r="C999" s="120"/>
      <c r="D999" s="120"/>
      <c r="E999" s="120"/>
      <c r="F999" s="120"/>
      <c r="G999" s="12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120"/>
      <c r="C1000" s="120"/>
      <c r="D1000" s="120"/>
      <c r="E1000" s="120"/>
      <c r="F1000" s="120"/>
      <c r="G1000" s="12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>
      <c r="A1001" s="30"/>
      <c r="B1001" s="120"/>
      <c r="C1001" s="120"/>
      <c r="D1001" s="120"/>
      <c r="E1001" s="120"/>
      <c r="F1001" s="120"/>
      <c r="G1001" s="12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>
      <c r="A1002" s="30"/>
      <c r="B1002" s="120"/>
      <c r="C1002" s="120"/>
      <c r="D1002" s="120"/>
      <c r="E1002" s="120"/>
      <c r="F1002" s="120"/>
      <c r="G1002" s="12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>
      <c r="A1003" s="30"/>
      <c r="B1003" s="120"/>
      <c r="C1003" s="120"/>
      <c r="D1003" s="120"/>
      <c r="E1003" s="120"/>
      <c r="F1003" s="120"/>
      <c r="G1003" s="12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  <row r="1004">
      <c r="A1004" s="30"/>
      <c r="B1004" s="120"/>
      <c r="C1004" s="120"/>
      <c r="D1004" s="120"/>
      <c r="E1004" s="120"/>
      <c r="F1004" s="120"/>
      <c r="G1004" s="12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</row>
    <row r="1005">
      <c r="A1005" s="30"/>
      <c r="B1005" s="120"/>
      <c r="C1005" s="120"/>
      <c r="D1005" s="120"/>
      <c r="E1005" s="120"/>
      <c r="F1005" s="120"/>
      <c r="G1005" s="12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</row>
    <row r="1006">
      <c r="A1006" s="30"/>
      <c r="B1006" s="120"/>
      <c r="C1006" s="120"/>
      <c r="D1006" s="120"/>
      <c r="E1006" s="120"/>
      <c r="F1006" s="120"/>
      <c r="G1006" s="12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</row>
    <row r="1007">
      <c r="A1007" s="30"/>
      <c r="B1007" s="120"/>
      <c r="C1007" s="120"/>
      <c r="D1007" s="120"/>
      <c r="E1007" s="120"/>
      <c r="F1007" s="120"/>
      <c r="G1007" s="12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</row>
    <row r="1008">
      <c r="A1008" s="30"/>
      <c r="B1008" s="120"/>
      <c r="C1008" s="120"/>
      <c r="D1008" s="120"/>
      <c r="E1008" s="120"/>
      <c r="F1008" s="120"/>
      <c r="G1008" s="12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</row>
    <row r="1009">
      <c r="A1009" s="30"/>
      <c r="B1009" s="120"/>
      <c r="C1009" s="120"/>
      <c r="D1009" s="120"/>
      <c r="E1009" s="120"/>
      <c r="F1009" s="120"/>
      <c r="G1009" s="12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</row>
  </sheetData>
  <mergeCells count="6">
    <mergeCell ref="A1:G1"/>
    <mergeCell ref="K3:L11"/>
    <mergeCell ref="A14:G14"/>
    <mergeCell ref="A16:D16"/>
    <mergeCell ref="A23:D23"/>
    <mergeCell ref="A34:G34"/>
  </mergeCells>
  <drawing r:id="rId1"/>
</worksheet>
</file>