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nsine" sheetId="1" r:id="rId3"/>
    <sheet state="visible" name="Gree" sheetId="2" r:id="rId4"/>
    <sheet state="visible" name="Edmond" sheetId="3" r:id="rId5"/>
    <sheet state="visible" name="Liberté" sheetId="4" r:id="rId6"/>
    <sheet state="visible" name="concats" sheetId="5" r:id="rId7"/>
    <sheet state="visible" name="TOTAUX" sheetId="6" r:id="rId8"/>
    <sheet state="visible" name="Frais" sheetId="7" r:id="rId9"/>
  </sheets>
  <definedNames>
    <definedName name="Liberté">TOTAUX!$H$3:$I$14</definedName>
    <definedName name="Gree">TOTAUX!$B$3:$C$14</definedName>
    <definedName name="frais_incomp">Frais!$G$42</definedName>
    <definedName name="frais_comp">Frais!$G$43</definedName>
    <definedName name="Edmond">TOTAUX!$F$3:$G$14</definedName>
    <definedName name="Frais_edmond">Frais!$D$3:$D$11</definedName>
    <definedName name="frais_gree">Frais!$E$3:$E$11</definedName>
    <definedName name="frais_phonsine">Frais!$C$3:$C$11</definedName>
    <definedName name="frais_total">Frais!$G$39</definedName>
    <definedName name="Resultats">TOTAUX!$B$1:$N$1</definedName>
    <definedName name="frais_liberté">Frais!$F$3:$F$11</definedName>
    <definedName name="Phonsine">TOTAUX!$D$3:$E$14</definedName>
    <definedName name="frais_bernadette">Frais!$B$3:$B$11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<sst xmlns="http://schemas.openxmlformats.org/spreadsheetml/2006/main" count="764" uniqueCount="323">
  <si>
    <t>Nom</t>
  </si>
  <si>
    <t>Debut</t>
  </si>
  <si>
    <t>Fin</t>
  </si>
  <si>
    <t>Mois</t>
  </si>
  <si>
    <t>Nb Nuits</t>
  </si>
  <si>
    <t>Nb Adultes</t>
  </si>
  <si>
    <t>PRix/nuits</t>
  </si>
  <si>
    <t>Revenus</t>
  </si>
  <si>
    <t>Paiement</t>
  </si>
  <si>
    <t>Total Taxe séjour</t>
  </si>
  <si>
    <t>Nuitées taxe séjour</t>
  </si>
  <si>
    <t>Stéphane</t>
  </si>
  <si>
    <t>Airbnb</t>
  </si>
  <si>
    <t>Julia</t>
  </si>
  <si>
    <t>Espèces</t>
  </si>
  <si>
    <t>Marie</t>
  </si>
  <si>
    <t>Agencement</t>
  </si>
  <si>
    <t>Patrick</t>
  </si>
  <si>
    <t>Adrien</t>
  </si>
  <si>
    <t>Hubert</t>
  </si>
  <si>
    <t>Laetitia</t>
  </si>
  <si>
    <t>Yann</t>
  </si>
  <si>
    <t>Kevin</t>
  </si>
  <si>
    <t>Emmanuelle</t>
  </si>
  <si>
    <t>Stéphanie</t>
  </si>
  <si>
    <t>Estelle</t>
  </si>
  <si>
    <t>Charles</t>
  </si>
  <si>
    <t>Hortense</t>
  </si>
  <si>
    <t>Naomie</t>
  </si>
  <si>
    <t>Jean Marc</t>
  </si>
  <si>
    <t>Chèque</t>
  </si>
  <si>
    <t>PA</t>
  </si>
  <si>
    <t>Anthony</t>
  </si>
  <si>
    <t>Lelaure</t>
  </si>
  <si>
    <t>Anne Sophie</t>
  </si>
  <si>
    <t>Abritel</t>
  </si>
  <si>
    <t>Yan</t>
  </si>
  <si>
    <t>Vero</t>
  </si>
  <si>
    <t>Sylvaine</t>
  </si>
  <si>
    <t>Papa Anna</t>
  </si>
  <si>
    <t>Jenniffer</t>
  </si>
  <si>
    <t>Clemence</t>
  </si>
  <si>
    <t>Celine MAriage</t>
  </si>
  <si>
    <t>EMmanuelle</t>
  </si>
  <si>
    <t>Franck &amp; C.</t>
  </si>
  <si>
    <t>Enza</t>
  </si>
  <si>
    <t>Sophie</t>
  </si>
  <si>
    <t>Barbares</t>
  </si>
  <si>
    <t>Catherine</t>
  </si>
  <si>
    <t>Anais</t>
  </si>
  <si>
    <t>Delphine</t>
  </si>
  <si>
    <t>Morgane</t>
  </si>
  <si>
    <t>Davy</t>
  </si>
  <si>
    <t>Paul</t>
  </si>
  <si>
    <t>Fanny</t>
  </si>
  <si>
    <t xml:space="preserve"> Chèques vacances non déclarés</t>
  </si>
  <si>
    <t>Nathalie</t>
  </si>
  <si>
    <t>maman Anna</t>
  </si>
  <si>
    <t>Alix</t>
  </si>
  <si>
    <t>Bon cadeau</t>
  </si>
  <si>
    <t>Tatiana</t>
  </si>
  <si>
    <t>Paméla</t>
  </si>
  <si>
    <t>Moureaux</t>
  </si>
  <si>
    <t>Léa</t>
  </si>
  <si>
    <t>Véro</t>
  </si>
  <si>
    <t>Ph</t>
  </si>
  <si>
    <t>Axele</t>
  </si>
  <si>
    <t>Lola</t>
  </si>
  <si>
    <t>Brice</t>
  </si>
  <si>
    <t>Harmonie</t>
  </si>
  <si>
    <t>Eric</t>
  </si>
  <si>
    <t>copains Bebelle</t>
  </si>
  <si>
    <t>Ashar</t>
  </si>
  <si>
    <t>Albane</t>
  </si>
  <si>
    <t>Hadrien</t>
  </si>
  <si>
    <t>Alixia</t>
  </si>
  <si>
    <t>Zven</t>
  </si>
  <si>
    <t>Virement</t>
  </si>
  <si>
    <t>Papa B.</t>
  </si>
  <si>
    <t>Clémentine</t>
  </si>
  <si>
    <t>Olivier</t>
  </si>
  <si>
    <t>Laurence</t>
  </si>
  <si>
    <t>Arnaud</t>
  </si>
  <si>
    <t>Béatrice</t>
  </si>
  <si>
    <t>Bénédicte</t>
  </si>
  <si>
    <t>Joffrey</t>
  </si>
  <si>
    <t>Loiret</t>
  </si>
  <si>
    <t>Louis</t>
  </si>
  <si>
    <t>ouvrier</t>
  </si>
  <si>
    <t>Samuel</t>
  </si>
  <si>
    <t>Ines</t>
  </si>
  <si>
    <t>Frederic</t>
  </si>
  <si>
    <t>Alexandre</t>
  </si>
  <si>
    <t>Barthes</t>
  </si>
  <si>
    <t>Céline</t>
  </si>
  <si>
    <t>Natacha</t>
  </si>
  <si>
    <t>Bretagne Autrement</t>
  </si>
  <si>
    <t>Benedikt</t>
  </si>
  <si>
    <t>Laurent</t>
  </si>
  <si>
    <t>Elise</t>
  </si>
  <si>
    <t>Aline</t>
  </si>
  <si>
    <t>Adeline</t>
  </si>
  <si>
    <t>Amélie</t>
  </si>
  <si>
    <t>Agnès</t>
  </si>
  <si>
    <t>45€ pour chien</t>
  </si>
  <si>
    <t>Jessica</t>
  </si>
  <si>
    <t>Ludovic</t>
  </si>
  <si>
    <t>Espagnol</t>
  </si>
  <si>
    <t>40€ pour chien / 215€ ANCV</t>
  </si>
  <si>
    <t>Nathalie (maman Anna)</t>
  </si>
  <si>
    <t>Isabelle</t>
  </si>
  <si>
    <t>Romain</t>
  </si>
  <si>
    <t>Pollier</t>
  </si>
  <si>
    <t>Sade</t>
  </si>
  <si>
    <t>Nico et Val</t>
  </si>
  <si>
    <t>Boireau</t>
  </si>
  <si>
    <t>Kuosh</t>
  </si>
  <si>
    <t>Ponce</t>
  </si>
  <si>
    <t>Sid</t>
  </si>
  <si>
    <t>Quenrtin</t>
  </si>
  <si>
    <t>Elena</t>
  </si>
  <si>
    <t>André</t>
  </si>
  <si>
    <t>Léonie</t>
  </si>
  <si>
    <t>Didier</t>
  </si>
  <si>
    <t>Philippe</t>
  </si>
  <si>
    <t>Yasmina</t>
  </si>
  <si>
    <t>Hélène</t>
  </si>
  <si>
    <t>HomeExchange</t>
  </si>
  <si>
    <t>Achar</t>
  </si>
  <si>
    <t>Glen</t>
  </si>
  <si>
    <t>Célia</t>
  </si>
  <si>
    <t>Title</t>
  </si>
  <si>
    <t>Nuitées Taxes</t>
  </si>
  <si>
    <t>Sarah</t>
  </si>
  <si>
    <t>Gwen</t>
  </si>
  <si>
    <t>Antoine</t>
  </si>
  <si>
    <t>Caroline</t>
  </si>
  <si>
    <t>Ariane</t>
  </si>
  <si>
    <t>Eve</t>
  </si>
  <si>
    <t>Cathy</t>
  </si>
  <si>
    <t>Julien</t>
  </si>
  <si>
    <t>Anne Laure</t>
  </si>
  <si>
    <t>Bertrand</t>
  </si>
  <si>
    <t>Maryline</t>
  </si>
  <si>
    <t>Agathe</t>
  </si>
  <si>
    <t>Mady</t>
  </si>
  <si>
    <t>Leroux</t>
  </si>
  <si>
    <t>Jacqueline</t>
  </si>
  <si>
    <t>Gabin</t>
  </si>
  <si>
    <t>Audrey</t>
  </si>
  <si>
    <t>Matthias</t>
  </si>
  <si>
    <t>Edith</t>
  </si>
  <si>
    <t>Sébastien</t>
  </si>
  <si>
    <t>Angéline</t>
  </si>
  <si>
    <t>Karine</t>
  </si>
  <si>
    <t>Jonathan</t>
  </si>
  <si>
    <t>Léane</t>
  </si>
  <si>
    <t>Coralie</t>
  </si>
  <si>
    <t>Tiphanie</t>
  </si>
  <si>
    <t>Isabel</t>
  </si>
  <si>
    <t>Maela</t>
  </si>
  <si>
    <t>Lucie</t>
  </si>
  <si>
    <t>Mathilde</t>
  </si>
  <si>
    <t>Roman</t>
  </si>
  <si>
    <t>Camille</t>
  </si>
  <si>
    <t>Géraldine</t>
  </si>
  <si>
    <t>Mees</t>
  </si>
  <si>
    <t>Jerome</t>
  </si>
  <si>
    <t>Christophe</t>
  </si>
  <si>
    <t>Julie</t>
  </si>
  <si>
    <t>Marie Charlotte</t>
  </si>
  <si>
    <t>Gwenaelle</t>
  </si>
  <si>
    <t>bon cadeau</t>
  </si>
  <si>
    <t>Margaux</t>
  </si>
  <si>
    <t>Cyril</t>
  </si>
  <si>
    <t>complément en ANCV</t>
  </si>
  <si>
    <t>Véronique</t>
  </si>
  <si>
    <t>virement</t>
  </si>
  <si>
    <t>Michal</t>
  </si>
  <si>
    <t>Valérie</t>
  </si>
  <si>
    <t>Dupuis</t>
  </si>
  <si>
    <t>travaux</t>
  </si>
  <si>
    <t>Sandra</t>
  </si>
  <si>
    <t>30€ ménage</t>
  </si>
  <si>
    <t>gautier</t>
  </si>
  <si>
    <t>Christelle</t>
  </si>
  <si>
    <t>Loulou</t>
  </si>
  <si>
    <t>Angélique</t>
  </si>
  <si>
    <t>Aurore</t>
  </si>
  <si>
    <t>Frédéric</t>
  </si>
  <si>
    <t>Fabrice</t>
  </si>
  <si>
    <t>Thomas</t>
  </si>
  <si>
    <t>Marion</t>
  </si>
  <si>
    <t>Emilie</t>
  </si>
  <si>
    <t>Clara</t>
  </si>
  <si>
    <t>Dalila</t>
  </si>
  <si>
    <t>Jean</t>
  </si>
  <si>
    <t>Valy</t>
  </si>
  <si>
    <t>Souad</t>
  </si>
  <si>
    <t>Menage</t>
  </si>
  <si>
    <t>Mathieu</t>
  </si>
  <si>
    <t>Yoann</t>
  </si>
  <si>
    <t>Marilyne</t>
  </si>
  <si>
    <t>Corinne</t>
  </si>
  <si>
    <t>Expertiso</t>
  </si>
  <si>
    <t>Jennifer</t>
  </si>
  <si>
    <t>David</t>
  </si>
  <si>
    <t>Emmanuel</t>
  </si>
  <si>
    <t>Justine</t>
  </si>
  <si>
    <t>Dimitri</t>
  </si>
  <si>
    <t>William</t>
  </si>
  <si>
    <t>Pauline</t>
  </si>
  <si>
    <t>Sylvie</t>
  </si>
  <si>
    <t>Le Flanchec</t>
  </si>
  <si>
    <t>Pathica</t>
  </si>
  <si>
    <t>JF Durand</t>
  </si>
  <si>
    <t>Aurelie</t>
  </si>
  <si>
    <t>Carolin</t>
  </si>
  <si>
    <t>The Film</t>
  </si>
  <si>
    <t>Lamine</t>
  </si>
  <si>
    <t>Virgile</t>
  </si>
  <si>
    <t>Martiniault</t>
  </si>
  <si>
    <t>140€ acompte payé - reste offert car annulation séjour juin pour ciné</t>
  </si>
  <si>
    <t>Andréa</t>
  </si>
  <si>
    <t>Patricia</t>
  </si>
  <si>
    <t>acompte 80€ par virement - space</t>
  </si>
  <si>
    <t>Jean Christophe</t>
  </si>
  <si>
    <t>Virginie</t>
  </si>
  <si>
    <t>Margot</t>
  </si>
  <si>
    <t>300€ espèces</t>
  </si>
  <si>
    <t>120€ espèces</t>
  </si>
  <si>
    <t>Auberie</t>
  </si>
  <si>
    <t>Faillard</t>
  </si>
  <si>
    <t>Cottrel</t>
  </si>
  <si>
    <t>Lucas</t>
  </si>
  <si>
    <t>Marianne</t>
  </si>
  <si>
    <t>Roxanna</t>
  </si>
  <si>
    <t>Angèle</t>
  </si>
  <si>
    <t>Leboncoin</t>
  </si>
  <si>
    <t>Lode</t>
  </si>
  <si>
    <t>Guinoiseau</t>
  </si>
  <si>
    <t>Guide Pêche</t>
  </si>
  <si>
    <t>Dréano</t>
  </si>
  <si>
    <t>Claire</t>
  </si>
  <si>
    <t>Guiziou</t>
  </si>
  <si>
    <t>Bouron</t>
  </si>
  <si>
    <t>Phonsine</t>
  </si>
  <si>
    <t>SUM de Revenus</t>
  </si>
  <si>
    <t>SUM de Nuitées taxe séjour</t>
  </si>
  <si>
    <t>01 (janvier)</t>
  </si>
  <si>
    <t>02 (février)</t>
  </si>
  <si>
    <t>03 (mars)</t>
  </si>
  <si>
    <t>04 (avril)</t>
  </si>
  <si>
    <t>05 (mai)</t>
  </si>
  <si>
    <t>06 (juin)</t>
  </si>
  <si>
    <t>07 (juillet)</t>
  </si>
  <si>
    <t>08 (août)</t>
  </si>
  <si>
    <t>09 (septembre)</t>
  </si>
  <si>
    <t>10 (octobre)</t>
  </si>
  <si>
    <t>11 (novembre)</t>
  </si>
  <si>
    <t>12 (décembre)</t>
  </si>
  <si>
    <t>Total général</t>
  </si>
  <si>
    <t>Gree</t>
  </si>
  <si>
    <t>Edmond</t>
  </si>
  <si>
    <t>SUM de Nuitées Taxes</t>
  </si>
  <si>
    <t>Liberté</t>
  </si>
  <si>
    <t>Affichage des filtres : Abritel,Airbnb,Chèque,Espèces,Virement,A définir</t>
  </si>
  <si>
    <t>Grée</t>
  </si>
  <si>
    <t>Nuits</t>
  </si>
  <si>
    <t>Total</t>
  </si>
  <si>
    <t>Taxes</t>
  </si>
  <si>
    <t>Net</t>
  </si>
  <si>
    <t>Restant</t>
  </si>
  <si>
    <t>Total Seb</t>
  </si>
  <si>
    <t>Déclaré à l'URSSAF SEB</t>
  </si>
  <si>
    <t>Déclaré à l'URSSAF SOAZ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</si>
  <si>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</si>
  <si>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</si>
  <si>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</si>
  <si>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</si>
  <si>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</si>
  <si>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</si>
  <si>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</si>
  <si>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</si>
  <si>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</si>
  <si>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</si>
  <si>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</si>
  <si>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</si>
  <si>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</si>
  <si>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Historique</t>
  </si>
  <si>
    <t>Perso</t>
  </si>
  <si>
    <t>Gîtes</t>
  </si>
  <si>
    <t>Chez nous</t>
  </si>
  <si>
    <t>Totaux</t>
  </si>
  <si>
    <t>Electricité</t>
  </si>
  <si>
    <t>- Taxe Foncièer Tlohan et grée ensemble</t>
  </si>
  <si>
    <t>Eau</t>
  </si>
  <si>
    <t>Prêts</t>
  </si>
  <si>
    <t>Internet</t>
  </si>
  <si>
    <t>Impôts Fonciers</t>
  </si>
  <si>
    <t>Taxe Habitation</t>
  </si>
  <si>
    <t>Poubelles</t>
  </si>
  <si>
    <t xml:space="preserve">Assurances (Passat, La Grée, Tlohan) </t>
  </si>
  <si>
    <t>Chauffage</t>
  </si>
  <si>
    <t>Total Mensuel</t>
  </si>
  <si>
    <t>Total annuel</t>
  </si>
  <si>
    <t>Personnel</t>
  </si>
  <si>
    <t xml:space="preserve">Incompressible </t>
  </si>
  <si>
    <t>Total :</t>
  </si>
  <si>
    <t>Mutuelle Allianz</t>
  </si>
  <si>
    <t xml:space="preserve">Swiss life mutuelle </t>
  </si>
  <si>
    <t>GSM</t>
  </si>
  <si>
    <t>Assurances R16</t>
  </si>
  <si>
    <t>Voiture (essence/entretient)</t>
  </si>
  <si>
    <t>Garderie / Repas</t>
  </si>
  <si>
    <t>Microsoft Word</t>
  </si>
  <si>
    <t>Compressible</t>
  </si>
  <si>
    <t>Alimentation &amp; restau</t>
  </si>
  <si>
    <t>Shopping</t>
  </si>
  <si>
    <t>Total Annuel</t>
  </si>
  <si>
    <t>DONT :</t>
  </si>
  <si>
    <t>Total incompressible</t>
  </si>
  <si>
    <t>Total Compressible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</si>
</sst>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#,##0\ [$€-1]"/>
    <numFmt numFmtId="166" formatCode="_(* #,##0.00_)\ [$€-1]_);\(#,##0.00\)\ [$€-1]_);_(* &quot;-&quot;??_)\ [$€-1]_);_(@"/>
    <numFmt numFmtId="167" formatCode="0 &quot;nuits&quot;"/>
    <numFmt numFmtId="168" formatCode="0 &quot;adultes&quot;"/>
    <numFmt numFmtId="169" formatCode="0 &quot;nuitées&quot;"/>
    <numFmt numFmtId="170" formatCode="#,##0&quot;€&quot;"/>
    <numFmt numFmtId="171" formatCode="dd/mm/yy"/>
    <numFmt numFmtId="172" formatCode="#,##0.00\ [$€-1]"/>
  </numFmts>
  <fonts count="37">
    <font>
      <sz val="10.0"/>
      <color rgb="FF000000"/>
      <name val="Arial"/>
    </font>
    <font>
      <name val="Arial"/>
    </font>
    <font>
      <sz val="11.0"/>
      <color rgb="FF000000"/>
      <name val="Inconsolata"/>
    </font>
    <font/>
    <font>
      <b/>
      <sz val="16.0"/>
      <name val="Arial"/>
    </font>
    <font>
      <b/>
      <sz val="16.0"/>
    </font>
    <font>
      <b/>
      <sz val="16.0"/>
      <color rgb="FFFFFFFF"/>
    </font>
    <font>
      <b/>
      <sz val="16.0"/>
      <color rgb="FF000000"/>
    </font>
    <font>
      <b/>
      <sz val="16.0"/>
      <color rgb="FFFFFFFF"/>
      <name val="Arial"/>
    </font>
    <font>
      <b/>
      <sz val="12.0"/>
      <color rgb="FFB7B7B7"/>
      <name val="Arial"/>
    </font>
    <font>
      <b/>
      <sz val="11.0"/>
      <color rgb="FFFFFFFF"/>
      <name val="Arial"/>
    </font>
    <font>
      <color rgb="FF3D85C6"/>
      <name val="Arial"/>
    </font>
    <font>
      <color rgb="FF674EA7"/>
      <name val="Arial"/>
    </font>
    <font>
      <color rgb="FFA61C00"/>
      <name val="Arial"/>
    </font>
    <font>
      <color rgb="FFBF9000"/>
      <name val="Arial"/>
    </font>
    <font>
      <color rgb="FF1C4587"/>
      <name val="Arial"/>
    </font>
    <font>
      <b/>
      <sz val="12.0"/>
      <color rgb="FFFFFFFF"/>
      <name val="Arial"/>
    </font>
    <font>
      <b/>
      <color rgb="FFFFFFFF"/>
    </font>
    <font>
      <b/>
      <sz val="13.0"/>
      <color rgb="FFFFFFFF"/>
    </font>
    <font>
      <b/>
      <sz val="13.0"/>
      <color rgb="FF999999"/>
    </font>
    <font>
      <sz val="12.0"/>
      <color rgb="FF38761D"/>
    </font>
    <font>
      <color rgb="FF000000"/>
    </font>
    <font>
      <b/>
      <color rgb="FFFFFFFF"/>
      <name val="Arial"/>
    </font>
    <font>
      <b/>
      <sz val="12.0"/>
      <color rgb="FF1C4587"/>
      <name val="Arial"/>
    </font>
    <font>
      <b/>
      <sz val="12.0"/>
      <color rgb="FFFFFFFF"/>
    </font>
    <font>
      <b/>
      <sz val="12.0"/>
      <color rgb="FF000000"/>
    </font>
    <font>
      <color rgb="FFFFFFFF"/>
    </font>
    <font>
      <sz val="14.0"/>
      <color rgb="FF333333"/>
      <name val="MJXc-TeX-main-R"/>
    </font>
    <font>
      <b/>
      <sz val="12.0"/>
      <color rgb="FF434343"/>
    </font>
    <font>
      <b/>
      <sz val="14.0"/>
      <color rgb="FFFFFFFF"/>
    </font>
    <font>
      <b/>
      <sz val="12.0"/>
    </font>
    <font>
      <b/>
    </font>
    <font>
      <b/>
      <sz val="17.0"/>
      <color rgb="FFFFFFFF"/>
    </font>
    <font>
      <i/>
    </font>
    <font>
      <b/>
      <sz val="20.0"/>
      <color rgb="FFFFE599"/>
    </font>
    <font>
      <sz val="12.0"/>
      <color rgb="FF134F5C"/>
    </font>
    <font>
      <sz val="12.0"/>
      <color rgb="FFFFFFFF"/>
    </font>
  </fonts>
  <fills count="4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1C4587"/>
        <bgColor rgb="FF1C4587"/>
      </patternFill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  <fill>
      <patternFill patternType="solid">
        <fgColor rgb="FF783F04"/>
        <bgColor rgb="FF783F04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F7981D"/>
        <bgColor rgb="FFF7981D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3" numFmtId="165" xfId="0" applyFont="1" applyNumberFormat="1"/>
    <xf borderId="0" fillId="0" fontId="3" numFmtId="0" xfId="0" applyFont="1"/>
    <xf borderId="0" fillId="0" fontId="1" numFmtId="166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readingOrder="0" vertical="bottom"/>
    </xf>
    <xf borderId="0" fillId="0" fontId="3" numFmtId="166" xfId="0" applyFont="1" applyNumberFormat="1"/>
    <xf borderId="0" fillId="0" fontId="1" numFmtId="169" xfId="0" applyAlignment="1" applyFont="1" applyNumberFormat="1">
      <alignment vertical="bottom"/>
    </xf>
    <xf borderId="0" fillId="0" fontId="3" numFmtId="166" xfId="0" applyAlignment="1" applyFont="1" applyNumberFormat="1">
      <alignment readingOrder="0"/>
    </xf>
    <xf borderId="0" fillId="0" fontId="3" numFmtId="164" xfId="0" applyFont="1" applyNumberFormat="1"/>
    <xf borderId="0" fillId="0" fontId="1" numFmtId="168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7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/>
    </xf>
    <xf borderId="0" fillId="0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70" xfId="0" applyAlignment="1" applyFont="1" applyNumberFormat="1">
      <alignment readingOrder="0" vertical="bottom"/>
    </xf>
    <xf borderId="0" fillId="0" fontId="3" numFmtId="171" xfId="0" applyAlignment="1" applyFont="1" applyNumberFormat="1">
      <alignment readingOrder="0"/>
    </xf>
    <xf borderId="0" fillId="3" fontId="3" numFmtId="165" xfId="0" applyFill="1" applyFont="1" applyNumberFormat="1"/>
    <xf borderId="0" fillId="4" fontId="4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5" fontId="6" numFmtId="0" xfId="0" applyAlignment="1" applyFill="1" applyFont="1">
      <alignment horizontal="center" readingOrder="0"/>
    </xf>
    <xf borderId="0" fillId="2" fontId="7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6" fontId="4" numFmtId="0" xfId="0" applyAlignment="1" applyFill="1" applyFont="1">
      <alignment horizontal="center" vertical="bottom"/>
    </xf>
    <xf borderId="0" fillId="7" fontId="8" numFmtId="0" xfId="0" applyAlignment="1" applyFill="1" applyFont="1">
      <alignment horizontal="center" vertical="bottom"/>
    </xf>
    <xf borderId="0" fillId="8" fontId="8" numFmtId="0" xfId="0" applyAlignment="1" applyFill="1" applyFont="1">
      <alignment horizontal="center" vertical="bottom"/>
    </xf>
    <xf borderId="0" fillId="9" fontId="8" numFmtId="0" xfId="0" applyAlignment="1" applyFill="1" applyFont="1">
      <alignment horizontal="center" vertical="bottom"/>
    </xf>
    <xf borderId="0" fillId="10" fontId="8" numFmtId="0" xfId="0" applyAlignment="1" applyFill="1" applyFont="1">
      <alignment horizontal="center" vertical="bottom"/>
    </xf>
    <xf borderId="0" fillId="11" fontId="8" numFmtId="0" xfId="0" applyAlignment="1" applyFill="1" applyFont="1">
      <alignment horizontal="center" vertical="bottom"/>
    </xf>
    <xf borderId="0" fillId="12" fontId="8" numFmtId="0" xfId="0" applyAlignment="1" applyFill="1" applyFont="1">
      <alignment horizontal="center" readingOrder="0" vertical="bottom"/>
    </xf>
    <xf borderId="0" fillId="13" fontId="6" numFmtId="0" xfId="0" applyAlignment="1" applyFill="1" applyFont="1">
      <alignment horizontal="center" readingOrder="0"/>
    </xf>
    <xf borderId="0" fillId="14" fontId="6" numFmtId="0" xfId="0" applyAlignment="1" applyFill="1" applyFont="1">
      <alignment horizontal="center" readingOrder="0"/>
    </xf>
    <xf borderId="0" fillId="15" fontId="6" numFmtId="0" xfId="0" applyAlignment="1" applyFill="1" applyFont="1">
      <alignment horizontal="center" readingOrder="0"/>
    </xf>
    <xf borderId="0" fillId="16" fontId="9" numFmtId="0" xfId="0" applyAlignment="1" applyFill="1" applyFont="1">
      <alignment vertical="bottom"/>
    </xf>
    <xf borderId="0" fillId="11" fontId="10" numFmtId="165" xfId="0" applyAlignment="1" applyFont="1" applyNumberFormat="1">
      <alignment horizontal="right" readingOrder="0" vertical="bottom"/>
    </xf>
    <xf borderId="0" fillId="17" fontId="11" numFmtId="167" xfId="0" applyAlignment="1" applyFill="1" applyFont="1" applyNumberFormat="1">
      <alignment horizontal="right" readingOrder="0" vertical="bottom"/>
    </xf>
    <xf borderId="0" fillId="18" fontId="10" numFmtId="165" xfId="0" applyAlignment="1" applyFill="1" applyFont="1" applyNumberFormat="1">
      <alignment horizontal="right" readingOrder="0" vertical="bottom"/>
    </xf>
    <xf borderId="0" fillId="19" fontId="12" numFmtId="167" xfId="0" applyAlignment="1" applyFill="1" applyFont="1" applyNumberFormat="1">
      <alignment horizontal="right" readingOrder="0" vertical="bottom"/>
    </xf>
    <xf borderId="0" fillId="20" fontId="10" numFmtId="165" xfId="0" applyAlignment="1" applyFill="1" applyFont="1" applyNumberFormat="1">
      <alignment horizontal="right" readingOrder="0" vertical="bottom"/>
    </xf>
    <xf borderId="0" fillId="21" fontId="13" numFmtId="167" xfId="0" applyAlignment="1" applyFill="1" applyFont="1" applyNumberFormat="1">
      <alignment horizontal="right" readingOrder="0" vertical="bottom"/>
    </xf>
    <xf borderId="0" fillId="22" fontId="10" numFmtId="165" xfId="0" applyAlignment="1" applyFill="1" applyFont="1" applyNumberFormat="1">
      <alignment horizontal="right" readingOrder="0" vertical="bottom"/>
    </xf>
    <xf borderId="0" fillId="23" fontId="14" numFmtId="167" xfId="0" applyAlignment="1" applyFill="1" applyFont="1" applyNumberFormat="1">
      <alignment horizontal="right" readingOrder="0" vertical="bottom"/>
    </xf>
    <xf borderId="0" fillId="24" fontId="15" numFmtId="167" xfId="0" applyAlignment="1" applyFill="1" applyFont="1" applyNumberFormat="1">
      <alignment horizontal="right" vertical="bottom"/>
    </xf>
    <xf borderId="0" fillId="12" fontId="16" numFmtId="165" xfId="0" applyAlignment="1" applyFont="1" applyNumberFormat="1">
      <alignment horizontal="right" vertical="bottom"/>
    </xf>
    <xf borderId="0" fillId="13" fontId="17" numFmtId="165" xfId="0" applyFont="1" applyNumberFormat="1"/>
    <xf borderId="0" fillId="14" fontId="18" numFmtId="165" xfId="0" applyFont="1" applyNumberFormat="1"/>
    <xf borderId="0" fillId="25" fontId="19" numFmtId="165" xfId="0" applyFill="1" applyFont="1" applyNumberFormat="1"/>
    <xf borderId="0" fillId="26" fontId="20" numFmtId="165" xfId="0" applyFill="1" applyFont="1" applyNumberFormat="1"/>
    <xf borderId="0" fillId="2" fontId="21" numFmtId="165" xfId="0" applyFont="1" applyNumberFormat="1"/>
    <xf borderId="0" fillId="2" fontId="21" numFmtId="165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16" fontId="9" numFmtId="0" xfId="0" applyAlignment="1" applyFont="1">
      <alignment vertical="bottom"/>
    </xf>
    <xf borderId="0" fillId="11" fontId="22" numFmtId="165" xfId="0" applyAlignment="1" applyFont="1" applyNumberFormat="1">
      <alignment vertical="bottom"/>
    </xf>
    <xf borderId="0" fillId="17" fontId="15" numFmtId="167" xfId="0" applyAlignment="1" applyFont="1" applyNumberFormat="1">
      <alignment vertical="bottom"/>
    </xf>
    <xf borderId="0" fillId="18" fontId="1" numFmtId="165" xfId="0" applyAlignment="1" applyFont="1" applyNumberFormat="1">
      <alignment vertical="bottom"/>
    </xf>
    <xf borderId="0" fillId="19" fontId="1" numFmtId="167" xfId="0" applyAlignment="1" applyFont="1" applyNumberFormat="1">
      <alignment vertical="bottom"/>
    </xf>
    <xf borderId="0" fillId="20" fontId="1" numFmtId="165" xfId="0" applyAlignment="1" applyFont="1" applyNumberFormat="1">
      <alignment vertical="bottom"/>
    </xf>
    <xf borderId="0" fillId="21" fontId="13" numFmtId="167" xfId="0" applyAlignment="1" applyFont="1" applyNumberFormat="1">
      <alignment vertical="bottom"/>
    </xf>
    <xf borderId="0" fillId="22" fontId="10" numFmtId="165" xfId="0" applyAlignment="1" applyFont="1" applyNumberFormat="1">
      <alignment vertical="bottom"/>
    </xf>
    <xf borderId="0" fillId="23" fontId="1" numFmtId="167" xfId="0" applyAlignment="1" applyFont="1" applyNumberFormat="1">
      <alignment vertical="bottom"/>
    </xf>
    <xf borderId="0" fillId="24" fontId="1" numFmtId="167" xfId="0" applyAlignment="1" applyFont="1" applyNumberFormat="1">
      <alignment vertical="bottom"/>
    </xf>
    <xf borderId="0" fillId="13" fontId="17" numFmtId="0" xfId="0" applyFont="1"/>
    <xf borderId="0" fillId="14" fontId="18" numFmtId="0" xfId="0" applyFont="1"/>
    <xf borderId="0" fillId="0" fontId="18" numFmtId="0" xfId="0" applyFont="1"/>
    <xf borderId="0" fillId="26" fontId="20" numFmtId="0" xfId="0" applyFont="1"/>
    <xf borderId="0" fillId="15" fontId="16" numFmtId="0" xfId="0" applyFont="1"/>
    <xf borderId="0" fillId="27" fontId="16" numFmtId="165" xfId="0" applyAlignment="1" applyFill="1" applyFont="1" applyNumberFormat="1">
      <alignment horizontal="right"/>
    </xf>
    <xf borderId="0" fillId="27" fontId="16" numFmtId="167" xfId="0" applyAlignment="1" applyFont="1" applyNumberFormat="1">
      <alignment horizontal="right"/>
    </xf>
    <xf borderId="0" fillId="28" fontId="16" numFmtId="165" xfId="0" applyAlignment="1" applyFill="1" applyFont="1" applyNumberFormat="1">
      <alignment horizontal="right"/>
    </xf>
    <xf borderId="0" fillId="28" fontId="16" numFmtId="167" xfId="0" applyAlignment="1" applyFont="1" applyNumberFormat="1">
      <alignment horizontal="right"/>
    </xf>
    <xf borderId="0" fillId="15" fontId="16" numFmtId="165" xfId="0" applyAlignment="1" applyFont="1" applyNumberFormat="1">
      <alignment horizontal="right"/>
    </xf>
    <xf borderId="0" fillId="15" fontId="16" numFmtId="167" xfId="0" applyAlignment="1" applyFont="1" applyNumberFormat="1">
      <alignment horizontal="right"/>
    </xf>
    <xf borderId="0" fillId="15" fontId="1" numFmtId="165" xfId="0" applyFont="1" applyNumberFormat="1"/>
    <xf borderId="0" fillId="24" fontId="23" numFmtId="167" xfId="0" applyAlignment="1" applyFont="1" applyNumberFormat="1">
      <alignment horizontal="right" vertical="bottom"/>
    </xf>
    <xf borderId="0" fillId="12" fontId="16" numFmtId="165" xfId="0" applyAlignment="1" applyFont="1" applyNumberFormat="1">
      <alignment horizontal="right"/>
    </xf>
    <xf borderId="0" fillId="13" fontId="24" numFmtId="165" xfId="0" applyAlignment="1" applyFont="1" applyNumberFormat="1">
      <alignment vertical="center"/>
    </xf>
    <xf borderId="0" fillId="14" fontId="24" numFmtId="165" xfId="0" applyAlignment="1" applyFont="1" applyNumberFormat="1">
      <alignment vertical="center"/>
    </xf>
    <xf borderId="0" fillId="0" fontId="24" numFmtId="0" xfId="0" applyAlignment="1" applyFont="1">
      <alignment vertical="center"/>
    </xf>
    <xf borderId="0" fillId="15" fontId="24" numFmtId="165" xfId="0" applyAlignment="1" applyFont="1" applyNumberFormat="1">
      <alignment vertical="center"/>
    </xf>
    <xf borderId="0" fillId="2" fontId="25" numFmtId="165" xfId="0" applyAlignment="1" applyFont="1" applyNumberFormat="1">
      <alignment vertical="center"/>
    </xf>
    <xf borderId="0" fillId="29" fontId="22" numFmtId="0" xfId="0" applyAlignment="1" applyFill="1" applyFont="1">
      <alignment vertical="bottom"/>
    </xf>
    <xf borderId="0" fillId="29" fontId="22" numFmtId="165" xfId="0" applyAlignment="1" applyFont="1" applyNumberFormat="1">
      <alignment horizontal="right" vertical="bottom"/>
    </xf>
    <xf borderId="0" fillId="29" fontId="1" numFmtId="165" xfId="0" applyAlignment="1" applyFont="1" applyNumberFormat="1">
      <alignment vertical="bottom"/>
    </xf>
    <xf borderId="0" fillId="29" fontId="1" numFmtId="167" xfId="0" applyAlignment="1" applyFont="1" applyNumberFormat="1">
      <alignment vertical="bottom"/>
    </xf>
    <xf borderId="0" fillId="24" fontId="1" numFmtId="165" xfId="0" applyAlignment="1" applyFont="1" applyNumberFormat="1">
      <alignment vertical="bottom"/>
    </xf>
    <xf borderId="0" fillId="14" fontId="26" numFmtId="0" xfId="0" applyFont="1"/>
    <xf borderId="0" fillId="25" fontId="18" numFmtId="165" xfId="0" applyFont="1" applyNumberFormat="1"/>
    <xf borderId="0" fillId="29" fontId="17" numFmtId="165" xfId="0" applyFont="1" applyNumberFormat="1"/>
    <xf borderId="0" fillId="30" fontId="27" numFmtId="0" xfId="0" applyAlignment="1" applyFill="1" applyFont="1">
      <alignment horizontal="left" readingOrder="0"/>
    </xf>
    <xf borderId="0" fillId="2" fontId="3" numFmtId="165" xfId="0" applyFont="1" applyNumberFormat="1"/>
    <xf borderId="0" fillId="31" fontId="28" numFmtId="0" xfId="0" applyAlignment="1" applyFill="1" applyFont="1">
      <alignment horizontal="center" readingOrder="0"/>
    </xf>
    <xf borderId="0" fillId="25" fontId="18" numFmtId="0" xfId="0" applyFont="1"/>
    <xf borderId="0" fillId="25" fontId="18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31" fontId="5" numFmtId="0" xfId="0" applyAlignment="1" applyFont="1">
      <alignment horizontal="center" readingOrder="0"/>
    </xf>
    <xf borderId="0" fillId="0" fontId="29" numFmtId="0" xfId="0" applyFont="1"/>
    <xf borderId="0" fillId="4" fontId="29" numFmtId="0" xfId="0" applyFont="1"/>
    <xf borderId="0" fillId="32" fontId="29" numFmtId="172" xfId="0" applyAlignment="1" applyFill="1" applyFont="1" applyNumberFormat="1">
      <alignment readingOrder="0"/>
    </xf>
    <xf borderId="0" fillId="33" fontId="29" numFmtId="172" xfId="0" applyAlignment="1" applyFill="1" applyFont="1" applyNumberFormat="1">
      <alignment readingOrder="0"/>
    </xf>
    <xf borderId="0" fillId="34" fontId="29" numFmtId="172" xfId="0" applyAlignment="1" applyFill="1" applyFont="1" applyNumberFormat="1">
      <alignment readingOrder="0"/>
    </xf>
    <xf borderId="0" fillId="13" fontId="29" numFmtId="172" xfId="0" applyAlignment="1" applyFont="1" applyNumberFormat="1">
      <alignment readingOrder="0"/>
    </xf>
    <xf borderId="0" fillId="35" fontId="29" numFmtId="172" xfId="0" applyAlignment="1" applyFill="1" applyFont="1" applyNumberFormat="1">
      <alignment readingOrder="0"/>
    </xf>
    <xf borderId="0" fillId="25" fontId="29" numFmtId="172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36" fontId="3" numFmtId="172" xfId="0" applyAlignment="1" applyFill="1" applyFont="1" applyNumberFormat="1">
      <alignment readingOrder="0"/>
    </xf>
    <xf borderId="0" fillId="37" fontId="3" numFmtId="172" xfId="0" applyAlignment="1" applyFill="1" applyFont="1" applyNumberFormat="1">
      <alignment readingOrder="0"/>
    </xf>
    <xf borderId="0" fillId="20" fontId="3" numFmtId="172" xfId="0" applyAlignment="1" applyFont="1" applyNumberFormat="1">
      <alignment readingOrder="0"/>
    </xf>
    <xf borderId="0" fillId="38" fontId="3" numFmtId="172" xfId="0" applyAlignment="1" applyFill="1" applyFont="1" applyNumberFormat="1">
      <alignment readingOrder="0"/>
    </xf>
    <xf borderId="0" fillId="39" fontId="3" numFmtId="172" xfId="0" applyAlignment="1" applyFill="1" applyFont="1" applyNumberFormat="1">
      <alignment readingOrder="0"/>
    </xf>
    <xf borderId="0" fillId="16" fontId="30" numFmtId="172" xfId="0" applyFont="1" applyNumberFormat="1"/>
    <xf borderId="0" fillId="0" fontId="3" numFmtId="0" xfId="0" applyAlignment="1" applyFont="1">
      <alignment readingOrder="0" shrinkToFit="0" vertical="top" wrapText="1"/>
    </xf>
    <xf borderId="0" fillId="38" fontId="3" numFmtId="172" xfId="0" applyFont="1" applyNumberFormat="1"/>
    <xf borderId="0" fillId="39" fontId="3" numFmtId="172" xfId="0" applyFont="1" applyNumberFormat="1"/>
    <xf borderId="0" fillId="36" fontId="31" numFmtId="172" xfId="0" applyAlignment="1" applyFont="1" applyNumberFormat="1">
      <alignment readingOrder="0"/>
    </xf>
    <xf borderId="0" fillId="39" fontId="31" numFmtId="172" xfId="0" applyAlignment="1" applyFont="1" applyNumberFormat="1">
      <alignment readingOrder="0"/>
    </xf>
    <xf borderId="0" fillId="25" fontId="17" numFmtId="0" xfId="0" applyAlignment="1" applyFont="1">
      <alignment readingOrder="0" vertical="center"/>
    </xf>
    <xf borderId="0" fillId="25" fontId="17" numFmtId="172" xfId="0" applyAlignment="1" applyFont="1" applyNumberFormat="1">
      <alignment vertical="center"/>
    </xf>
    <xf borderId="0" fillId="15" fontId="32" numFmtId="172" xfId="0" applyAlignment="1" applyFont="1" applyNumberFormat="1">
      <alignment vertical="center"/>
    </xf>
    <xf borderId="0" fillId="31" fontId="3" numFmtId="0" xfId="0" applyAlignment="1" applyFont="1">
      <alignment readingOrder="0"/>
    </xf>
    <xf borderId="0" fillId="31" fontId="3" numFmtId="172" xfId="0" applyFont="1" applyNumberFormat="1"/>
    <xf borderId="0" fillId="4" fontId="3" numFmtId="0" xfId="0" applyFont="1"/>
    <xf borderId="0" fillId="0" fontId="3" numFmtId="172" xfId="0" applyFont="1" applyNumberFormat="1"/>
    <xf borderId="0" fillId="16" fontId="3" numFmtId="0" xfId="0" applyAlignment="1" applyFont="1">
      <alignment readingOrder="0"/>
    </xf>
    <xf borderId="0" fillId="31" fontId="33" numFmtId="0" xfId="0" applyAlignment="1" applyFont="1">
      <alignment horizontal="center" readingOrder="0"/>
    </xf>
    <xf borderId="0" fillId="31" fontId="33" numFmtId="172" xfId="0" applyAlignment="1" applyFont="1" applyNumberFormat="1">
      <alignment horizontal="center" readingOrder="0"/>
    </xf>
    <xf borderId="0" fillId="31" fontId="30" numFmtId="172" xfId="0" applyFont="1" applyNumberFormat="1"/>
    <xf borderId="0" fillId="0" fontId="3" numFmtId="172" xfId="0" applyAlignment="1" applyFont="1" applyNumberFormat="1">
      <alignment readingOrder="0"/>
    </xf>
    <xf borderId="0" fillId="16" fontId="3" numFmtId="0" xfId="0" applyFont="1"/>
    <xf borderId="0" fillId="25" fontId="3" numFmtId="172" xfId="0" applyFont="1" applyNumberFormat="1"/>
    <xf borderId="0" fillId="14" fontId="6" numFmtId="0" xfId="0" applyAlignment="1" applyFont="1">
      <alignment readingOrder="0"/>
    </xf>
    <xf borderId="0" fillId="14" fontId="6" numFmtId="172" xfId="0" applyFont="1" applyNumberFormat="1"/>
    <xf borderId="0" fillId="14" fontId="34" numFmtId="172" xfId="0" applyFont="1" applyNumberFormat="1"/>
    <xf borderId="0" fillId="38" fontId="35" numFmtId="0" xfId="0" applyAlignment="1" applyFont="1">
      <alignment horizontal="center" readingOrder="0"/>
    </xf>
    <xf borderId="0" fillId="13" fontId="36" numFmtId="0" xfId="0" applyAlignment="1" applyFont="1">
      <alignment readingOrder="0"/>
    </xf>
    <xf borderId="0" fillId="13" fontId="36" numFmtId="17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2021, 2022 et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TOTAUX!$D$24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TOTAUX!$C$25:$C$36</c:f>
            </c:strRef>
          </c:cat>
          <c:val>
            <c:numRef>
              <c:f>TOTAUX!$D$25:$D$36</c:f>
              <c:numCache/>
            </c:numRef>
          </c:val>
        </c:ser>
        <c:ser>
          <c:idx val="1"/>
          <c:order val="1"/>
          <c:tx>
            <c:strRef>
              <c:f>TOTAUX!$E$24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TOTAUX!$C$25:$C$36</c:f>
            </c:strRef>
          </c:cat>
          <c:val>
            <c:numRef>
              <c:f>TOTAUX!$E$25:$E$36</c:f>
              <c:numCache/>
            </c:numRef>
          </c:val>
        </c:ser>
        <c:ser>
          <c:idx val="2"/>
          <c:order val="2"/>
          <c:tx>
            <c:strRef>
              <c:f>TOTAUX!$F$24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TOTAUX!$C$25:$C$36</c:f>
            </c:strRef>
          </c:cat>
          <c:val>
            <c:numRef>
              <c:f>TOTAUX!$F$25:$F$36</c:f>
              <c:numCache/>
            </c:numRef>
          </c:val>
        </c:ser>
        <c:axId val="995759794"/>
        <c:axId val="543965589"/>
      </c:barChart>
      <c:catAx>
        <c:axId val="995759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965589"/>
      </c:catAx>
      <c:valAx>
        <c:axId val="543965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759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23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40" sheet="Phonsine"/>
  </cacheSource>
  <cacheFields>
    <cacheField name="Nom" numFmtId="0">
      <sharedItems containsBlank="1">
        <s v="Stéphane"/>
        <s v="Julia"/>
        <s v="Marie"/>
        <s v="Agencement"/>
        <s v="Patrick"/>
        <s v="Adrien"/>
        <m/>
        <s v="Hubert"/>
        <s v="Laetitia"/>
        <s v="Yann"/>
        <s v="Kevin"/>
        <s v="Emmanuelle"/>
        <s v="Stéphanie"/>
        <s v="Estelle"/>
        <s v="Charles"/>
        <s v="Hortense"/>
        <s v="Naomie"/>
        <s v="Jean Marc"/>
        <s v="PA"/>
        <s v="Anthony"/>
        <s v="Lelaure"/>
        <s v="Anne Sophie"/>
        <s v="Abritel"/>
        <s v="Yan"/>
        <s v="Vero"/>
        <s v="Sylvaine"/>
        <s v="Papa Anna"/>
        <s v="Jenniffer"/>
        <s v="Clemence"/>
        <s v="Celine MAriage"/>
        <s v="Franck &amp; C."/>
        <s v="Enza"/>
        <s v="Sophie"/>
        <s v="Barbares"/>
        <s v="Catherine"/>
        <s v="Anais"/>
        <s v="Delphine"/>
        <s v="Morgane"/>
        <s v="Davy"/>
        <s v="Paul"/>
        <s v="Fanny"/>
        <s v="Nathalie"/>
        <s v="Alix"/>
        <s v="Tatiana"/>
        <s v="Paméla"/>
        <s v="Moureaux"/>
        <s v="Léa"/>
        <s v="Véro"/>
        <s v="Ph"/>
        <s v="Axele"/>
        <s v="Lola"/>
        <s v="Brice"/>
        <s v="Harmonie"/>
        <s v="Eric"/>
        <s v="copains Bebelle"/>
        <s v="Ashar"/>
        <s v="Albane"/>
        <s v="Hadrien"/>
        <s v="Alixia"/>
        <s v="Zven"/>
        <s v="Papa B."/>
      </sharedItems>
    </cacheField>
    <cacheField name="Debut" numFmtId="164">
      <sharedItems containsDate="1" containsString="0" containsBlank="1">
        <d v="2023-01-02T00:00:00Z"/>
        <d v="2023-01-06T00:00:00Z"/>
        <d v="2023-01-10T00:00:00Z"/>
        <d v="2023-01-16T00:00:00Z"/>
        <d v="2023-01-20T00:00:00Z"/>
        <d v="2023-01-28T00:00:00Z"/>
        <m/>
        <d v="2023-02-10T00:00:00Z"/>
        <d v="2023-02-13T00:00:00Z"/>
        <d v="2023-02-16T00:00:00Z"/>
        <d v="2023-02-17T00:00:00Z"/>
        <d v="2023-02-20T00:00:00Z"/>
        <d v="2023-02-24T00:00:00Z"/>
        <d v="2023-03-11T00:00:00Z"/>
        <d v="2023-03-13T00:00:00Z"/>
        <d v="2023-03-19T00:00:00Z"/>
        <d v="2023-03-21T00:00:00Z"/>
        <d v="2023-03-24T00:00:00Z"/>
        <d v="2023-03-27T00:00:00Z"/>
        <d v="2023-03-31T00:00:00Z"/>
        <d v="2023-04-04T00:00:00Z"/>
        <d v="2023-04-08T00:00:00Z"/>
        <d v="2023-04-10T00:00:00Z"/>
        <d v="2023-04-15T00:00:00Z"/>
        <d v="2023-04-23T00:00:00Z"/>
        <d v="2023-04-29T00:00:00Z"/>
        <d v="2023-05-01T00:00:00Z"/>
        <d v="2023-05-05T00:00:00Z"/>
        <d v="2023-05-17T00:00:00Z"/>
        <d v="2023-05-26T00:00:00Z"/>
        <d v="2023-05-29T00:00:00Z"/>
        <d v="2023-06-01T00:00:00Z"/>
        <d v="2023-06-11T00:00:00Z"/>
        <d v="2023-06-16T00:00:00Z"/>
        <d v="2023-06-18T00:00:00Z"/>
        <d v="2023-07-01T00:00:00Z"/>
        <d v="2023-07-24T00:00:00Z"/>
        <d v="2023-07-29T00:00:00Z"/>
        <d v="2023-07-30T00:00:00Z"/>
        <d v="2023-08-05T00:00:00Z"/>
        <d v="2023-08-12T00:00:00Z"/>
        <d v="2023-08-21T00:00:00Z"/>
        <d v="2023-08-29T00:00:00Z"/>
        <d v="2023-09-02T00:00:00Z"/>
        <d v="2023-09-11T00:00:00Z"/>
        <d v="2023-09-15T00:00:00Z"/>
        <d v="2023-09-17T00:00:00Z"/>
        <d v="2023-09-29T00:00:00Z"/>
        <d v="2023-10-03T00:00:00Z"/>
        <d v="2023-10-08T00:00:00Z"/>
        <d v="2023-10-13T00:00:00Z"/>
        <d v="2023-10-20T00:00:00Z"/>
        <d v="2023-10-22T00:00:00Z"/>
        <d v="2023-10-26T00:00:00Z"/>
        <d v="2023-10-30T00:00:00Z"/>
        <d v="2023-11-04T00:00:00Z"/>
        <d v="2023-11-09T00:00:00Z"/>
        <d v="2023-11-10T00:00:00Z"/>
        <d v="2023-11-14T00:00:00Z"/>
        <d v="2023-11-17T00:00:00Z"/>
        <d v="2023-11-20T00:00:00Z"/>
        <d v="2023-11-24T00:00:00Z"/>
        <d v="2024-11-29T00:00:00Z"/>
        <d v="2023-12-01T00:00:00Z"/>
        <d v="2023-12-06T00:00:00Z"/>
        <d v="2023-12-08T00:00:00Z"/>
        <d v="2023-12-17T00:00:00Z"/>
        <d v="2023-12-22T00:00:00Z"/>
        <d v="2023-12-24T00:00:00Z"/>
        <d v="2023-12-26T00:00:00Z"/>
      </sharedItems>
    </cacheField>
    <cacheField name="Fin" numFmtId="164">
      <sharedItems containsDate="1" containsString="0" containsBlank="1">
        <d v="2023-01-04T00:00:00Z"/>
        <d v="2023-01-08T00:00:00Z"/>
        <d v="2023-01-13T00:00:00Z"/>
        <d v="2023-01-18T00:00:00Z"/>
        <d v="2023-01-25T00:00:00Z"/>
        <d v="2023-02-01T00:00:00Z"/>
        <m/>
        <d v="2023-02-12T00:00:00Z"/>
        <d v="2023-02-16T00:00:00Z"/>
        <d v="2023-02-17T00:00:00Z"/>
        <d v="2023-02-20T00:00:00Z"/>
        <d v="2023-02-24T00:00:00Z"/>
        <d v="2023-02-26T00:00:00Z"/>
        <d v="2023-03-13T00:00:00Z"/>
        <d v="2023-03-17T00:00:00Z"/>
        <d v="2023-03-21T00:00:00Z"/>
        <d v="2023-03-24T00:00:00Z"/>
        <d v="2023-03-27T00:00:00Z"/>
        <d v="2023-03-28T00:00:00Z"/>
        <d v="2023-04-02T00:00:00Z"/>
        <d v="2023-04-07T00:00:00Z"/>
        <d v="2023-04-10T00:00:00Z"/>
        <d v="2023-04-15T00:00:00Z"/>
        <d v="2023-04-21T00:00:00Z"/>
        <d v="2023-04-29T00:00:00Z"/>
        <d v="2023-05-01T00:00:00Z"/>
        <d v="2023-05-03T00:00:00Z"/>
        <d v="2023-05-08T00:00:00Z"/>
        <d v="2023-05-21T00:00:00Z"/>
        <d v="2023-05-29T00:00:00Z"/>
        <d v="2023-06-01T00:00:00Z"/>
        <d v="2023-06-10T00:00:00Z"/>
        <d v="2023-06-13T00:00:00Z"/>
        <d v="2023-06-18T00:00:00Z"/>
        <d v="2023-06-30T00:00:00Z"/>
        <d v="2023-07-23T00:00:00Z"/>
        <d v="2023-07-29T00:00:00Z"/>
        <d v="2023-07-30T00:00:00Z"/>
        <d v="2023-08-05T00:00:00Z"/>
        <d v="2023-08-12T00:00:00Z"/>
        <d v="2023-08-19T00:00:00Z"/>
        <d v="2023-08-26T00:00:00Z"/>
        <d v="2023-08-31T00:00:00Z"/>
        <d v="2023-09-10T00:00:00Z"/>
        <d v="2023-09-13T00:00:00Z"/>
        <d v="2023-09-17T00:00:00Z"/>
        <d v="2023-09-28T00:00:00Z"/>
        <d v="2023-10-01T00:00:00Z"/>
        <d v="2023-10-08T00:00:00Z"/>
        <d v="2023-10-11T00:00:00Z"/>
        <d v="2023-10-15T00:00:00Z"/>
        <d v="2023-10-22T00:00:00Z"/>
        <d v="2023-10-25T00:00:00Z"/>
        <d v="2023-10-30T00:00:00Z"/>
        <d v="2023-11-04T00:00:00Z"/>
        <d v="2023-11-05T00:00:00Z"/>
        <d v="2023-11-10T00:00:00Z"/>
        <d v="2023-11-12T00:00:00Z"/>
        <d v="2023-11-15T00:00:00Z"/>
        <d v="2023-11-19T00:00:00Z"/>
        <d v="2023-11-23T00:00:00Z"/>
        <d v="2023-11-26T00:00:00Z"/>
        <d v="2024-11-30T00:00:00Z"/>
        <d v="2023-12-03T00:00:00Z"/>
        <d v="2023-12-08T00:00:00Z"/>
        <d v="2023-12-10T00:00:00Z"/>
        <d v="2023-12-21T00:00:00Z"/>
        <d v="2023-12-24T00:00:00Z"/>
        <d v="2023-12-26T00:00:00Z"/>
        <d v="2024-01-01T00:00:00Z"/>
      </sharedItems>
    </cacheField>
    <cacheField name="Mois" numFmtId="0">
      <sharedItems containsBlank="1">
        <s v="01 (janvier)"/>
        <m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167">
      <sharedItems containsString="0" containsBlank="1" containsNumber="1" containsInteger="1">
        <n v="2.0"/>
        <n v="3.0"/>
        <n v="5.0"/>
        <n v="4.0"/>
        <m/>
        <n v="1.0"/>
        <n v="6.0"/>
        <n v="9.0"/>
        <n v="12.0"/>
        <n v="22.0"/>
        <n v="7.0"/>
        <n v="8.0"/>
        <n v="11.0"/>
        <n v="57.0"/>
        <n v="307.0"/>
      </sharedItems>
    </cacheField>
    <cacheField name="Nb Adultes" numFmtId="168">
      <sharedItems containsString="0" containsBlank="1" containsNumber="1" containsInteger="1">
        <n v="2.0"/>
        <n v="4.0"/>
        <n v="3.0"/>
        <m/>
        <n v="1.0"/>
        <n v="5.0"/>
        <n v="9.0"/>
      </sharedItems>
    </cacheField>
    <cacheField name="PRix/nuits" numFmtId="165">
      <sharedItems containsString="0" containsBlank="1" containsNumber="1">
        <n v="43.0"/>
        <n v="60.0"/>
        <n v="45.0"/>
        <n v="47.0"/>
        <m/>
        <n v="85.0"/>
        <n v="72.0"/>
        <n v="70.0"/>
        <n v="75.0"/>
        <n v="63.0"/>
        <n v="48.0"/>
        <n v="65.0"/>
        <n v="82.0"/>
        <n v="62.0"/>
        <n v="91.0"/>
        <n v="72.3"/>
        <n v="0.0"/>
        <n v="73.0"/>
        <n v="80.0"/>
        <n v="71.0"/>
        <n v="50.0"/>
      </sharedItems>
    </cacheField>
    <cacheField name="Revenus" numFmtId="165">
      <sharedItems containsString="0" containsBlank="1" containsNumber="1">
        <n v="86.0"/>
        <n v="120.0"/>
        <n v="129.0"/>
        <n v="225.0"/>
        <n v="188.0"/>
        <n v="834.0"/>
        <m/>
        <n v="170.0"/>
        <n v="216.0"/>
        <n v="70.0"/>
        <n v="300.0"/>
        <n v="126.0"/>
        <n v="1098.0"/>
        <n v="96.0"/>
        <n v="192.0"/>
        <n v="144.0"/>
        <n v="195.0"/>
        <n v="65.0"/>
        <n v="884.0"/>
        <n v="164.0"/>
        <n v="310.0"/>
        <n v="450.0"/>
        <n v="182.0"/>
        <n v="1700.0"/>
        <n v="140.0"/>
        <n v="216.89999999999998"/>
        <n v="260.0"/>
        <n v="0.0"/>
        <n v="675.0"/>
        <n v="150.0"/>
        <n v="900.0"/>
        <n v="1650.0"/>
        <n v="375.0"/>
        <n v="75.0"/>
        <n v="438.0"/>
        <n v="504.0"/>
        <n v="511.0"/>
        <n v="325.0"/>
        <n v="560.0"/>
        <n v="160.0"/>
        <n v="770.0"/>
        <n v="350.0"/>
        <n v="210.0"/>
        <n v="124.0"/>
        <n v="142.0"/>
        <n v="47.0"/>
        <n v="48.0"/>
        <n v="130.0"/>
        <n v="100.0"/>
      </sharedItems>
    </cacheField>
    <cacheField name="Paiement" numFmtId="0">
      <sharedItems containsBlank="1">
        <s v="Airbnb"/>
        <s v="Espèces"/>
        <m/>
        <s v="Chèque"/>
        <s v="Abritel"/>
        <s v="Virement"/>
      </sharedItems>
    </cacheField>
    <cacheField name=" Total Taxe séjour" numFmtId="166">
      <sharedItems containsString="0" containsBlank="1" containsNumber="1">
        <n v="2.8"/>
        <n v="0.0"/>
        <n v="8.399999999999999"/>
        <n v="4.199999999999999"/>
        <n v="7.0"/>
        <n v="5.6"/>
        <m/>
        <n v="0.7"/>
        <n v="1.4"/>
        <n v="17.5"/>
        <n v="21.0"/>
        <n v="6.299999999999999"/>
        <n v="10.5"/>
        <n v="18.9"/>
        <n v="12.6"/>
        <n v="16.799999999999997"/>
        <n v="30.799999999999997"/>
        <n v="9.799999999999999"/>
      </sharedItems>
    </cacheField>
    <cacheField name="Nuitées taxe séjour" numFmtId="169">
      <sharedItems containsString="0" containsBlank="1" containsNumber="1" containsInteger="1">
        <n v="4.0"/>
        <n v="12.0"/>
        <n v="6.0"/>
        <n v="10.0"/>
        <n v="8.0"/>
        <m/>
        <n v="1.0"/>
        <n v="2.0"/>
        <n v="25.0"/>
        <n v="30.0"/>
        <n v="9.0"/>
        <n v="15.0"/>
        <n v="27.0"/>
        <n v="18.0"/>
        <n v="24.0"/>
        <n v="44.0"/>
        <n v="14.0"/>
        <n v="16.0"/>
        <n v="11.0"/>
        <n v="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39" sheet="Gree"/>
  </cacheSource>
  <cacheFields>
    <cacheField name="Nom" numFmtId="0">
      <sharedItems containsBlank="1">
        <m/>
        <s v="Clémentine"/>
        <s v="Olivier"/>
        <s v="Laurence"/>
        <s v="Arnaud"/>
        <s v="Béatrice"/>
        <s v="Yann"/>
        <s v="Bénédicte"/>
        <s v="Sophie"/>
        <s v="Joffrey"/>
        <s v="Loiret"/>
        <s v="Louis"/>
        <s v="ouvrier"/>
        <s v="Samuel"/>
        <s v="Ines"/>
        <s v="Frederic"/>
        <s v="Alexandre"/>
        <s v="Barthes"/>
        <s v="Céline"/>
        <s v="Natacha"/>
        <s v="Bretagne Autrement"/>
        <s v="Benedikt"/>
        <s v="Barbares"/>
        <s v="Laurent"/>
        <s v="Elise"/>
        <s v="Aline"/>
        <s v="Adeline"/>
        <s v="Amélie"/>
        <s v="Nathalie"/>
        <s v="Agnès"/>
        <s v="Jessica"/>
        <s v="Ludovic"/>
        <s v="Espagnol"/>
        <s v="Nathalie (maman Anna)"/>
        <s v="Isabelle"/>
        <s v="Romain"/>
        <s v="Pollier"/>
        <s v="Sade"/>
        <s v="Nico et Val"/>
        <s v="Boireau"/>
        <s v="Kuosh"/>
        <s v="Ponce"/>
        <s v="Sid"/>
        <s v="Quenrtin"/>
        <s v="Elena"/>
        <s v="André"/>
        <s v="Léonie"/>
        <s v="Léa"/>
        <s v="Didier"/>
        <s v="Philippe"/>
        <s v="Yasmina"/>
        <s v="Hélène"/>
        <s v="Achar"/>
        <s v="Glen"/>
        <s v="Célia"/>
      </sharedItems>
    </cacheField>
    <cacheField name="Debut" numFmtId="0">
      <sharedItems containsDate="1" containsString="0" containsBlank="1">
        <m/>
        <d v="2022-01-06T00:00:00Z"/>
        <d v="2023-01-13T00:00:00Z"/>
        <d v="2023-01-27T00:00:00Z"/>
        <d v="2023-01-30T00:00:00Z"/>
        <d v="2023-02-03T00:00:00Z"/>
        <d v="2023-02-16T00:00:00Z"/>
        <d v="2023-02-23T00:00:00Z"/>
        <d v="2023-03-10T00:00:00Z"/>
        <d v="2023-03-13T00:00:00Z"/>
        <d v="2023-03-17T00:00:00Z"/>
        <d v="2023-03-21T00:00:00Z"/>
        <d v="2023-03-23T00:00:00Z"/>
        <d v="2023-03-24T00:00:00Z"/>
        <d v="2023-03-27T00:00:00Z"/>
        <d v="2023-04-01T00:00:00Z"/>
        <d v="2023-04-08T00:00:00Z"/>
        <d v="2023-04-12T00:00:00Z"/>
        <d v="2023-04-17T00:00:00Z"/>
        <d v="2023-04-21T00:00:00Z"/>
        <d v="2023-04-22T00:00:00Z"/>
        <d v="2023-04-29T00:00:00Z"/>
        <d v="2023-05-06T00:00:00Z"/>
        <d v="2023-06-18T00:00:00Z"/>
        <d v="2023-07-01T00:00:00Z"/>
        <d v="2023-07-29T00:00:00Z"/>
        <d v="2023-08-05T00:00:00Z"/>
        <d v="2023-08-08T00:00:00Z"/>
        <d v="2023-08-16T00:00:00Z"/>
        <d v="2023-08-23T00:00:00Z"/>
        <d v="2023-08-26T00:00:00Z"/>
        <d v="2023-09-02T00:00:00Z"/>
        <d v="2023-09-10T00:00:00Z"/>
        <d v="2023-09-15T00:00:00Z"/>
        <d v="2023-09-18T00:00:00Z"/>
        <d v="2023-09-25T00:00:00Z"/>
        <d v="2023-09-30T00:00:00Z"/>
        <d v="2023-10-07T00:00:00Z"/>
        <d v="2023-10-13T00:00:00Z"/>
        <d v="2023-10-21T00:00:00Z"/>
        <d v="2023-10-26T00:00:00Z"/>
        <d v="2023-11-02T00:00:00Z"/>
        <d v="2023-11-03T00:00:00Z"/>
        <d v="2023-11-05T00:00:00Z"/>
        <d v="2023-11-15T00:00:00Z"/>
        <d v="2023-11-17T00:00:00Z"/>
        <d v="2023-11-20T00:00:00Z"/>
        <d v="2023-11-21T00:00:00Z"/>
        <d v="2023-11-23T00:00:00Z"/>
        <d v="2023-11-28T00:00:00Z"/>
        <d v="2023-12-01T00:00:00Z"/>
        <d v="2023-12-05T00:00:00Z"/>
        <d v="2023-12-06T00:00:00Z"/>
        <d v="2023-12-07T00:00:00Z"/>
        <d v="2023-12-10T00:00:00Z"/>
        <d v="2023-12-12T00:00:00Z"/>
        <d v="2023-12-18T00:00:00Z"/>
        <d v="2023-12-22T00:00:00Z"/>
        <d v="2023-12-27T00:00:00Z"/>
      </sharedItems>
    </cacheField>
    <cacheField name="Fin" numFmtId="0">
      <sharedItems containsDate="1" containsString="0" containsBlank="1">
        <m/>
        <d v="2022-01-09T00:00:00Z"/>
        <d v="2023-01-15T00:00:00Z"/>
        <d v="2023-01-30T00:00:00Z"/>
        <d v="2023-02-02T00:00:00Z"/>
        <d v="2023-02-07T00:00:00Z"/>
        <d v="2023-02-18T00:00:00Z"/>
        <d v="2023-02-25T00:00:00Z"/>
        <d v="2023-03-12T00:00:00Z"/>
        <d v="2023-03-17T00:00:00Z"/>
        <d v="2023-03-19T00:00:00Z"/>
        <d v="2023-03-23T00:00:00Z"/>
        <d v="2023-03-24T00:00:00Z"/>
        <d v="2023-03-26T00:00:00Z"/>
        <d v="2023-03-31T00:00:00Z"/>
        <d v="2023-04-03T00:00:00Z"/>
        <d v="2023-04-10T00:00:00Z"/>
        <d v="2023-04-16T00:00:00Z"/>
        <d v="2023-04-21T00:00:00Z"/>
        <d v="2023-04-22T00:00:00Z"/>
        <d v="2023-04-29T00:00:00Z"/>
        <d v="2023-05-06T00:00:00Z"/>
        <d v="2023-06-03T00:00:00Z"/>
        <d v="2023-06-30T00:00:00Z"/>
        <d v="2023-07-23T00:00:00Z"/>
        <d v="2023-08-05T00:00:00Z"/>
        <d v="2023-08-07T00:00:00Z"/>
        <d v="2023-08-16T00:00:00Z"/>
        <d v="2023-08-23T00:00:00Z"/>
        <d v="2023-08-26T00:00:00Z"/>
        <d v="2023-08-31T00:00:00Z"/>
        <d v="2023-09-09T00:00:00Z"/>
        <d v="2023-09-12T00:00:00Z"/>
        <d v="2023-09-17T00:00:00Z"/>
        <d v="2023-09-24T00:00:00Z"/>
        <d v="2023-09-29T00:00:00Z"/>
        <d v="2023-10-01T00:00:00Z"/>
        <d v="2023-10-08T00:00:00Z"/>
        <d v="2023-10-15T00:00:00Z"/>
        <d v="2023-10-26T00:00:00Z"/>
        <d v="2023-11-02T00:00:00Z"/>
        <d v="2023-11-03T00:00:00Z"/>
        <d v="2023-11-05T00:00:00Z"/>
        <d v="2023-11-11T00:00:00Z"/>
        <d v="2023-11-16T00:00:00Z"/>
        <d v="2023-11-20T00:00:00Z"/>
        <d v="2023-11-21T00:00:00Z"/>
        <d v="2023-11-22T00:00:00Z"/>
        <d v="2023-11-28T00:00:00Z"/>
        <d v="2023-11-29T00:00:00Z"/>
        <d v="2023-12-03T00:00:00Z"/>
        <d v="2023-12-06T00:00:00Z"/>
        <d v="2023-12-07T00:00:00Z"/>
        <d v="2023-12-08T00:00:00Z"/>
        <d v="2023-12-12T00:00:00Z"/>
        <d v="2023-12-15T00:00:00Z"/>
        <d v="2023-12-21T00:00:00Z"/>
        <d v="2023-12-26T00:00:00Z"/>
        <d v="2023-12-31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3.0"/>
        <n v="2.0"/>
        <n v="4.0"/>
        <n v="1.0"/>
        <n v="7.0"/>
        <n v="28.0"/>
        <n v="12.0"/>
        <n v="22.0"/>
        <n v="8.0"/>
        <n v="5.0"/>
        <n v="6.0"/>
      </sharedItems>
    </cacheField>
    <cacheField name="Nb Adultes" numFmtId="0">
      <sharedItems containsString="0" containsBlank="1" containsNumber="1" containsInteger="1">
        <m/>
        <n v="2.0"/>
        <n v="3.0"/>
        <n v="4.0"/>
        <n v="1.0"/>
      </sharedItems>
    </cacheField>
    <cacheField name="PRix/nuits" numFmtId="0">
      <sharedItems containsString="0" containsBlank="1" containsNumber="1">
        <m/>
        <n v="67.0"/>
        <n v="50.0"/>
        <n v="47.0"/>
        <n v="65.0"/>
        <n v="72.0"/>
        <n v="57.0"/>
        <n v="48.0"/>
        <n v="40.0"/>
        <n v="61.0"/>
        <n v="73.0"/>
        <n v="75.0"/>
        <n v="74.0"/>
        <n v="70.0"/>
        <n v="69.0"/>
        <n v="48.38"/>
        <n v="0.0"/>
      </sharedItems>
    </cacheField>
    <cacheField name="Revenus" numFmtId="0">
      <sharedItems containsString="0" containsBlank="1" containsNumber="1">
        <m/>
        <n v="201.0"/>
        <n v="100.0"/>
        <n v="141.0"/>
        <n v="195.0"/>
        <n v="637.0"/>
        <n v="260.0"/>
        <n v="144.0"/>
        <n v="114.0"/>
        <n v="518.0"/>
        <n v="192.0"/>
        <n v="130.0"/>
        <n v="96.0"/>
        <n v="40.0"/>
        <n v="894.0"/>
        <n v="122.0"/>
        <n v="200.0"/>
        <n v="73.0"/>
        <n v="525.0"/>
        <n v="1400.0"/>
        <n v="900.0"/>
        <n v="1650.0"/>
        <n v="150.0"/>
        <n v="600.0"/>
        <n v="511.0"/>
        <n v="222.0"/>
        <n v="375.0"/>
        <n v="490.0"/>
        <n v="138.0"/>
        <n v="235.0"/>
        <n v="280.0"/>
        <n v="69.0"/>
        <n v="140.0"/>
        <n v="70.0"/>
        <n v="420.0"/>
        <n v="48.38"/>
        <n v="210.0"/>
        <n v="48.0"/>
        <n v="285.0"/>
        <n v="0.0"/>
        <n v="300.0"/>
        <n v="296.0"/>
      </sharedItems>
    </cacheField>
    <cacheField name="Paiement" numFmtId="0">
      <sharedItems containsBlank="1">
        <m/>
        <s v="Airbnb"/>
        <s v="Espèces"/>
        <s v="Chèque"/>
        <s v="HomeExchange"/>
      </sharedItems>
    </cacheField>
    <cacheField name=" Total Taxe séjour" numFmtId="0">
      <sharedItems containsString="0" containsBlank="1" containsNumber="1">
        <m/>
        <n v="4.199999999999999"/>
        <n v="2.8"/>
        <n v="6.299999999999999"/>
        <n v="11.2"/>
        <n v="0.7"/>
        <n v="5.6"/>
        <n v="1.4"/>
        <n v="9.799999999999999"/>
        <n v="19.599999999999998"/>
        <n v="8.399999999999999"/>
        <n v="15.399999999999999"/>
        <n v="7.0"/>
        <n v="2.0999999999999996"/>
      </sharedItems>
    </cacheField>
    <cacheField name="Nuitées taxe séjour" numFmtId="0">
      <sharedItems containsString="0" containsBlank="1" containsNumber="1" containsInteger="1">
        <m/>
        <n v="6.0"/>
        <n v="4.0"/>
        <n v="9.0"/>
        <n v="16.0"/>
        <n v="1.0"/>
        <n v="8.0"/>
        <n v="2.0"/>
        <n v="14.0"/>
        <n v="28.0"/>
        <n v="12.0"/>
        <n v="22.0"/>
        <n v="10.0"/>
        <n v="3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798" sheet="Edmond"/>
  </cacheSource>
  <cacheFields>
    <cacheField name="Title">
      <sharedItems containsBlank="1" containsMixedTypes="1" containsNumber="1" containsInteger="1">
        <m/>
        <s v="Sarah"/>
        <s v="Gwen"/>
        <s v="Antoine"/>
        <s v="Caroline"/>
        <s v="Ariane"/>
        <s v="Charles"/>
        <s v="Eve"/>
        <n v="6.0"/>
        <s v="Cathy"/>
        <s v="Julien"/>
        <s v="Anne Laure"/>
        <s v="Bertrand"/>
        <s v="Maryline"/>
        <s v="Isabelle"/>
        <s v="Stéphanie"/>
        <s v="Agathe"/>
        <s v="Mady"/>
        <s v="Marie"/>
        <s v="Leroux"/>
        <s v="Jacqueline"/>
        <s v="Gabin"/>
        <s v="Audrey"/>
        <s v="Sophie"/>
        <s v="Matthias"/>
        <s v="Edith"/>
        <s v="Sébastien"/>
        <s v="Léa"/>
        <s v="Angéline"/>
        <s v="Karine"/>
        <s v="Jonathan"/>
        <s v="Léane"/>
        <s v="Coralie"/>
        <s v="Béatrice"/>
        <s v="Tiphanie"/>
        <s v="Isabel"/>
        <s v="Maela"/>
        <s v="Lucie"/>
        <s v="Céline"/>
        <s v="Catherine"/>
        <s v="Mathilde"/>
        <s v="Roman"/>
        <s v="Camille"/>
        <s v="Géraldine"/>
        <s v="Barbares"/>
        <s v="Mees"/>
        <s v="Jerome"/>
        <s v="Christophe"/>
        <s v="Julie"/>
        <s v="Marie Charlotte"/>
        <s v="Gwenaelle"/>
        <s v="Margaux"/>
        <s v="Cyril"/>
        <s v="Fanny"/>
        <s v="Véronique"/>
        <s v="Michal"/>
        <s v="Valérie"/>
        <s v="Dupuis"/>
        <s v="travaux"/>
        <s v="Sandra"/>
        <s v="Pollier"/>
        <s v="gautier"/>
        <s v="Clémentine"/>
        <s v="Christelle"/>
        <s v="Loulou"/>
        <s v="Angélique"/>
        <s v="Aurore"/>
        <s v="Hélène"/>
        <s v="Frédéric"/>
        <s v="Fabrice"/>
        <s v="Thomas"/>
        <s v="Marion"/>
        <s v="Ines"/>
        <s v="Emilie"/>
        <s v="Clara"/>
        <s v="Dalila"/>
        <s v="Jean"/>
        <s v="Valy"/>
        <s v="Souad"/>
        <s v="Papa B."/>
      </sharedItems>
    </cacheField>
    <cacheField name="Debut" numFmtId="0">
      <sharedItems containsDate="1" containsString="0" containsBlank="1">
        <m/>
        <d v="2023-01-02T00:00:00Z"/>
        <d v="2023-01-11T00:00:00Z"/>
        <d v="2023-01-13T00:00:00Z"/>
        <d v="2023-01-15T00:00:00Z"/>
        <d v="2023-01-17T00:00:00Z"/>
        <d v="2023-01-20T00:00:00Z"/>
        <d v="2023-01-23T00:00:00Z"/>
        <d v="2023-01-27T00:00:00Z"/>
        <d v="2023-01-29T00:00:00Z"/>
        <d v="2023-02-04T00:00:00Z"/>
        <d v="2023-02-06T00:00:00Z"/>
        <d v="2023-02-14T00:00:00Z"/>
        <d v="2023-02-23T00:00:00Z"/>
        <d v="2023-02-24T00:00:00Z"/>
        <d v="2023-02-27T00:00:00Z"/>
        <d v="2023-02-28T00:00:00Z"/>
        <d v="2023-03-03T00:00:00Z"/>
        <d v="2023-03-05T00:00:00Z"/>
        <d v="2023-03-10T00:00:00Z"/>
        <d v="2023-03-14T00:00:00Z"/>
        <d v="2023-03-17T00:00:00Z"/>
        <d v="2023-03-19T00:00:00Z"/>
        <d v="2023-03-20T00:00:00Z"/>
        <d v="2023-03-24T00:00:00Z"/>
        <d v="2023-03-27T00:00:00Z"/>
        <d v="2023-03-31T00:00:00Z"/>
        <d v="2023-04-02T00:00:00Z"/>
        <d v="2023-04-03T00:00:00Z"/>
        <d v="2023-04-05T00:00:00Z"/>
        <d v="2023-04-08T00:00:00Z"/>
        <d v="2023-04-10T00:00:00Z"/>
        <d v="2023-04-15T00:00:00Z"/>
        <d v="2023-04-20T00:00:00Z"/>
        <d v="2023-04-21T00:00:00Z"/>
        <d v="2023-04-25T00:00:00Z"/>
        <d v="2023-04-26T00:00:00Z"/>
        <d v="2023-04-30T00:00:00Z"/>
        <d v="2023-05-05T00:00:00Z"/>
        <d v="2023-05-08T00:00:00Z"/>
        <d v="2023-05-12T00:00:00Z"/>
        <d v="2023-05-13T00:00:00Z"/>
        <d v="2023-05-15T00:00:00Z"/>
        <d v="2023-05-26T00:00:00Z"/>
        <d v="2023-05-29T00:00:00Z"/>
        <d v="2023-06-02T00:00:00Z"/>
        <d v="2023-06-06T00:00:00Z"/>
        <d v="2023-06-09T00:00:00Z"/>
        <d v="2023-06-14T00:00:00Z"/>
        <d v="2023-06-18T00:00:00Z"/>
        <d v="2023-07-01T00:00:00Z"/>
        <d v="2023-07-26T00:00:00Z"/>
        <d v="2023-07-29T00:00:00Z"/>
        <d v="2023-08-04T00:00:00Z"/>
        <d v="2023-08-11T00:00:00Z"/>
        <d v="2023-08-17T00:00:00Z"/>
        <d v="2023-08-20T00:00:00Z"/>
        <d v="2023-08-30T00:00:00Z"/>
        <d v="2023-09-07T00:00:00Z"/>
        <d v="2023-09-11T00:00:00Z"/>
        <d v="2023-09-13T00:00:00Z"/>
        <d v="2023-09-15T00:00:00Z"/>
        <d v="2023-09-17T00:00:00Z"/>
        <d v="2023-09-22T00:00:00Z"/>
        <d v="2023-09-26T00:00:00Z"/>
        <d v="2023-09-28T00:00:00Z"/>
        <d v="2023-09-29T00:00:00Z"/>
        <d v="2023-10-01T00:00:00Z"/>
        <d v="2023-10-07T00:00:00Z"/>
        <d v="2023-10-09T00:00:00Z"/>
        <d v="2023-10-13T00:00:00Z"/>
        <d v="2023-10-16T00:00:00Z"/>
        <d v="2023-10-20T00:00:00Z"/>
        <d v="2023-10-23T00:00:00Z"/>
        <d v="2023-10-27T00:00:00Z"/>
        <d v="2023-10-28T00:00:00Z"/>
        <d v="2023-11-03T00:00:00Z"/>
        <d v="2023-11-06T00:00:00Z"/>
        <d v="2023-11-10T00:00:00Z"/>
        <d v="2023-11-13T00:00:00Z"/>
        <d v="2023-11-17T00:00:00Z"/>
        <d v="2023-11-20T00:00:00Z"/>
        <d v="2023-11-24T00:00:00Z"/>
        <d v="2023-12-01T00:00:00Z"/>
        <d v="2023-12-03T00:00:00Z"/>
        <d v="2023-12-08T00:00:00Z"/>
        <d v="2023-12-14T00:00:00Z"/>
        <d v="2023-12-17T00:00:00Z"/>
        <d v="2023-12-20T00:00:00Z"/>
        <d v="2023-12-23T00:00:00Z"/>
        <d v="2023-12-26T00:00:00Z"/>
      </sharedItems>
    </cacheField>
    <cacheField name="Fin" numFmtId="0">
      <sharedItems containsDate="1" containsString="0" containsBlank="1">
        <m/>
        <d v="2023-01-08T00:00:00Z"/>
        <d v="2023-01-13T00:00:00Z"/>
        <d v="2023-01-15T00:00:00Z"/>
        <d v="2023-01-17T00:00:00Z"/>
        <d v="2023-01-19T00:00:00Z"/>
        <d v="2023-01-22T00:00:00Z"/>
        <d v="2023-01-26T00:00:00Z"/>
        <d v="2023-01-29T00:00:00Z"/>
        <d v="2023-01-31T00:00:00Z"/>
        <d v="2023-02-06T00:00:00Z"/>
        <d v="2023-02-08T00:00:00Z"/>
        <d v="2023-02-18T00:00:00Z"/>
        <d v="2023-02-24T00:00:00Z"/>
        <d v="2023-02-27T00:00:00Z"/>
        <d v="2023-02-28T00:00:00Z"/>
        <d v="2023-03-02T00:00:00Z"/>
        <d v="2023-03-05T00:00:00Z"/>
        <d v="2023-03-09T00:00:00Z"/>
        <d v="2023-03-12T00:00:00Z"/>
        <d v="2023-03-17T00:00:00Z"/>
        <d v="2023-03-19T00:00:00Z"/>
        <d v="2023-03-20T00:00:00Z"/>
        <d v="2023-03-22T00:00:00Z"/>
        <d v="2023-03-25T00:00:00Z"/>
        <d v="2023-03-30T00:00:00Z"/>
        <d v="2023-04-02T00:00:00Z"/>
        <d v="2023-04-03T00:00:00Z"/>
        <d v="2023-04-05T00:00:00Z"/>
        <d v="2023-04-08T00:00:00Z"/>
        <d v="2023-04-10T00:00:00Z"/>
        <d v="2023-04-13T00:00:00Z"/>
        <d v="2023-04-20T00:00:00Z"/>
        <d v="2023-04-21T00:00:00Z"/>
        <d v="2023-04-25T00:00:00Z"/>
        <d v="2023-04-26T00:00:00Z"/>
        <d v="2023-04-28T00:00:00Z"/>
        <d v="2023-05-05T00:00:00Z"/>
        <d v="2023-05-08T00:00:00Z"/>
        <d v="2023-05-12T00:00:00Z"/>
        <d v="2023-05-13T00:00:00Z"/>
        <d v="2023-05-15T00:00:00Z"/>
        <d v="2023-05-20T00:00:00Z"/>
        <d v="2023-05-29T00:00:00Z"/>
        <d v="2023-06-01T00:00:00Z"/>
        <d v="2023-06-04T00:00:00Z"/>
        <d v="2023-06-08T00:00:00Z"/>
        <d v="2023-06-11T00:00:00Z"/>
        <d v="2023-06-17T00:00:00Z"/>
        <d v="2023-06-30T00:00:00Z"/>
        <d v="2023-07-23T00:00:00Z"/>
        <d v="2023-07-29T00:00:00Z"/>
        <d v="2023-08-04T00:00:00Z"/>
        <d v="2023-08-11T00:00:00Z"/>
        <d v="2023-08-17T00:00:00Z"/>
        <d v="2023-08-20T00:00:00Z"/>
        <d v="2023-08-26T00:00:00Z"/>
        <d v="2023-09-07T00:00:00Z"/>
        <d v="2023-09-09T00:00:00Z"/>
        <d v="2023-09-13T00:00:00Z"/>
        <d v="2023-09-15T00:00:00Z"/>
        <d v="2023-09-17T00:00:00Z"/>
        <d v="2023-09-20T00:00:00Z"/>
        <d v="2023-09-26T00:00:00Z"/>
        <d v="2023-09-28T00:00:00Z"/>
        <d v="2023-09-29T00:00:00Z"/>
        <d v="2023-10-01T00:00:00Z"/>
        <d v="2023-10-07T00:00:00Z"/>
        <d v="2023-10-09T00:00:00Z"/>
        <d v="2023-10-13T00:00:00Z"/>
        <d v="2023-10-15T00:00:00Z"/>
        <d v="2023-10-18T00:00:00Z"/>
        <d v="2023-10-22T00:00:00Z"/>
        <d v="2023-10-27T00:00:00Z"/>
        <d v="2023-10-28T00:00:00Z"/>
        <d v="2023-11-03T00:00:00Z"/>
        <d v="2023-11-05T00:00:00Z"/>
        <d v="2023-11-10T00:00:00Z"/>
        <d v="2023-11-12T00:00:00Z"/>
        <d v="2023-11-17T00:00:00Z"/>
        <d v="2023-11-19T00:00:00Z"/>
        <d v="2023-11-23T00:00:00Z"/>
        <d v="2023-11-26T00:00:00Z"/>
        <d v="2023-12-03T00:00:00Z"/>
        <d v="2023-12-08T00:00:00Z"/>
        <d v="2023-12-10T00:00:00Z"/>
        <d v="2023-12-17T00:00:00Z"/>
        <d v="2023-12-18T00:00:00Z"/>
        <d v="2023-12-22T00:00:00Z"/>
        <d v="2023-12-26T00:00:00Z"/>
        <d v="2024-01-01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6.0"/>
        <n v="2.0"/>
        <n v="3.0"/>
        <n v="4.0"/>
        <n v="1.0"/>
        <n v="5.0"/>
        <n v="12.0"/>
        <n v="22.0"/>
        <n v="7.0"/>
        <n v="8.0"/>
      </sharedItems>
    </cacheField>
    <cacheField name="Nb Adultes" numFmtId="0">
      <sharedItems containsString="0" containsBlank="1" containsNumber="1" containsInteger="1">
        <m/>
        <n v="2.0"/>
        <n v="1.0"/>
      </sharedItems>
    </cacheField>
    <cacheField name="PRix/nuits" numFmtId="0">
      <sharedItems containsString="0" containsBlank="1" containsNumber="1" containsInteger="1">
        <m/>
        <n v="49.0"/>
        <n v="48.0"/>
        <n v="50.0"/>
        <n v="53.0"/>
        <n v="40.0"/>
        <n v="55.0"/>
        <n v="58.0"/>
        <n v="41.0"/>
        <n v="75.0"/>
        <n v="45.0"/>
        <n v="0.0"/>
        <n v="60.0"/>
      </sharedItems>
    </cacheField>
    <cacheField name="Revenus" numFmtId="0">
      <sharedItems containsString="0" containsBlank="1" containsNumber="1" containsInteger="1">
        <m/>
        <n v="294.0"/>
        <n v="96.0"/>
        <n v="100.0"/>
        <n v="144.0"/>
        <n v="106.0"/>
        <n v="160.0"/>
        <n v="53.0"/>
        <n v="159.0"/>
        <n v="110.0"/>
        <n v="192.0"/>
        <n v="150.0"/>
        <n v="50.0"/>
        <n v="48.0"/>
        <n v="98.0"/>
        <n v="116.0"/>
        <n v="147.0"/>
        <n v="250.0"/>
        <n v="55.0"/>
        <n v="196.0"/>
        <n v="290.0"/>
        <n v="174.0"/>
        <n v="200.0"/>
        <n v="49.0"/>
        <n v="82.0"/>
        <n v="900.0"/>
        <n v="1650.0"/>
        <n v="165.0"/>
        <n v="348.0"/>
        <n v="350.0"/>
        <n v="330.0"/>
        <n v="360.0"/>
        <n v="0.0"/>
        <n v="65.0"/>
        <n v="180.0"/>
      </sharedItems>
    </cacheField>
    <cacheField name="Paiement" numFmtId="0">
      <sharedItems containsBlank="1">
        <m/>
        <s v="Airbnb"/>
        <s v="Espèces"/>
        <s v="Chèque"/>
      </sharedItems>
    </cacheField>
    <cacheField name=" Total Taxe séjour" numFmtId="0">
      <sharedItems containsString="0" containsBlank="1" containsNumber="1">
        <m/>
        <n v="8.399999999999999"/>
        <n v="1.4"/>
        <n v="2.8"/>
        <n v="4.199999999999999"/>
        <n v="5.6"/>
        <n v="0.7"/>
        <n v="2.0999999999999996"/>
        <n v="3.5"/>
        <n v="7.0"/>
        <n v="16.799999999999997"/>
        <n v="30.799999999999997"/>
        <n v="9.799999999999999"/>
        <n v="11.2"/>
      </sharedItems>
    </cacheField>
    <cacheField name="Nuitées Taxes" numFmtId="0">
      <sharedItems containsString="0" containsBlank="1" containsNumber="1" containsInteger="1">
        <m/>
        <n v="12.0"/>
        <n v="2.0"/>
        <n v="4.0"/>
        <n v="6.0"/>
        <n v="8.0"/>
        <n v="1.0"/>
        <n v="3.0"/>
        <n v="5.0"/>
        <n v="10.0"/>
        <n v="24.0"/>
        <n v="44.0"/>
        <n v="14.0"/>
        <n v="16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00" sheet="Liberté"/>
  </cacheSource>
  <cacheFields>
    <cacheField name="Title" numFmtId="0">
      <sharedItems containsBlank="1">
        <m/>
        <s v="HomeExchange"/>
        <s v="Julia"/>
        <s v="Mathieu"/>
        <s v="Yoann"/>
        <s v="Marilyne"/>
        <s v="Corinne"/>
        <s v="Stéphane"/>
        <s v="Romain"/>
        <s v="Expertiso"/>
        <s v="Jennifer"/>
        <s v="Audrey"/>
        <s v="David"/>
        <s v="Emmanuel"/>
        <s v="Justine"/>
        <s v="Laetitia"/>
        <s v="Dimitri"/>
        <s v="William"/>
        <s v="Pauline"/>
        <s v="Sylvie"/>
        <s v="Le Flanchec"/>
        <s v="Agnès"/>
        <s v="Pathica"/>
        <s v="JF Durand"/>
        <s v="Aurelie"/>
        <s v="Carolin"/>
        <s v="The Film"/>
        <s v="Lamine"/>
        <s v="Olivier"/>
        <s v="Virgile"/>
        <s v="Martiniault"/>
        <s v="Andréa"/>
        <s v="Patricia"/>
        <s v="Jean Christophe"/>
        <s v="Virginie"/>
        <s v="Jessica"/>
        <s v="Margot"/>
        <s v="Fanny"/>
        <s v="Christelle"/>
        <s v="Auberie"/>
        <s v="Faillard"/>
        <s v="Cottrel"/>
        <s v="Lucas"/>
        <s v="Marianne"/>
        <s v="Roxanna"/>
        <s v="Angèle"/>
        <s v="Lucie"/>
        <s v="Lode"/>
        <s v="Guinoiseau"/>
        <s v="Guide Pêche"/>
        <s v="Dréano"/>
        <s v="Claire"/>
        <s v="Guiziou"/>
        <s v="Bouron"/>
      </sharedItems>
    </cacheField>
    <cacheField name="Debut" numFmtId="0">
      <sharedItems containsDate="1" containsString="0" containsBlank="1">
        <m/>
        <d v="2023-01-02T00:00:00Z"/>
        <d v="2023-01-06T00:00:00Z"/>
        <d v="2023-01-13T00:00:00Z"/>
        <d v="2023-01-20T00:00:00Z"/>
        <d v="2023-01-24T00:00:00Z"/>
        <d v="2023-01-27T00:00:00Z"/>
        <d v="2023-02-03T00:00:00Z"/>
        <d v="2023-02-10T00:00:00Z"/>
        <d v="2023-02-17T00:00:00Z"/>
        <d v="2023-02-28T00:00:00Z"/>
        <d v="2023-03-03T00:00:00Z"/>
        <d v="2023-03-11T00:00:00Z"/>
        <d v="2023-03-13T00:00:00Z"/>
        <d v="2023-03-17T00:00:00Z"/>
        <d v="2023-03-20T00:00:00Z"/>
        <d v="2023-03-24T00:00:00Z"/>
        <d v="2023-03-31T00:00:00Z"/>
        <d v="2023-04-03T00:00:00Z"/>
        <d v="2023-04-07T00:00:00Z"/>
        <d v="2023-04-17T00:00:00Z"/>
        <d v="2023-04-21T00:00:00Z"/>
        <d v="2023-04-24T00:00:00Z"/>
        <d v="2023-04-28T00:00:00Z"/>
        <d v="2023-05-05T00:00:00Z"/>
        <d v="2023-05-12T00:00:00Z"/>
        <d v="2023-05-17T00:00:00Z"/>
        <d v="2023-05-26T00:00:00Z"/>
        <d v="2023-06-09T00:00:00Z"/>
        <d v="2023-06-12T00:00:00Z"/>
        <d v="2023-07-01T00:00:00Z"/>
        <d v="2023-07-31T00:00:00Z"/>
        <d v="2023-08-05T00:00:00Z"/>
        <d v="2023-08-12T00:00:00Z"/>
        <d v="2023-08-20T00:00:00Z"/>
        <d v="2023-09-01T00:00:00Z"/>
        <d v="2023-09-08T00:00:00Z"/>
        <d v="2023-09-12T00:00:00Z"/>
        <d v="2023-09-14T00:00:00Z"/>
        <d v="2023-09-15T00:00:00Z"/>
        <d v="2023-09-22T00:00:00Z"/>
        <d v="2023-09-29T00:00:00Z"/>
        <d v="2023-10-06T00:00:00Z"/>
        <d v="2023-10-13T00:00:00Z"/>
        <d v="2023-10-20T00:00:00Z"/>
        <d v="2023-10-27T00:00:00Z"/>
        <d v="2023-10-30T00:00:00Z"/>
        <d v="2023-11-03T00:00:00Z"/>
        <d v="2023-11-07T00:00:00Z"/>
        <d v="2023-11-10T00:00:00Z"/>
        <d v="2023-11-13T00:00:00Z"/>
        <d v="2023-11-17T00:00:00Z"/>
        <d v="2023-11-24T00:00:00Z"/>
        <d v="2023-12-01T00:00:00Z"/>
        <d v="2023-12-08T00:00:00Z"/>
        <d v="2023-12-11T00:00:00Z"/>
        <d v="2023-12-16T00:00:00Z"/>
        <d v="2023-12-21T00:00:00Z"/>
        <d v="2023-12-23T00:00:00Z"/>
        <d v="2023-12-30T00:00:00Z"/>
      </sharedItems>
    </cacheField>
    <cacheField name="Fin" numFmtId="0">
      <sharedItems containsDate="1" containsString="0" containsBlank="1">
        <m/>
        <d v="2023-01-06T00:00:00Z"/>
        <d v="2023-01-08T00:00:00Z"/>
        <d v="2023-01-15T00:00:00Z"/>
        <d v="2023-01-22T00:00:00Z"/>
        <d v="2023-01-27T00:00:00Z"/>
        <d v="2023-01-29T00:00:00Z"/>
        <d v="2023-02-05T00:00:00Z"/>
        <d v="2023-02-12T00:00:00Z"/>
        <d v="2023-02-19T00:00:00Z"/>
        <d v="2023-03-02T00:00:00Z"/>
        <d v="2023-03-05T00:00:00Z"/>
        <d v="2023-03-13T00:00:00Z"/>
        <d v="2023-03-17T00:00:00Z"/>
        <d v="2023-03-19T00:00:00Z"/>
        <d v="2023-03-24T00:00:00Z"/>
        <d v="2023-03-26T00:00:00Z"/>
        <d v="2023-04-02T00:00:00Z"/>
        <d v="2023-04-07T00:00:00Z"/>
        <d v="2023-04-09T00:00:00Z"/>
        <d v="2023-04-21T00:00:00Z"/>
        <d v="2023-04-24T00:00:00Z"/>
        <d v="2023-04-28T00:00:00Z"/>
        <d v="2023-05-01T00:00:00Z"/>
        <d v="2023-05-08T00:00:00Z"/>
        <d v="2023-05-15T00:00:00Z"/>
        <d v="2023-05-21T00:00:00Z"/>
        <d v="2023-05-29T00:00:00Z"/>
        <d v="2023-06-11T00:00:00Z"/>
        <d v="2023-06-30T00:00:00Z"/>
        <d v="2023-07-31T00:00:00Z"/>
        <d v="2023-08-03T00:00:00Z"/>
        <d v="2023-08-12T00:00:00Z"/>
        <d v="2023-08-19T00:00:00Z"/>
        <d v="2023-08-26T00:00:00Z"/>
        <d v="2023-09-03T00:00:00Z"/>
        <d v="2023-09-10T00:00:00Z"/>
        <d v="2023-09-13T00:00:00Z"/>
        <d v="2023-09-15T00:00:00Z"/>
        <d v="2023-09-17T00:00:00Z"/>
        <d v="2023-09-24T00:00:00Z"/>
        <d v="2023-10-01T00:00:00Z"/>
        <d v="2023-10-08T00:00:00Z"/>
        <d v="2023-10-15T00:00:00Z"/>
        <d v="2023-10-22T00:00:00Z"/>
        <d v="2023-10-29T00:00:00Z"/>
        <d v="2023-11-03T00:00:00Z"/>
        <d v="2023-11-05T00:00:00Z"/>
        <d v="2023-11-08T00:00:00Z"/>
        <d v="2023-11-13T00:00:00Z"/>
        <d v="2023-11-16T00:00:00Z"/>
        <d v="2023-11-19T00:00:00Z"/>
        <d v="2023-11-26T00:00:00Z"/>
        <d v="2023-12-03T00:00:00Z"/>
        <d v="2023-12-10T00:00:00Z"/>
        <d v="2023-12-15T00:00:00Z"/>
        <d v="2023-12-17T00:00:00Z"/>
        <d v="2023-12-22T00:00:00Z"/>
        <d v="2023-12-30T00:00:00Z"/>
        <d v="2024-01-03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4.0"/>
        <n v="2.0"/>
        <n v="3.0"/>
        <n v="18.0"/>
        <n v="30.0"/>
        <n v="7.0"/>
        <n v="6.0"/>
        <n v="1.0"/>
      </sharedItems>
    </cacheField>
    <cacheField name="Nb Adultes" numFmtId="0">
      <sharedItems containsString="0" containsBlank="1" containsNumber="1" containsInteger="1">
        <m/>
        <n v="6.0"/>
        <n v="4.0"/>
        <n v="2.0"/>
        <n v="3.0"/>
        <n v="10.0"/>
        <n v="7.0"/>
        <n v="5.0"/>
        <n v="8.0"/>
        <n v="11.0"/>
      </sharedItems>
    </cacheField>
    <cacheField name="PRix/nuits" numFmtId="0">
      <sharedItems containsString="0" containsBlank="1" containsNumber="1">
        <m/>
        <n v="289.0"/>
        <n v="300.0"/>
        <n v="87.0"/>
        <n v="265.0"/>
        <n v="144.0"/>
        <n v="98.0"/>
        <n v="150.0"/>
        <n v="232.33"/>
        <n v="273.0"/>
        <n v="143.0"/>
        <n v="205.0"/>
        <n v="301.0"/>
        <n v="0.0"/>
        <n v="295.0"/>
        <n v="288.0"/>
        <n v="139.0"/>
        <n v="139.4"/>
      </sharedItems>
    </cacheField>
    <cacheField name="Revenus" numFmtId="0">
      <sharedItems containsString="0" containsBlank="1" containsNumber="1">
        <m/>
        <n v="0.0"/>
        <n v="578.0"/>
        <n v="600.0"/>
        <n v="261.0"/>
        <n v="2617.0"/>
        <n v="2378.0"/>
        <n v="530.0"/>
        <n v="576.0"/>
        <n v="4060.0"/>
        <n v="392.0"/>
        <n v="900.0"/>
        <n v="3970.0"/>
        <n v="800.0"/>
        <n v="696.99"/>
        <n v="1200.0"/>
        <n v="819.0"/>
        <n v="3515.99"/>
        <n v="5400.0"/>
        <n v="9000.0"/>
        <n v="429.0"/>
        <n v="1435.0"/>
        <n v="2107.0"/>
        <n v="3971.0"/>
        <n v="300.0"/>
        <n v="590.0"/>
        <n v="2968.0"/>
        <n v="3276.0"/>
        <n v="139.0"/>
        <n v="418.20000000000005"/>
        <n v="3223.2"/>
        <n v="2100.0"/>
      </sharedItems>
    </cacheField>
    <cacheField name="Paiement" numFmtId="0">
      <sharedItems containsBlank="1">
        <m/>
        <s v="HomeExchange"/>
        <s v="Airbnb"/>
        <s v="Espèces"/>
        <s v="Chèque"/>
        <s v="Abritel"/>
      </sharedItems>
    </cacheField>
    <cacheField name=" Menage" numFmtId="0">
      <sharedItems containsBlank="1">
        <m/>
        <s v="140€ acompte payé - reste offert car annulation séjour juin pour ciné"/>
        <s v="acompte 80€ par virement - space"/>
        <s v="300€ espèces"/>
        <s v="virement"/>
        <s v="Leboncoin"/>
      </sharedItems>
    </cacheField>
    <cacheField name="Nuitées Taxes" numFmtId="0">
      <sharedItems containsString="0" containsBlank="1" containsNumber="1" containsInteger="1">
        <m/>
        <n v="0.0"/>
        <n v="24.0"/>
        <n v="12.0"/>
        <n v="18.0"/>
        <n v="8.0"/>
        <n v="16.0"/>
        <n v="30.0"/>
        <n v="28.0"/>
        <n v="108.0"/>
        <n v="180.0"/>
        <n v="7.0"/>
        <n v="5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cats" cacheId="0" dataCaption="" compact="0" compactData="0">
  <location ref="A4:C17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b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Fi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is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b Adultes" compact="0" numFmtId="168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ix/n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venu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aiement" axis="axisPage" compact="0" outline="0" multipleItemSelectionAllowed="1" showAll="0">
      <items>
        <item x="0"/>
        <item x="1"/>
        <item h="1" x="2"/>
        <item x="3"/>
        <item x="4"/>
        <item x="5"/>
        <item t="default"/>
      </items>
    </pivotField>
    <pivotField name=" Total Taxe séjou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uitées taxe séjour" dataField="1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 séjour" fld="10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ncats 2" cacheId="1" dataCaption="" compact="0" compactData="0">
  <location ref="A22:C35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h="1" x="4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itées taxe séjou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 séjour" fld="10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cats 3" cacheId="2" dataCaption="" compact="0" compactData="0">
  <location ref="A42:C5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b Adultes" compact="0" outline="0" multipleItemSelectionAllowed="1" showAll="0">
      <items>
        <item x="0"/>
        <item x="1"/>
        <item x="2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itées Tax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s" fld="10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ncats 4" cacheId="3" dataCaption="" compact="0" compactData="0">
  <location ref="A62:C7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aiement" axis="axisPage" compact="0" outline="0" multipleItemSelectionAllowed="1" showAll="0">
      <items>
        <item h="1" x="0"/>
        <item h="1" x="1"/>
        <item x="2"/>
        <item x="3"/>
        <item x="4"/>
        <item x="5"/>
        <item t="default"/>
      </items>
    </pivotField>
    <pivotField name=" Men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itées Tax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s" fld="10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38"/>
    <col customWidth="1" min="3" max="3" width="10.38"/>
    <col customWidth="1" min="4" max="4" width="15.5"/>
    <col customWidth="1" min="5" max="5" width="7.38"/>
    <col customWidth="1" min="6" max="6" width="9.13"/>
    <col customWidth="1" min="7" max="7" width="8.5"/>
    <col customWidth="1" min="8" max="8" width="7.63"/>
    <col customWidth="1" min="9" max="9" width="15.38"/>
    <col customWidth="1" min="10" max="10" width="14.0"/>
    <col customWidth="1" min="11" max="11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 t="s">
        <v>11</v>
      </c>
      <c r="B2" s="11">
        <v>44928.0</v>
      </c>
      <c r="C2" s="11">
        <v>44930.0</v>
      </c>
      <c r="D2" s="12" t="str">
        <f t="shared" ref="D2:D7" si="1">TEXT(B2 ,"mm (mmmm)")</f>
        <v>01 (janvier)</v>
      </c>
      <c r="E2" s="13">
        <f t="shared" ref="E2:E7" si="2">C2-B2</f>
        <v>2</v>
      </c>
      <c r="F2" s="14">
        <v>2.0</v>
      </c>
      <c r="G2" s="5">
        <v>43.0</v>
      </c>
      <c r="H2" s="6">
        <f t="shared" ref="H2:H7" si="3">G2*E2</f>
        <v>86</v>
      </c>
      <c r="I2" s="7" t="s">
        <v>12</v>
      </c>
      <c r="J2" s="15">
        <f>F2*0.7*E2</f>
        <v>2.8</v>
      </c>
      <c r="K2" s="16">
        <f t="shared" ref="K2:K7" si="4">E2*F2</f>
        <v>4</v>
      </c>
    </row>
    <row r="3">
      <c r="A3" s="10" t="s">
        <v>13</v>
      </c>
      <c r="B3" s="11">
        <v>44932.0</v>
      </c>
      <c r="C3" s="11">
        <v>44934.0</v>
      </c>
      <c r="D3" s="12" t="str">
        <f t="shared" si="1"/>
        <v>01 (janvier)</v>
      </c>
      <c r="E3" s="13">
        <f t="shared" si="2"/>
        <v>2</v>
      </c>
      <c r="F3" s="14">
        <v>2.0</v>
      </c>
      <c r="G3" s="5">
        <v>60.0</v>
      </c>
      <c r="H3" s="6">
        <f t="shared" si="3"/>
        <v>120</v>
      </c>
      <c r="I3" s="10" t="s">
        <v>14</v>
      </c>
      <c r="J3" s="17">
        <v>0.0</v>
      </c>
      <c r="K3" s="16">
        <f t="shared" si="4"/>
        <v>4</v>
      </c>
    </row>
    <row r="4">
      <c r="A4" s="10" t="s">
        <v>15</v>
      </c>
      <c r="B4" s="11">
        <v>44936.0</v>
      </c>
      <c r="C4" s="11">
        <v>44939.0</v>
      </c>
      <c r="D4" s="12" t="str">
        <f t="shared" si="1"/>
        <v>01 (janvier)</v>
      </c>
      <c r="E4" s="13">
        <f t="shared" si="2"/>
        <v>3</v>
      </c>
      <c r="F4" s="14">
        <v>4.0</v>
      </c>
      <c r="G4" s="5">
        <v>43.0</v>
      </c>
      <c r="H4" s="6">
        <f t="shared" si="3"/>
        <v>129</v>
      </c>
      <c r="I4" s="7" t="s">
        <v>12</v>
      </c>
      <c r="J4" s="15">
        <f t="shared" ref="J4:J7" si="5">F4*0.7*E4</f>
        <v>8.4</v>
      </c>
      <c r="K4" s="16">
        <f t="shared" si="4"/>
        <v>12</v>
      </c>
    </row>
    <row r="5">
      <c r="A5" s="10" t="s">
        <v>16</v>
      </c>
      <c r="B5" s="11">
        <v>44942.0</v>
      </c>
      <c r="C5" s="11">
        <v>44944.0</v>
      </c>
      <c r="D5" s="12" t="str">
        <f t="shared" si="1"/>
        <v>01 (janvier)</v>
      </c>
      <c r="E5" s="13">
        <f t="shared" si="2"/>
        <v>2</v>
      </c>
      <c r="F5" s="14">
        <v>3.0</v>
      </c>
      <c r="G5" s="5">
        <v>43.0</v>
      </c>
      <c r="H5" s="6">
        <f t="shared" si="3"/>
        <v>86</v>
      </c>
      <c r="I5" s="7" t="s">
        <v>12</v>
      </c>
      <c r="J5" s="15">
        <f t="shared" si="5"/>
        <v>4.2</v>
      </c>
      <c r="K5" s="16">
        <f t="shared" si="4"/>
        <v>6</v>
      </c>
    </row>
    <row r="6">
      <c r="A6" s="10" t="s">
        <v>17</v>
      </c>
      <c r="B6" s="11">
        <v>44946.0</v>
      </c>
      <c r="C6" s="11">
        <v>44951.0</v>
      </c>
      <c r="D6" s="12" t="str">
        <f t="shared" si="1"/>
        <v>01 (janvier)</v>
      </c>
      <c r="E6" s="13">
        <f t="shared" si="2"/>
        <v>5</v>
      </c>
      <c r="F6" s="14">
        <v>2.0</v>
      </c>
      <c r="G6" s="5">
        <v>45.0</v>
      </c>
      <c r="H6" s="6">
        <f t="shared" si="3"/>
        <v>225</v>
      </c>
      <c r="I6" s="7" t="s">
        <v>12</v>
      </c>
      <c r="J6" s="15">
        <f t="shared" si="5"/>
        <v>7</v>
      </c>
      <c r="K6" s="16">
        <f t="shared" si="4"/>
        <v>10</v>
      </c>
    </row>
    <row r="7">
      <c r="A7" s="10" t="s">
        <v>18</v>
      </c>
      <c r="B7" s="11">
        <v>44954.0</v>
      </c>
      <c r="C7" s="11">
        <v>44958.0</v>
      </c>
      <c r="D7" s="12" t="str">
        <f t="shared" si="1"/>
        <v>01 (janvier)</v>
      </c>
      <c r="E7" s="13">
        <f t="shared" si="2"/>
        <v>4</v>
      </c>
      <c r="F7" s="14">
        <v>2.0</v>
      </c>
      <c r="G7" s="5">
        <v>47.0</v>
      </c>
      <c r="H7" s="6">
        <f t="shared" si="3"/>
        <v>188</v>
      </c>
      <c r="I7" s="7" t="s">
        <v>12</v>
      </c>
      <c r="J7" s="15">
        <f t="shared" si="5"/>
        <v>5.6</v>
      </c>
      <c r="K7" s="16">
        <f t="shared" si="4"/>
        <v>8</v>
      </c>
    </row>
    <row r="8">
      <c r="B8" s="18"/>
      <c r="C8" s="18"/>
      <c r="D8" s="12"/>
      <c r="E8" s="13"/>
      <c r="F8" s="14"/>
      <c r="G8" s="5"/>
      <c r="H8" s="6">
        <f>SUM(H2:H7)</f>
        <v>834</v>
      </c>
      <c r="J8" s="15"/>
      <c r="K8" s="16"/>
    </row>
    <row r="9">
      <c r="B9" s="18"/>
      <c r="C9" s="18"/>
      <c r="D9" s="12"/>
      <c r="E9" s="13"/>
      <c r="F9" s="14"/>
      <c r="G9" s="5"/>
      <c r="H9" s="6"/>
      <c r="J9" s="15"/>
      <c r="K9" s="16"/>
    </row>
    <row r="10">
      <c r="A10" s="10" t="s">
        <v>19</v>
      </c>
      <c r="B10" s="11">
        <v>44967.0</v>
      </c>
      <c r="C10" s="11">
        <v>44969.0</v>
      </c>
      <c r="D10" s="12" t="str">
        <f t="shared" ref="D10:D15" si="6">TEXT(B10 ,"mm (mmmm)")</f>
        <v>02 (février)</v>
      </c>
      <c r="E10" s="13">
        <f t="shared" ref="E10:E15" si="7">C10-B10</f>
        <v>2</v>
      </c>
      <c r="F10" s="14">
        <v>2.0</v>
      </c>
      <c r="G10" s="5">
        <v>85.0</v>
      </c>
      <c r="H10" s="6">
        <f t="shared" ref="H10:H15" si="8">G10*E10</f>
        <v>170</v>
      </c>
      <c r="I10" s="10" t="s">
        <v>14</v>
      </c>
      <c r="J10" s="15">
        <f t="shared" ref="J10:J15" si="9">F10*0.7*E10</f>
        <v>2.8</v>
      </c>
      <c r="K10" s="16">
        <f t="shared" ref="K10:K15" si="10">E10*F10</f>
        <v>4</v>
      </c>
    </row>
    <row r="11">
      <c r="A11" s="10" t="s">
        <v>20</v>
      </c>
      <c r="B11" s="11">
        <v>44970.0</v>
      </c>
      <c r="C11" s="11">
        <v>44973.0</v>
      </c>
      <c r="D11" s="12" t="str">
        <f t="shared" si="6"/>
        <v>02 (février)</v>
      </c>
      <c r="E11" s="13">
        <f t="shared" si="7"/>
        <v>3</v>
      </c>
      <c r="F11" s="14">
        <v>2.0</v>
      </c>
      <c r="G11" s="5">
        <v>72.0</v>
      </c>
      <c r="H11" s="6">
        <f t="shared" si="8"/>
        <v>216</v>
      </c>
      <c r="I11" s="7" t="s">
        <v>12</v>
      </c>
      <c r="J11" s="15">
        <f t="shared" si="9"/>
        <v>4.2</v>
      </c>
      <c r="K11" s="16">
        <f t="shared" si="10"/>
        <v>6</v>
      </c>
    </row>
    <row r="12">
      <c r="A12" s="10" t="s">
        <v>21</v>
      </c>
      <c r="B12" s="11">
        <v>44973.0</v>
      </c>
      <c r="C12" s="11">
        <v>44974.0</v>
      </c>
      <c r="D12" s="12" t="str">
        <f t="shared" si="6"/>
        <v>02 (février)</v>
      </c>
      <c r="E12" s="13">
        <f t="shared" si="7"/>
        <v>1</v>
      </c>
      <c r="F12" s="14">
        <v>1.0</v>
      </c>
      <c r="G12" s="5">
        <v>70.0</v>
      </c>
      <c r="H12" s="6">
        <f t="shared" si="8"/>
        <v>70</v>
      </c>
      <c r="I12" s="10" t="s">
        <v>14</v>
      </c>
      <c r="J12" s="15">
        <f t="shared" si="9"/>
        <v>0.7</v>
      </c>
      <c r="K12" s="16">
        <f t="shared" si="10"/>
        <v>1</v>
      </c>
    </row>
    <row r="13">
      <c r="A13" s="10" t="s">
        <v>22</v>
      </c>
      <c r="B13" s="11">
        <v>44974.0</v>
      </c>
      <c r="C13" s="11">
        <v>44977.0</v>
      </c>
      <c r="D13" s="12" t="str">
        <f t="shared" si="6"/>
        <v>02 (février)</v>
      </c>
      <c r="E13" s="13">
        <f t="shared" si="7"/>
        <v>3</v>
      </c>
      <c r="F13" s="14">
        <v>2.0</v>
      </c>
      <c r="G13" s="5">
        <v>72.0</v>
      </c>
      <c r="H13" s="6">
        <f t="shared" si="8"/>
        <v>216</v>
      </c>
      <c r="I13" s="7" t="s">
        <v>12</v>
      </c>
      <c r="J13" s="15">
        <f t="shared" si="9"/>
        <v>4.2</v>
      </c>
      <c r="K13" s="16">
        <f t="shared" si="10"/>
        <v>6</v>
      </c>
    </row>
    <row r="14">
      <c r="A14" s="10" t="s">
        <v>23</v>
      </c>
      <c r="B14" s="11">
        <v>44977.0</v>
      </c>
      <c r="C14" s="11">
        <v>44981.0</v>
      </c>
      <c r="D14" s="12" t="str">
        <f t="shared" si="6"/>
        <v>02 (février)</v>
      </c>
      <c r="E14" s="13">
        <f t="shared" si="7"/>
        <v>4</v>
      </c>
      <c r="F14" s="14">
        <v>2.0</v>
      </c>
      <c r="G14" s="5">
        <v>75.0</v>
      </c>
      <c r="H14" s="6">
        <f t="shared" si="8"/>
        <v>300</v>
      </c>
      <c r="I14" s="10" t="s">
        <v>14</v>
      </c>
      <c r="J14" s="15">
        <f t="shared" si="9"/>
        <v>5.6</v>
      </c>
      <c r="K14" s="16">
        <f t="shared" si="10"/>
        <v>8</v>
      </c>
    </row>
    <row r="15">
      <c r="A15" s="10" t="s">
        <v>24</v>
      </c>
      <c r="B15" s="11">
        <v>44981.0</v>
      </c>
      <c r="C15" s="11">
        <v>44983.0</v>
      </c>
      <c r="D15" s="12" t="str">
        <f t="shared" si="6"/>
        <v>02 (février)</v>
      </c>
      <c r="E15" s="13">
        <f t="shared" si="7"/>
        <v>2</v>
      </c>
      <c r="F15" s="14">
        <v>2.0</v>
      </c>
      <c r="G15" s="5">
        <v>63.0</v>
      </c>
      <c r="H15" s="6">
        <f t="shared" si="8"/>
        <v>126</v>
      </c>
      <c r="I15" s="7" t="s">
        <v>12</v>
      </c>
      <c r="J15" s="15">
        <f t="shared" si="9"/>
        <v>2.8</v>
      </c>
      <c r="K15" s="16">
        <f t="shared" si="10"/>
        <v>4</v>
      </c>
    </row>
    <row r="16">
      <c r="B16" s="18"/>
      <c r="C16" s="18"/>
      <c r="D16" s="12"/>
      <c r="E16" s="13"/>
      <c r="F16" s="14"/>
      <c r="G16" s="5"/>
      <c r="H16" s="6">
        <f>SUM(H10:H15)</f>
        <v>1098</v>
      </c>
      <c r="J16" s="15"/>
      <c r="K16" s="16"/>
    </row>
    <row r="17">
      <c r="B17" s="18"/>
      <c r="C17" s="18"/>
      <c r="D17" s="12"/>
      <c r="E17" s="13"/>
      <c r="F17" s="14"/>
      <c r="G17" s="5"/>
      <c r="H17" s="6"/>
      <c r="J17" s="15"/>
      <c r="K17" s="16"/>
    </row>
    <row r="18">
      <c r="A18" s="10" t="s">
        <v>25</v>
      </c>
      <c r="B18" s="11">
        <v>44996.0</v>
      </c>
      <c r="C18" s="11">
        <v>44998.0</v>
      </c>
      <c r="D18" s="12" t="str">
        <f t="shared" ref="D18:D24" si="11">TEXT(B18 ,"mm (mmmm)")</f>
        <v>03 (mars)</v>
      </c>
      <c r="E18" s="13">
        <f t="shared" ref="E18:E24" si="12">C18-B18</f>
        <v>2</v>
      </c>
      <c r="F18" s="14">
        <v>2.0</v>
      </c>
      <c r="G18" s="5">
        <v>48.0</v>
      </c>
      <c r="H18" s="6">
        <f t="shared" ref="H18:H24" si="13">G18*E18</f>
        <v>96</v>
      </c>
      <c r="I18" s="7" t="s">
        <v>12</v>
      </c>
      <c r="J18" s="15">
        <f t="shared" ref="J18:J24" si="14">F18*0.7*E18</f>
        <v>2.8</v>
      </c>
      <c r="K18" s="16">
        <f t="shared" ref="K18:K24" si="15">E18*F18</f>
        <v>4</v>
      </c>
    </row>
    <row r="19">
      <c r="A19" s="10" t="s">
        <v>26</v>
      </c>
      <c r="B19" s="11">
        <v>44998.0</v>
      </c>
      <c r="C19" s="11">
        <v>45002.0</v>
      </c>
      <c r="D19" s="12" t="str">
        <f t="shared" si="11"/>
        <v>03 (mars)</v>
      </c>
      <c r="E19" s="13">
        <f t="shared" si="12"/>
        <v>4</v>
      </c>
      <c r="F19" s="14">
        <v>1.0</v>
      </c>
      <c r="G19" s="5">
        <v>48.0</v>
      </c>
      <c r="H19" s="6">
        <f t="shared" si="13"/>
        <v>192</v>
      </c>
      <c r="I19" s="7" t="s">
        <v>12</v>
      </c>
      <c r="J19" s="15">
        <f t="shared" si="14"/>
        <v>2.8</v>
      </c>
      <c r="K19" s="16">
        <f t="shared" si="15"/>
        <v>4</v>
      </c>
    </row>
    <row r="20">
      <c r="A20" s="10" t="s">
        <v>27</v>
      </c>
      <c r="B20" s="11">
        <v>45004.0</v>
      </c>
      <c r="C20" s="11">
        <v>45006.0</v>
      </c>
      <c r="D20" s="12" t="str">
        <f t="shared" si="11"/>
        <v>03 (mars)</v>
      </c>
      <c r="E20" s="13">
        <f t="shared" si="12"/>
        <v>2</v>
      </c>
      <c r="F20" s="14">
        <v>2.0</v>
      </c>
      <c r="G20" s="5">
        <v>48.0</v>
      </c>
      <c r="H20" s="6">
        <f t="shared" si="13"/>
        <v>96</v>
      </c>
      <c r="I20" s="7" t="s">
        <v>12</v>
      </c>
      <c r="J20" s="15">
        <f t="shared" si="14"/>
        <v>2.8</v>
      </c>
      <c r="K20" s="16">
        <f t="shared" si="15"/>
        <v>4</v>
      </c>
    </row>
    <row r="21">
      <c r="A21" s="10" t="s">
        <v>28</v>
      </c>
      <c r="B21" s="11">
        <v>45006.0</v>
      </c>
      <c r="C21" s="11">
        <v>45009.0</v>
      </c>
      <c r="D21" s="12" t="str">
        <f t="shared" si="11"/>
        <v>03 (mars)</v>
      </c>
      <c r="E21" s="13">
        <f t="shared" si="12"/>
        <v>3</v>
      </c>
      <c r="F21" s="14">
        <v>2.0</v>
      </c>
      <c r="G21" s="5">
        <v>48.0</v>
      </c>
      <c r="H21" s="6">
        <f t="shared" si="13"/>
        <v>144</v>
      </c>
      <c r="I21" s="7" t="s">
        <v>12</v>
      </c>
      <c r="J21" s="15">
        <f t="shared" si="14"/>
        <v>4.2</v>
      </c>
      <c r="K21" s="16">
        <f t="shared" si="15"/>
        <v>6</v>
      </c>
    </row>
    <row r="22">
      <c r="A22" s="10" t="s">
        <v>29</v>
      </c>
      <c r="B22" s="11">
        <v>45009.0</v>
      </c>
      <c r="C22" s="11">
        <v>45012.0</v>
      </c>
      <c r="D22" s="12" t="str">
        <f t="shared" si="11"/>
        <v>03 (mars)</v>
      </c>
      <c r="E22" s="13">
        <f t="shared" si="12"/>
        <v>3</v>
      </c>
      <c r="F22" s="14">
        <v>2.0</v>
      </c>
      <c r="G22" s="5">
        <v>65.0</v>
      </c>
      <c r="H22" s="6">
        <f t="shared" si="13"/>
        <v>195</v>
      </c>
      <c r="I22" s="10" t="s">
        <v>30</v>
      </c>
      <c r="J22" s="15">
        <f t="shared" si="14"/>
        <v>4.2</v>
      </c>
      <c r="K22" s="16">
        <f t="shared" si="15"/>
        <v>6</v>
      </c>
    </row>
    <row r="23">
      <c r="A23" s="10" t="s">
        <v>31</v>
      </c>
      <c r="B23" s="11">
        <v>45012.0</v>
      </c>
      <c r="C23" s="11">
        <v>45013.0</v>
      </c>
      <c r="D23" s="12" t="str">
        <f t="shared" si="11"/>
        <v>03 (mars)</v>
      </c>
      <c r="E23" s="13">
        <f t="shared" si="12"/>
        <v>1</v>
      </c>
      <c r="F23" s="14">
        <v>2.0</v>
      </c>
      <c r="G23" s="5">
        <v>65.0</v>
      </c>
      <c r="H23" s="6">
        <f t="shared" si="13"/>
        <v>65</v>
      </c>
      <c r="I23" s="10" t="s">
        <v>14</v>
      </c>
      <c r="J23" s="15">
        <f t="shared" si="14"/>
        <v>1.4</v>
      </c>
      <c r="K23" s="16">
        <f t="shared" si="15"/>
        <v>2</v>
      </c>
    </row>
    <row r="24">
      <c r="A24" s="10" t="s">
        <v>32</v>
      </c>
      <c r="B24" s="11">
        <v>45016.0</v>
      </c>
      <c r="C24" s="11">
        <v>45018.0</v>
      </c>
      <c r="D24" s="12" t="str">
        <f t="shared" si="11"/>
        <v>03 (mars)</v>
      </c>
      <c r="E24" s="13">
        <f t="shared" si="12"/>
        <v>2</v>
      </c>
      <c r="F24" s="14">
        <v>2.0</v>
      </c>
      <c r="G24" s="5">
        <v>48.0</v>
      </c>
      <c r="H24" s="6">
        <f t="shared" si="13"/>
        <v>96</v>
      </c>
      <c r="I24" s="10" t="s">
        <v>12</v>
      </c>
      <c r="J24" s="15">
        <f t="shared" si="14"/>
        <v>2.8</v>
      </c>
      <c r="K24" s="16">
        <f t="shared" si="15"/>
        <v>4</v>
      </c>
    </row>
    <row r="25">
      <c r="B25" s="18"/>
      <c r="C25" s="18"/>
      <c r="D25" s="12"/>
      <c r="E25" s="13"/>
      <c r="F25" s="14"/>
      <c r="G25" s="5"/>
      <c r="H25" s="6">
        <f>SUM(H18:H24)</f>
        <v>884</v>
      </c>
      <c r="J25" s="15"/>
      <c r="K25" s="16"/>
    </row>
    <row r="26">
      <c r="B26" s="18"/>
      <c r="C26" s="18"/>
      <c r="D26" s="12"/>
      <c r="E26" s="13"/>
      <c r="F26" s="14"/>
      <c r="G26" s="5"/>
      <c r="H26" s="6"/>
      <c r="J26" s="15"/>
      <c r="K26" s="16"/>
    </row>
    <row r="27">
      <c r="A27" s="10" t="s">
        <v>33</v>
      </c>
      <c r="B27" s="11">
        <v>45020.0</v>
      </c>
      <c r="C27" s="11">
        <v>45023.0</v>
      </c>
      <c r="D27" s="12" t="str">
        <f t="shared" ref="D27:D32" si="16">TEXT(B27 ,"mm (mmmm)")</f>
        <v>04 (avril)</v>
      </c>
      <c r="E27" s="13">
        <f t="shared" ref="E27:E32" si="17">C27-B27</f>
        <v>3</v>
      </c>
      <c r="F27" s="14">
        <v>2.0</v>
      </c>
      <c r="G27" s="5">
        <v>48.0</v>
      </c>
      <c r="H27" s="6">
        <f t="shared" ref="H27:H32" si="18">G27*E27</f>
        <v>144</v>
      </c>
      <c r="I27" s="10" t="s">
        <v>12</v>
      </c>
      <c r="J27" s="15">
        <f t="shared" ref="J27:J32" si="19">F27*0.7*E27</f>
        <v>4.2</v>
      </c>
      <c r="K27" s="16">
        <f t="shared" ref="K27:K32" si="20">E27*F27</f>
        <v>6</v>
      </c>
    </row>
    <row r="28">
      <c r="A28" s="10" t="s">
        <v>34</v>
      </c>
      <c r="B28" s="11">
        <v>45024.0</v>
      </c>
      <c r="C28" s="11">
        <v>45026.0</v>
      </c>
      <c r="D28" s="12" t="str">
        <f t="shared" si="16"/>
        <v>04 (avril)</v>
      </c>
      <c r="E28" s="13">
        <f t="shared" si="17"/>
        <v>2</v>
      </c>
      <c r="F28" s="14">
        <v>5.0</v>
      </c>
      <c r="G28" s="5">
        <v>82.0</v>
      </c>
      <c r="H28" s="6">
        <f t="shared" si="18"/>
        <v>164</v>
      </c>
      <c r="I28" s="10" t="s">
        <v>12</v>
      </c>
      <c r="J28" s="15">
        <f t="shared" si="19"/>
        <v>7</v>
      </c>
      <c r="K28" s="16">
        <f t="shared" si="20"/>
        <v>10</v>
      </c>
    </row>
    <row r="29">
      <c r="A29" s="10" t="s">
        <v>35</v>
      </c>
      <c r="B29" s="11">
        <v>45026.0</v>
      </c>
      <c r="C29" s="11">
        <v>45031.0</v>
      </c>
      <c r="D29" s="12" t="str">
        <f t="shared" si="16"/>
        <v>04 (avril)</v>
      </c>
      <c r="E29" s="13">
        <f t="shared" si="17"/>
        <v>5</v>
      </c>
      <c r="F29" s="14">
        <v>5.0</v>
      </c>
      <c r="G29" s="5">
        <v>62.0</v>
      </c>
      <c r="H29" s="6">
        <f t="shared" si="18"/>
        <v>310</v>
      </c>
      <c r="I29" s="10" t="s">
        <v>12</v>
      </c>
      <c r="J29" s="15">
        <f t="shared" si="19"/>
        <v>17.5</v>
      </c>
      <c r="K29" s="16">
        <f t="shared" si="20"/>
        <v>25</v>
      </c>
    </row>
    <row r="30">
      <c r="A30" s="10" t="s">
        <v>36</v>
      </c>
      <c r="B30" s="11">
        <v>45031.0</v>
      </c>
      <c r="C30" s="11">
        <v>45037.0</v>
      </c>
      <c r="D30" s="12" t="str">
        <f t="shared" si="16"/>
        <v>04 (avril)</v>
      </c>
      <c r="E30" s="13">
        <f t="shared" si="17"/>
        <v>6</v>
      </c>
      <c r="F30" s="14">
        <v>5.0</v>
      </c>
      <c r="G30" s="5">
        <v>75.0</v>
      </c>
      <c r="H30" s="6">
        <f t="shared" si="18"/>
        <v>450</v>
      </c>
      <c r="I30" s="10" t="s">
        <v>14</v>
      </c>
      <c r="J30" s="15">
        <f t="shared" si="19"/>
        <v>21</v>
      </c>
      <c r="K30" s="16">
        <f t="shared" si="20"/>
        <v>30</v>
      </c>
    </row>
    <row r="31">
      <c r="A31" s="10" t="s">
        <v>37</v>
      </c>
      <c r="B31" s="11">
        <v>45039.0</v>
      </c>
      <c r="C31" s="11">
        <v>45045.0</v>
      </c>
      <c r="D31" s="12" t="str">
        <f t="shared" si="16"/>
        <v>04 (avril)</v>
      </c>
      <c r="E31" s="13">
        <f t="shared" si="17"/>
        <v>6</v>
      </c>
      <c r="F31" s="14">
        <v>5.0</v>
      </c>
      <c r="G31" s="5">
        <v>75.0</v>
      </c>
      <c r="H31" s="6">
        <f t="shared" si="18"/>
        <v>450</v>
      </c>
      <c r="I31" s="10" t="s">
        <v>14</v>
      </c>
      <c r="J31" s="15">
        <f t="shared" si="19"/>
        <v>21</v>
      </c>
      <c r="K31" s="16">
        <f t="shared" si="20"/>
        <v>30</v>
      </c>
    </row>
    <row r="32">
      <c r="A32" s="10" t="s">
        <v>38</v>
      </c>
      <c r="B32" s="11">
        <v>45045.0</v>
      </c>
      <c r="C32" s="11">
        <v>45047.0</v>
      </c>
      <c r="D32" s="12" t="str">
        <f t="shared" si="16"/>
        <v>04 (avril)</v>
      </c>
      <c r="E32" s="13">
        <f t="shared" si="17"/>
        <v>2</v>
      </c>
      <c r="F32" s="14">
        <v>5.0</v>
      </c>
      <c r="G32" s="5">
        <v>91.0</v>
      </c>
      <c r="H32" s="6">
        <f t="shared" si="18"/>
        <v>182</v>
      </c>
      <c r="I32" s="10" t="s">
        <v>12</v>
      </c>
      <c r="J32" s="15">
        <f t="shared" si="19"/>
        <v>7</v>
      </c>
      <c r="K32" s="16">
        <f t="shared" si="20"/>
        <v>10</v>
      </c>
    </row>
    <row r="33">
      <c r="B33" s="18"/>
      <c r="C33" s="18"/>
      <c r="D33" s="12"/>
      <c r="E33" s="13"/>
      <c r="F33" s="14"/>
      <c r="G33" s="5"/>
      <c r="H33" s="6">
        <f>SUM(H27:H32)</f>
        <v>1700</v>
      </c>
      <c r="J33" s="15"/>
      <c r="K33" s="16"/>
    </row>
    <row r="34">
      <c r="B34" s="18"/>
      <c r="C34" s="18"/>
      <c r="D34" s="12"/>
      <c r="E34" s="13"/>
      <c r="F34" s="14"/>
      <c r="G34" s="5"/>
      <c r="H34" s="6"/>
      <c r="J34" s="15"/>
      <c r="K34" s="16"/>
    </row>
    <row r="35">
      <c r="A35" s="10" t="s">
        <v>39</v>
      </c>
      <c r="B35" s="11">
        <v>45047.0</v>
      </c>
      <c r="C35" s="11">
        <v>45049.0</v>
      </c>
      <c r="D35" s="12" t="str">
        <f t="shared" ref="D35:D39" si="21">TEXT(B35 ,"mm (mmmm)")</f>
        <v>05 (mai)</v>
      </c>
      <c r="E35" s="13">
        <f t="shared" ref="E35:E39" si="22">C35-B35</f>
        <v>2</v>
      </c>
      <c r="F35" s="14">
        <v>1.0</v>
      </c>
      <c r="G35" s="5">
        <v>70.0</v>
      </c>
      <c r="H35" s="6">
        <f t="shared" ref="H35:H39" si="23">G35*E35</f>
        <v>140</v>
      </c>
      <c r="I35" s="10" t="s">
        <v>14</v>
      </c>
      <c r="J35" s="15">
        <f t="shared" ref="J35:J39" si="24">F35*0.7*E35</f>
        <v>1.4</v>
      </c>
      <c r="K35" s="16">
        <f t="shared" ref="K35:K39" si="25">E35*F35</f>
        <v>2</v>
      </c>
    </row>
    <row r="36">
      <c r="A36" s="10" t="s">
        <v>40</v>
      </c>
      <c r="B36" s="11">
        <v>45051.0</v>
      </c>
      <c r="C36" s="11">
        <v>45054.0</v>
      </c>
      <c r="D36" s="12" t="str">
        <f t="shared" si="21"/>
        <v>05 (mai)</v>
      </c>
      <c r="E36" s="13">
        <f t="shared" si="22"/>
        <v>3</v>
      </c>
      <c r="F36" s="14">
        <v>3.0</v>
      </c>
      <c r="G36" s="5">
        <v>72.3</v>
      </c>
      <c r="H36" s="6">
        <f t="shared" si="23"/>
        <v>216.9</v>
      </c>
      <c r="I36" s="10" t="s">
        <v>12</v>
      </c>
      <c r="J36" s="15">
        <f t="shared" si="24"/>
        <v>6.3</v>
      </c>
      <c r="K36" s="16">
        <f t="shared" si="25"/>
        <v>9</v>
      </c>
    </row>
    <row r="37">
      <c r="A37" s="10" t="s">
        <v>41</v>
      </c>
      <c r="B37" s="11">
        <v>45063.0</v>
      </c>
      <c r="C37" s="11">
        <v>45067.0</v>
      </c>
      <c r="D37" s="12" t="str">
        <f t="shared" si="21"/>
        <v>05 (mai)</v>
      </c>
      <c r="E37" s="13">
        <f t="shared" si="22"/>
        <v>4</v>
      </c>
      <c r="F37" s="14">
        <v>2.0</v>
      </c>
      <c r="G37" s="5">
        <v>65.0</v>
      </c>
      <c r="H37" s="6">
        <f t="shared" si="23"/>
        <v>260</v>
      </c>
      <c r="I37" s="10" t="s">
        <v>14</v>
      </c>
      <c r="J37" s="15">
        <f t="shared" si="24"/>
        <v>5.6</v>
      </c>
      <c r="K37" s="16">
        <f t="shared" si="25"/>
        <v>8</v>
      </c>
    </row>
    <row r="38">
      <c r="A38" s="10" t="s">
        <v>42</v>
      </c>
      <c r="B38" s="11">
        <v>45072.0</v>
      </c>
      <c r="C38" s="11">
        <v>45075.0</v>
      </c>
      <c r="D38" s="12" t="str">
        <f t="shared" si="21"/>
        <v>05 (mai)</v>
      </c>
      <c r="E38" s="13">
        <f t="shared" si="22"/>
        <v>3</v>
      </c>
      <c r="F38" s="14">
        <v>5.0</v>
      </c>
      <c r="G38" s="5">
        <v>65.0</v>
      </c>
      <c r="H38" s="6">
        <f t="shared" si="23"/>
        <v>195</v>
      </c>
      <c r="I38" s="10" t="s">
        <v>14</v>
      </c>
      <c r="J38" s="15">
        <f t="shared" si="24"/>
        <v>10.5</v>
      </c>
      <c r="K38" s="16">
        <f t="shared" si="25"/>
        <v>15</v>
      </c>
    </row>
    <row r="39">
      <c r="A39" s="10" t="s">
        <v>43</v>
      </c>
      <c r="B39" s="11">
        <v>45075.0</v>
      </c>
      <c r="C39" s="11">
        <v>45078.0</v>
      </c>
      <c r="D39" s="12" t="str">
        <f t="shared" si="21"/>
        <v>05 (mai)</v>
      </c>
      <c r="E39" s="13">
        <f t="shared" si="22"/>
        <v>3</v>
      </c>
      <c r="F39" s="14">
        <v>9.0</v>
      </c>
      <c r="G39" s="5">
        <v>0.0</v>
      </c>
      <c r="H39" s="6">
        <f t="shared" si="23"/>
        <v>0</v>
      </c>
      <c r="I39" s="10" t="s">
        <v>35</v>
      </c>
      <c r="J39" s="15">
        <f t="shared" si="24"/>
        <v>18.9</v>
      </c>
      <c r="K39" s="16">
        <f t="shared" si="25"/>
        <v>27</v>
      </c>
    </row>
    <row r="40">
      <c r="B40" s="18"/>
      <c r="C40" s="18"/>
      <c r="D40" s="12"/>
      <c r="E40" s="13"/>
      <c r="F40" s="14"/>
      <c r="G40" s="5"/>
      <c r="H40" s="6"/>
      <c r="I40" s="10"/>
      <c r="J40" s="15"/>
      <c r="K40" s="16"/>
    </row>
    <row r="41">
      <c r="A41" s="1" t="s">
        <v>44</v>
      </c>
      <c r="B41" s="2">
        <v>45078.0</v>
      </c>
      <c r="C41" s="2">
        <v>45087.0</v>
      </c>
      <c r="D41" s="12" t="str">
        <f t="shared" ref="D41:D44" si="26">TEXT(B41 ,"mm (mmmm)")</f>
        <v>06 (juin)</v>
      </c>
      <c r="E41" s="13">
        <f t="shared" ref="E41:E44" si="27">C41-B41</f>
        <v>9</v>
      </c>
      <c r="F41" s="19">
        <v>2.0</v>
      </c>
      <c r="G41" s="5">
        <v>75.0</v>
      </c>
      <c r="H41" s="20">
        <f t="shared" ref="H41:H44" si="28">G41*E41</f>
        <v>675</v>
      </c>
      <c r="I41" s="1" t="s">
        <v>30</v>
      </c>
      <c r="J41" s="21">
        <f t="shared" ref="J41:J44" si="29">F41*0.7*E41</f>
        <v>12.6</v>
      </c>
      <c r="K41" s="22">
        <f t="shared" ref="K41:K44" si="30">E41*F41</f>
        <v>18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" t="s">
        <v>45</v>
      </c>
      <c r="B42" s="2">
        <v>45088.0</v>
      </c>
      <c r="C42" s="2">
        <v>45090.0</v>
      </c>
      <c r="D42" s="12" t="str">
        <f t="shared" si="26"/>
        <v>06 (juin)</v>
      </c>
      <c r="E42" s="13">
        <f t="shared" si="27"/>
        <v>2</v>
      </c>
      <c r="F42" s="19">
        <v>2.0</v>
      </c>
      <c r="G42" s="20">
        <v>75.0</v>
      </c>
      <c r="H42" s="20">
        <f t="shared" si="28"/>
        <v>150</v>
      </c>
      <c r="I42" s="23" t="s">
        <v>12</v>
      </c>
      <c r="J42" s="21">
        <f t="shared" si="29"/>
        <v>2.8</v>
      </c>
      <c r="K42" s="22">
        <f t="shared" si="30"/>
        <v>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 t="s">
        <v>46</v>
      </c>
      <c r="B43" s="2">
        <v>45093.0</v>
      </c>
      <c r="C43" s="2">
        <v>45095.0</v>
      </c>
      <c r="D43" s="12" t="str">
        <f t="shared" si="26"/>
        <v>06 (juin)</v>
      </c>
      <c r="E43" s="13">
        <f t="shared" si="27"/>
        <v>2</v>
      </c>
      <c r="F43" s="19">
        <v>2.0</v>
      </c>
      <c r="G43" s="5">
        <v>75.0</v>
      </c>
      <c r="H43" s="20">
        <f t="shared" si="28"/>
        <v>150</v>
      </c>
      <c r="I43" s="1" t="s">
        <v>30</v>
      </c>
      <c r="J43" s="21">
        <f t="shared" si="29"/>
        <v>2.8</v>
      </c>
      <c r="K43" s="22">
        <f t="shared" si="30"/>
        <v>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" t="s">
        <v>47</v>
      </c>
      <c r="B44" s="2">
        <v>45095.0</v>
      </c>
      <c r="C44" s="2">
        <v>45107.0</v>
      </c>
      <c r="D44" s="12" t="str">
        <f t="shared" si="26"/>
        <v>06 (juin)</v>
      </c>
      <c r="E44" s="13">
        <f t="shared" si="27"/>
        <v>12</v>
      </c>
      <c r="F44" s="19">
        <v>2.0</v>
      </c>
      <c r="G44" s="5">
        <v>75.0</v>
      </c>
      <c r="H44" s="20">
        <f t="shared" si="28"/>
        <v>900</v>
      </c>
      <c r="I44" s="1" t="s">
        <v>30</v>
      </c>
      <c r="J44" s="21">
        <f t="shared" si="29"/>
        <v>16.8</v>
      </c>
      <c r="K44" s="22">
        <f t="shared" si="30"/>
        <v>24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/>
      <c r="B45" s="2"/>
      <c r="C45" s="2"/>
      <c r="D45" s="12"/>
      <c r="E45" s="13"/>
      <c r="F45" s="19"/>
      <c r="G45" s="5"/>
      <c r="H45" s="20"/>
      <c r="I45" s="23"/>
      <c r="J45" s="21"/>
      <c r="K45" s="2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" t="s">
        <v>47</v>
      </c>
      <c r="B46" s="2">
        <v>45108.0</v>
      </c>
      <c r="C46" s="2">
        <v>45130.0</v>
      </c>
      <c r="D46" s="12" t="str">
        <f t="shared" ref="D46:D48" si="31">TEXT(B46 ,"mm (mmmm)")</f>
        <v>07 (juillet)</v>
      </c>
      <c r="E46" s="13">
        <f t="shared" ref="E46:E48" si="32">C46-B46</f>
        <v>22</v>
      </c>
      <c r="F46" s="19">
        <v>2.0</v>
      </c>
      <c r="G46" s="5">
        <v>75.0</v>
      </c>
      <c r="H46" s="20">
        <f t="shared" ref="H46:H48" si="33">G46*E46</f>
        <v>1650</v>
      </c>
      <c r="I46" s="1" t="s">
        <v>30</v>
      </c>
      <c r="J46" s="21">
        <f t="shared" ref="J46:J48" si="34">F46*0.7*E46</f>
        <v>30.8</v>
      </c>
      <c r="K46" s="22">
        <f t="shared" ref="K46:K48" si="35">E46*F46</f>
        <v>44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" t="s">
        <v>48</v>
      </c>
      <c r="B47" s="2">
        <v>45131.0</v>
      </c>
      <c r="C47" s="2">
        <v>45136.0</v>
      </c>
      <c r="D47" s="12" t="str">
        <f t="shared" si="31"/>
        <v>07 (juillet)</v>
      </c>
      <c r="E47" s="13">
        <f t="shared" si="32"/>
        <v>5</v>
      </c>
      <c r="F47" s="19">
        <v>2.0</v>
      </c>
      <c r="G47" s="5">
        <v>75.0</v>
      </c>
      <c r="H47" s="20">
        <f t="shared" si="33"/>
        <v>375</v>
      </c>
      <c r="I47" s="1" t="s">
        <v>35</v>
      </c>
      <c r="J47" s="21">
        <f t="shared" si="34"/>
        <v>7</v>
      </c>
      <c r="K47" s="22">
        <f t="shared" si="35"/>
        <v>10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" t="s">
        <v>49</v>
      </c>
      <c r="B48" s="2">
        <v>45136.0</v>
      </c>
      <c r="C48" s="2">
        <v>45137.0</v>
      </c>
      <c r="D48" s="12" t="str">
        <f t="shared" si="31"/>
        <v>07 (juillet)</v>
      </c>
      <c r="E48" s="13">
        <f t="shared" si="32"/>
        <v>1</v>
      </c>
      <c r="F48" s="19">
        <v>2.0</v>
      </c>
      <c r="G48" s="5">
        <v>75.0</v>
      </c>
      <c r="H48" s="20">
        <f t="shared" si="33"/>
        <v>75</v>
      </c>
      <c r="I48" s="1" t="s">
        <v>12</v>
      </c>
      <c r="J48" s="21">
        <f t="shared" si="34"/>
        <v>1.4</v>
      </c>
      <c r="K48" s="22">
        <f t="shared" si="35"/>
        <v>2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"/>
      <c r="B49" s="2"/>
      <c r="C49" s="2"/>
      <c r="D49" s="12"/>
      <c r="E49" s="13"/>
      <c r="F49" s="19"/>
      <c r="G49" s="5"/>
      <c r="H49" s="20"/>
      <c r="I49" s="1"/>
      <c r="J49" s="21"/>
      <c r="K49" s="2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"/>
      <c r="B50" s="2"/>
      <c r="C50" s="2"/>
      <c r="D50" s="12"/>
      <c r="E50" s="13"/>
      <c r="F50" s="19"/>
      <c r="G50" s="5"/>
      <c r="H50" s="20"/>
      <c r="I50" s="1"/>
      <c r="J50" s="21"/>
      <c r="K50" s="2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B51" s="18"/>
      <c r="C51" s="18"/>
      <c r="D51" s="12"/>
      <c r="E51" s="13"/>
      <c r="F51" s="14"/>
      <c r="G51" s="5"/>
      <c r="H51" s="6"/>
      <c r="I51" s="10"/>
      <c r="J51" s="15"/>
      <c r="K51" s="16"/>
    </row>
    <row r="52">
      <c r="A52" s="10" t="s">
        <v>50</v>
      </c>
      <c r="B52" s="11">
        <v>45137.0</v>
      </c>
      <c r="C52" s="11">
        <v>45143.0</v>
      </c>
      <c r="D52" s="12" t="str">
        <f>TEXT(C52 ,"mm (mmmm)")</f>
        <v>08 (août)</v>
      </c>
      <c r="E52" s="13">
        <f t="shared" ref="E52:E56" si="36">C52-B52</f>
        <v>6</v>
      </c>
      <c r="F52" s="14">
        <v>2.0</v>
      </c>
      <c r="G52" s="5">
        <v>73.0</v>
      </c>
      <c r="H52" s="6">
        <f t="shared" ref="H52:H56" si="37">G52*E52</f>
        <v>438</v>
      </c>
      <c r="I52" s="10" t="s">
        <v>12</v>
      </c>
      <c r="J52" s="15">
        <f t="shared" ref="J52:J55" si="38">F52*0.7*E52</f>
        <v>8.4</v>
      </c>
      <c r="K52" s="16">
        <f t="shared" ref="K52:K56" si="39">E52*F52</f>
        <v>12</v>
      </c>
    </row>
    <row r="53">
      <c r="A53" s="10" t="s">
        <v>32</v>
      </c>
      <c r="B53" s="11">
        <v>45143.0</v>
      </c>
      <c r="C53" s="11">
        <v>45150.0</v>
      </c>
      <c r="D53" s="12" t="str">
        <f t="shared" ref="D53:D56" si="40">TEXT(B53 ,"mm (mmmm)")</f>
        <v>08 (août)</v>
      </c>
      <c r="E53" s="13">
        <f t="shared" si="36"/>
        <v>7</v>
      </c>
      <c r="F53" s="14">
        <v>2.0</v>
      </c>
      <c r="G53" s="5">
        <v>72.0</v>
      </c>
      <c r="H53" s="6">
        <f t="shared" si="37"/>
        <v>504</v>
      </c>
      <c r="I53" s="10" t="s">
        <v>12</v>
      </c>
      <c r="J53" s="15">
        <f t="shared" si="38"/>
        <v>9.8</v>
      </c>
      <c r="K53" s="16">
        <f t="shared" si="39"/>
        <v>14</v>
      </c>
    </row>
    <row r="54">
      <c r="A54" s="10" t="s">
        <v>51</v>
      </c>
      <c r="B54" s="11">
        <v>45150.0</v>
      </c>
      <c r="C54" s="11">
        <v>45157.0</v>
      </c>
      <c r="D54" s="12" t="str">
        <f t="shared" si="40"/>
        <v>08 (août)</v>
      </c>
      <c r="E54" s="13">
        <f t="shared" si="36"/>
        <v>7</v>
      </c>
      <c r="F54" s="14">
        <v>2.0</v>
      </c>
      <c r="G54" s="5">
        <v>73.0</v>
      </c>
      <c r="H54" s="6">
        <f t="shared" si="37"/>
        <v>511</v>
      </c>
      <c r="I54" s="10" t="s">
        <v>12</v>
      </c>
      <c r="J54" s="15">
        <f t="shared" si="38"/>
        <v>9.8</v>
      </c>
      <c r="K54" s="16">
        <f t="shared" si="39"/>
        <v>14</v>
      </c>
    </row>
    <row r="55">
      <c r="A55" s="10" t="s">
        <v>52</v>
      </c>
      <c r="B55" s="11">
        <v>45159.0</v>
      </c>
      <c r="C55" s="11">
        <v>45164.0</v>
      </c>
      <c r="D55" s="12" t="str">
        <f t="shared" si="40"/>
        <v>08 (août)</v>
      </c>
      <c r="E55" s="13">
        <f t="shared" si="36"/>
        <v>5</v>
      </c>
      <c r="F55" s="14">
        <v>2.0</v>
      </c>
      <c r="G55" s="5">
        <v>65.0</v>
      </c>
      <c r="H55" s="6">
        <f t="shared" si="37"/>
        <v>325</v>
      </c>
      <c r="I55" s="10" t="s">
        <v>12</v>
      </c>
      <c r="J55" s="15">
        <f t="shared" si="38"/>
        <v>7</v>
      </c>
      <c r="K55" s="16">
        <f t="shared" si="39"/>
        <v>10</v>
      </c>
    </row>
    <row r="56">
      <c r="A56" s="10" t="s">
        <v>53</v>
      </c>
      <c r="B56" s="11">
        <v>45167.0</v>
      </c>
      <c r="C56" s="11">
        <v>45169.0</v>
      </c>
      <c r="D56" s="12" t="str">
        <f t="shared" si="40"/>
        <v>08 (août)</v>
      </c>
      <c r="E56" s="13">
        <f t="shared" si="36"/>
        <v>2</v>
      </c>
      <c r="F56" s="14">
        <v>2.0</v>
      </c>
      <c r="G56" s="5">
        <v>60.0</v>
      </c>
      <c r="H56" s="6">
        <f t="shared" si="37"/>
        <v>120</v>
      </c>
      <c r="I56" s="10" t="s">
        <v>14</v>
      </c>
      <c r="J56" s="17">
        <v>0.0</v>
      </c>
      <c r="K56" s="16">
        <f t="shared" si="39"/>
        <v>4</v>
      </c>
    </row>
    <row r="57">
      <c r="B57" s="18"/>
      <c r="C57" s="18"/>
      <c r="D57" s="12"/>
      <c r="E57" s="13"/>
      <c r="F57" s="14"/>
      <c r="G57" s="5"/>
      <c r="H57" s="6"/>
      <c r="J57" s="15"/>
      <c r="K57" s="16"/>
    </row>
    <row r="58">
      <c r="A58" s="10" t="s">
        <v>24</v>
      </c>
      <c r="B58" s="11">
        <v>45171.0</v>
      </c>
      <c r="C58" s="11">
        <v>45179.0</v>
      </c>
      <c r="D58" s="12" t="str">
        <f t="shared" ref="D58:D62" si="41">TEXT(B58 ,"mm (mmmm)")</f>
        <v>09 (septembre)</v>
      </c>
      <c r="E58" s="13">
        <f t="shared" ref="E58:E59" si="42">C58-B58</f>
        <v>8</v>
      </c>
      <c r="F58" s="14">
        <v>2.0</v>
      </c>
      <c r="G58" s="5">
        <v>70.0</v>
      </c>
      <c r="H58" s="6">
        <f t="shared" ref="H58:H59" si="43">G58*E58</f>
        <v>560</v>
      </c>
      <c r="I58" s="10" t="s">
        <v>14</v>
      </c>
      <c r="J58" s="15"/>
      <c r="K58" s="16">
        <f t="shared" ref="K58:K62" si="44">E58*F58</f>
        <v>16</v>
      </c>
    </row>
    <row r="59">
      <c r="A59" s="10" t="s">
        <v>22</v>
      </c>
      <c r="B59" s="11">
        <v>45180.0</v>
      </c>
      <c r="C59" s="11">
        <v>45182.0</v>
      </c>
      <c r="D59" s="12" t="str">
        <f t="shared" si="41"/>
        <v>09 (septembre)</v>
      </c>
      <c r="E59" s="13">
        <f t="shared" si="42"/>
        <v>2</v>
      </c>
      <c r="F59" s="14">
        <v>2.0</v>
      </c>
      <c r="G59" s="5">
        <v>80.0</v>
      </c>
      <c r="H59" s="6">
        <f t="shared" si="43"/>
        <v>160</v>
      </c>
      <c r="I59" s="10" t="s">
        <v>14</v>
      </c>
      <c r="J59" s="15"/>
      <c r="K59" s="16">
        <f t="shared" si="44"/>
        <v>4</v>
      </c>
    </row>
    <row r="60">
      <c r="A60" s="10" t="s">
        <v>54</v>
      </c>
      <c r="B60" s="11">
        <v>45184.0</v>
      </c>
      <c r="C60" s="11">
        <v>45186.0</v>
      </c>
      <c r="D60" s="12" t="str">
        <f t="shared" si="41"/>
        <v>09 (septembre)</v>
      </c>
      <c r="E60" s="24">
        <v>1.0</v>
      </c>
      <c r="F60" s="14">
        <v>2.0</v>
      </c>
      <c r="G60" s="5">
        <v>0.0</v>
      </c>
      <c r="H60" s="25">
        <v>195.0</v>
      </c>
      <c r="I60" s="10" t="s">
        <v>14</v>
      </c>
      <c r="J60" s="15"/>
      <c r="K60" s="16">
        <f t="shared" si="44"/>
        <v>2</v>
      </c>
      <c r="L60" s="10" t="s">
        <v>55</v>
      </c>
    </row>
    <row r="61">
      <c r="A61" s="10" t="s">
        <v>56</v>
      </c>
      <c r="B61" s="11">
        <v>45186.0</v>
      </c>
      <c r="C61" s="11">
        <v>45197.0</v>
      </c>
      <c r="D61" s="12" t="str">
        <f t="shared" si="41"/>
        <v>09 (septembre)</v>
      </c>
      <c r="E61" s="13">
        <f t="shared" ref="E61:E62" si="45">C61-B61</f>
        <v>11</v>
      </c>
      <c r="F61" s="14">
        <v>1.0</v>
      </c>
      <c r="G61" s="5">
        <v>70.0</v>
      </c>
      <c r="H61" s="6">
        <f t="shared" ref="H61:H62" si="46">G61*E61</f>
        <v>770</v>
      </c>
      <c r="I61" s="10" t="s">
        <v>14</v>
      </c>
      <c r="J61" s="15"/>
      <c r="K61" s="16">
        <f t="shared" si="44"/>
        <v>11</v>
      </c>
      <c r="L61" s="10" t="s">
        <v>57</v>
      </c>
    </row>
    <row r="62">
      <c r="A62" s="10" t="s">
        <v>58</v>
      </c>
      <c r="B62" s="11">
        <v>45198.0</v>
      </c>
      <c r="C62" s="11">
        <v>45200.0</v>
      </c>
      <c r="D62" s="12" t="str">
        <f t="shared" si="41"/>
        <v>09 (septembre)</v>
      </c>
      <c r="E62" s="13">
        <f t="shared" si="45"/>
        <v>2</v>
      </c>
      <c r="F62" s="14">
        <v>2.0</v>
      </c>
      <c r="G62" s="5">
        <v>0.0</v>
      </c>
      <c r="H62" s="6">
        <f t="shared" si="46"/>
        <v>0</v>
      </c>
      <c r="I62" s="10" t="s">
        <v>30</v>
      </c>
      <c r="K62" s="16">
        <f t="shared" si="44"/>
        <v>4</v>
      </c>
      <c r="L62" s="17" t="s">
        <v>59</v>
      </c>
    </row>
    <row r="63">
      <c r="B63" s="18"/>
      <c r="C63" s="18"/>
      <c r="D63" s="12"/>
      <c r="E63" s="13"/>
      <c r="F63" s="14"/>
      <c r="G63" s="5"/>
      <c r="H63" s="6"/>
      <c r="J63" s="15"/>
      <c r="K63" s="16"/>
    </row>
    <row r="64">
      <c r="A64" s="10" t="s">
        <v>60</v>
      </c>
      <c r="B64" s="11">
        <v>45202.0</v>
      </c>
      <c r="C64" s="11">
        <v>45207.0</v>
      </c>
      <c r="D64" s="12" t="str">
        <f t="shared" ref="D64:D69" si="47">TEXT(B64 ,"mm (mmmm)")</f>
        <v>10 (octobre)</v>
      </c>
      <c r="E64" s="13">
        <f t="shared" ref="E64:E69" si="48">C64-B64</f>
        <v>5</v>
      </c>
      <c r="F64" s="14">
        <v>2.0</v>
      </c>
      <c r="G64" s="5">
        <v>70.0</v>
      </c>
      <c r="H64" s="6">
        <f t="shared" ref="H64:H69" si="49">G64*E64</f>
        <v>350</v>
      </c>
      <c r="I64" s="10" t="s">
        <v>14</v>
      </c>
      <c r="J64" s="15"/>
      <c r="K64" s="16">
        <f t="shared" ref="K64:K69" si="50">E64*F64</f>
        <v>10</v>
      </c>
    </row>
    <row r="65">
      <c r="A65" s="10" t="s">
        <v>61</v>
      </c>
      <c r="B65" s="11">
        <v>45207.0</v>
      </c>
      <c r="C65" s="11">
        <v>45210.0</v>
      </c>
      <c r="D65" s="12" t="str">
        <f t="shared" si="47"/>
        <v>10 (octobre)</v>
      </c>
      <c r="E65" s="13">
        <f t="shared" si="48"/>
        <v>3</v>
      </c>
      <c r="F65" s="14">
        <v>1.0</v>
      </c>
      <c r="G65" s="5">
        <v>70.0</v>
      </c>
      <c r="H65" s="6">
        <f t="shared" si="49"/>
        <v>210</v>
      </c>
      <c r="I65" s="10" t="s">
        <v>14</v>
      </c>
      <c r="J65" s="15"/>
      <c r="K65" s="16">
        <f t="shared" si="50"/>
        <v>3</v>
      </c>
    </row>
    <row r="66">
      <c r="A66" s="10" t="s">
        <v>35</v>
      </c>
      <c r="B66" s="11">
        <v>45212.0</v>
      </c>
      <c r="C66" s="11">
        <v>45214.0</v>
      </c>
      <c r="D66" s="12" t="str">
        <f t="shared" si="47"/>
        <v>10 (octobre)</v>
      </c>
      <c r="E66" s="13">
        <f t="shared" si="48"/>
        <v>2</v>
      </c>
      <c r="F66" s="14">
        <v>3.0</v>
      </c>
      <c r="G66" s="5">
        <v>62.0</v>
      </c>
      <c r="H66" s="6">
        <f t="shared" si="49"/>
        <v>124</v>
      </c>
      <c r="I66" s="10" t="s">
        <v>35</v>
      </c>
      <c r="J66" s="15"/>
      <c r="K66" s="16">
        <f t="shared" si="50"/>
        <v>6</v>
      </c>
    </row>
    <row r="67">
      <c r="A67" s="10" t="s">
        <v>62</v>
      </c>
      <c r="B67" s="11">
        <v>45219.0</v>
      </c>
      <c r="C67" s="11">
        <v>45221.0</v>
      </c>
      <c r="D67" s="12" t="str">
        <f t="shared" si="47"/>
        <v>10 (octobre)</v>
      </c>
      <c r="E67" s="13">
        <f t="shared" si="48"/>
        <v>2</v>
      </c>
      <c r="F67" s="14">
        <v>2.0</v>
      </c>
      <c r="G67" s="5">
        <v>71.0</v>
      </c>
      <c r="H67" s="6">
        <f t="shared" si="49"/>
        <v>142</v>
      </c>
      <c r="I67" s="10" t="s">
        <v>12</v>
      </c>
      <c r="J67" s="15"/>
      <c r="K67" s="16">
        <f t="shared" si="50"/>
        <v>4</v>
      </c>
    </row>
    <row r="68">
      <c r="A68" s="10" t="s">
        <v>56</v>
      </c>
      <c r="B68" s="11">
        <v>45221.0</v>
      </c>
      <c r="C68" s="11">
        <v>45224.0</v>
      </c>
      <c r="D68" s="12" t="str">
        <f t="shared" si="47"/>
        <v>10 (octobre)</v>
      </c>
      <c r="E68" s="13">
        <f t="shared" si="48"/>
        <v>3</v>
      </c>
      <c r="F68" s="14">
        <v>1.0</v>
      </c>
      <c r="G68" s="5">
        <v>70.0</v>
      </c>
      <c r="H68" s="6">
        <f t="shared" si="49"/>
        <v>210</v>
      </c>
      <c r="I68" s="10" t="s">
        <v>14</v>
      </c>
      <c r="J68" s="15"/>
      <c r="K68" s="16">
        <f t="shared" si="50"/>
        <v>3</v>
      </c>
    </row>
    <row r="69">
      <c r="A69" s="10" t="s">
        <v>63</v>
      </c>
      <c r="B69" s="11">
        <v>45225.0</v>
      </c>
      <c r="C69" s="11">
        <v>45229.0</v>
      </c>
      <c r="D69" s="12" t="str">
        <f t="shared" si="47"/>
        <v>10 (octobre)</v>
      </c>
      <c r="E69" s="13">
        <f t="shared" si="48"/>
        <v>4</v>
      </c>
      <c r="F69" s="14">
        <v>2.0</v>
      </c>
      <c r="G69" s="5">
        <v>75.0</v>
      </c>
      <c r="H69" s="6">
        <f t="shared" si="49"/>
        <v>300</v>
      </c>
      <c r="I69" s="10" t="s">
        <v>30</v>
      </c>
      <c r="J69" s="15"/>
      <c r="K69" s="16">
        <f t="shared" si="50"/>
        <v>8</v>
      </c>
    </row>
    <row r="70">
      <c r="B70" s="11"/>
      <c r="C70" s="11"/>
      <c r="D70" s="12"/>
      <c r="E70" s="13"/>
      <c r="F70" s="14"/>
      <c r="G70" s="5"/>
      <c r="H70" s="6"/>
      <c r="J70" s="15"/>
      <c r="K70" s="16"/>
    </row>
    <row r="71">
      <c r="A71" s="10" t="s">
        <v>64</v>
      </c>
      <c r="B71" s="11">
        <v>45229.0</v>
      </c>
      <c r="C71" s="11">
        <v>45234.0</v>
      </c>
      <c r="D71" s="12" t="str">
        <f>TEXT(C71 ,"mm (mmmm)")</f>
        <v>11 (novembre)</v>
      </c>
      <c r="E71" s="13">
        <f t="shared" ref="E71:E79" si="51">C71-B71</f>
        <v>5</v>
      </c>
      <c r="F71" s="14">
        <v>2.0</v>
      </c>
      <c r="G71" s="5">
        <v>75.0</v>
      </c>
      <c r="H71" s="6">
        <f t="shared" ref="H71:H79" si="52">G71*E71</f>
        <v>375</v>
      </c>
      <c r="I71" s="10" t="s">
        <v>14</v>
      </c>
      <c r="J71" s="15"/>
      <c r="K71" s="16">
        <f t="shared" ref="K71:K79" si="53">E71*F71</f>
        <v>10</v>
      </c>
    </row>
    <row r="72">
      <c r="A72" s="10" t="s">
        <v>64</v>
      </c>
      <c r="B72" s="11">
        <v>45234.0</v>
      </c>
      <c r="C72" s="11">
        <v>45235.0</v>
      </c>
      <c r="D72" s="12" t="str">
        <f t="shared" ref="D72:D79" si="54">TEXT(B72 ,"mm (mmmm)")</f>
        <v>11 (novembre)</v>
      </c>
      <c r="E72" s="13">
        <f t="shared" si="51"/>
        <v>1</v>
      </c>
      <c r="F72" s="14">
        <v>2.0</v>
      </c>
      <c r="G72" s="5">
        <v>75.0</v>
      </c>
      <c r="H72" s="6">
        <f t="shared" si="52"/>
        <v>75</v>
      </c>
      <c r="I72" s="10" t="s">
        <v>14</v>
      </c>
      <c r="J72" s="15"/>
      <c r="K72" s="16">
        <f t="shared" si="53"/>
        <v>2</v>
      </c>
    </row>
    <row r="73">
      <c r="A73" s="10" t="s">
        <v>65</v>
      </c>
      <c r="B73" s="11">
        <v>45239.0</v>
      </c>
      <c r="C73" s="11">
        <v>45240.0</v>
      </c>
      <c r="D73" s="12" t="str">
        <f t="shared" si="54"/>
        <v>11 (novembre)</v>
      </c>
      <c r="E73" s="13">
        <f t="shared" si="51"/>
        <v>1</v>
      </c>
      <c r="F73" s="14">
        <v>2.0</v>
      </c>
      <c r="G73" s="5">
        <v>47.0</v>
      </c>
      <c r="H73" s="6">
        <f t="shared" si="52"/>
        <v>47</v>
      </c>
      <c r="I73" s="10" t="s">
        <v>12</v>
      </c>
      <c r="J73" s="15"/>
      <c r="K73" s="16">
        <f t="shared" si="53"/>
        <v>2</v>
      </c>
    </row>
    <row r="74">
      <c r="A74" s="10" t="s">
        <v>35</v>
      </c>
      <c r="B74" s="11">
        <v>45240.0</v>
      </c>
      <c r="C74" s="11">
        <v>45242.0</v>
      </c>
      <c r="D74" s="12" t="str">
        <f t="shared" si="54"/>
        <v>11 (novembre)</v>
      </c>
      <c r="E74" s="13">
        <f t="shared" si="51"/>
        <v>2</v>
      </c>
      <c r="F74" s="14">
        <v>2.0</v>
      </c>
      <c r="G74" s="5">
        <v>62.0</v>
      </c>
      <c r="H74" s="6">
        <f t="shared" si="52"/>
        <v>124</v>
      </c>
      <c r="I74" s="10" t="s">
        <v>35</v>
      </c>
      <c r="J74" s="15"/>
      <c r="K74" s="16">
        <f t="shared" si="53"/>
        <v>4</v>
      </c>
    </row>
    <row r="75">
      <c r="A75" s="10" t="s">
        <v>66</v>
      </c>
      <c r="B75" s="11">
        <v>45244.0</v>
      </c>
      <c r="C75" s="11">
        <v>45245.0</v>
      </c>
      <c r="D75" s="12" t="str">
        <f t="shared" si="54"/>
        <v>11 (novembre)</v>
      </c>
      <c r="E75" s="13">
        <f t="shared" si="51"/>
        <v>1</v>
      </c>
      <c r="F75" s="14">
        <v>2.0</v>
      </c>
      <c r="G75" s="5">
        <v>48.0</v>
      </c>
      <c r="H75" s="6">
        <f t="shared" si="52"/>
        <v>48</v>
      </c>
      <c r="I75" s="10" t="s">
        <v>12</v>
      </c>
      <c r="J75" s="15"/>
      <c r="K75" s="16">
        <f t="shared" si="53"/>
        <v>2</v>
      </c>
    </row>
    <row r="76">
      <c r="A76" s="10" t="s">
        <v>67</v>
      </c>
      <c r="B76" s="11">
        <v>45247.0</v>
      </c>
      <c r="C76" s="11">
        <v>45249.0</v>
      </c>
      <c r="D76" s="12" t="str">
        <f t="shared" si="54"/>
        <v>11 (novembre)</v>
      </c>
      <c r="E76" s="13">
        <f t="shared" si="51"/>
        <v>2</v>
      </c>
      <c r="F76" s="14">
        <v>1.0</v>
      </c>
      <c r="G76" s="5">
        <v>65.0</v>
      </c>
      <c r="H76" s="6">
        <f t="shared" si="52"/>
        <v>130</v>
      </c>
      <c r="I76" s="10" t="s">
        <v>30</v>
      </c>
      <c r="J76" s="15"/>
      <c r="K76" s="16">
        <f t="shared" si="53"/>
        <v>2</v>
      </c>
    </row>
    <row r="77">
      <c r="A77" s="10" t="s">
        <v>68</v>
      </c>
      <c r="B77" s="11">
        <v>45250.0</v>
      </c>
      <c r="C77" s="11">
        <v>45253.0</v>
      </c>
      <c r="D77" s="12" t="str">
        <f t="shared" si="54"/>
        <v>11 (novembre)</v>
      </c>
      <c r="E77" s="13">
        <f t="shared" si="51"/>
        <v>3</v>
      </c>
      <c r="F77" s="14">
        <v>2.0</v>
      </c>
      <c r="G77" s="5">
        <v>48.0</v>
      </c>
      <c r="H77" s="6">
        <f t="shared" si="52"/>
        <v>144</v>
      </c>
      <c r="I77" s="10" t="s">
        <v>12</v>
      </c>
      <c r="J77" s="15"/>
      <c r="K77" s="16">
        <f t="shared" si="53"/>
        <v>6</v>
      </c>
    </row>
    <row r="78">
      <c r="A78" s="10" t="s">
        <v>69</v>
      </c>
      <c r="B78" s="11">
        <v>45254.0</v>
      </c>
      <c r="C78" s="11">
        <v>45256.0</v>
      </c>
      <c r="D78" s="12" t="str">
        <f t="shared" si="54"/>
        <v>11 (novembre)</v>
      </c>
      <c r="E78" s="13">
        <f t="shared" si="51"/>
        <v>2</v>
      </c>
      <c r="F78" s="14">
        <v>3.0</v>
      </c>
      <c r="G78" s="5">
        <v>70.0</v>
      </c>
      <c r="H78" s="6">
        <f t="shared" si="52"/>
        <v>140</v>
      </c>
      <c r="I78" s="10" t="s">
        <v>12</v>
      </c>
      <c r="J78" s="15"/>
      <c r="K78" s="16">
        <f t="shared" si="53"/>
        <v>6</v>
      </c>
    </row>
    <row r="79">
      <c r="A79" s="10" t="s">
        <v>70</v>
      </c>
      <c r="B79" s="11">
        <v>45625.0</v>
      </c>
      <c r="C79" s="11">
        <v>45626.0</v>
      </c>
      <c r="D79" s="12" t="str">
        <f t="shared" si="54"/>
        <v>11 (novembre)</v>
      </c>
      <c r="E79" s="13">
        <f t="shared" si="51"/>
        <v>1</v>
      </c>
      <c r="F79" s="14">
        <v>1.0</v>
      </c>
      <c r="G79" s="5">
        <v>47.0</v>
      </c>
      <c r="H79" s="6">
        <f t="shared" si="52"/>
        <v>47</v>
      </c>
      <c r="I79" s="10" t="s">
        <v>12</v>
      </c>
      <c r="J79" s="15"/>
      <c r="K79" s="16">
        <f t="shared" si="53"/>
        <v>1</v>
      </c>
    </row>
    <row r="80">
      <c r="B80" s="11"/>
      <c r="C80" s="11"/>
      <c r="F80" s="7"/>
      <c r="J80" s="15"/>
    </row>
    <row r="81">
      <c r="A81" s="10" t="s">
        <v>71</v>
      </c>
      <c r="B81" s="11">
        <v>45261.0</v>
      </c>
      <c r="C81" s="11">
        <v>45263.0</v>
      </c>
      <c r="D81" s="12" t="str">
        <f t="shared" ref="D81:D87" si="55">TEXT(B81 ,"mm (mmmm)")</f>
        <v>12 (décembre)</v>
      </c>
      <c r="E81" s="13">
        <f t="shared" ref="E81:E87" si="56">C81-B81</f>
        <v>2</v>
      </c>
      <c r="F81" s="14">
        <v>2.0</v>
      </c>
      <c r="G81" s="5">
        <v>50.0</v>
      </c>
      <c r="H81" s="6">
        <f t="shared" ref="H81:H87" si="57">G81*E81</f>
        <v>100</v>
      </c>
      <c r="I81" s="10" t="s">
        <v>30</v>
      </c>
      <c r="J81" s="15"/>
      <c r="K81" s="16">
        <f t="shared" ref="K81:K87" si="58">E81*F81</f>
        <v>4</v>
      </c>
    </row>
    <row r="82">
      <c r="A82" s="10" t="s">
        <v>72</v>
      </c>
      <c r="B82" s="11">
        <v>45266.0</v>
      </c>
      <c r="C82" s="11">
        <v>45268.0</v>
      </c>
      <c r="D82" s="12" t="str">
        <f t="shared" si="55"/>
        <v>12 (décembre)</v>
      </c>
      <c r="E82" s="13">
        <f t="shared" si="56"/>
        <v>2</v>
      </c>
      <c r="F82" s="14">
        <v>2.0</v>
      </c>
      <c r="G82" s="5">
        <v>50.0</v>
      </c>
      <c r="H82" s="6">
        <f t="shared" si="57"/>
        <v>100</v>
      </c>
      <c r="I82" s="10" t="s">
        <v>14</v>
      </c>
      <c r="J82" s="15"/>
      <c r="K82" s="16">
        <f t="shared" si="58"/>
        <v>4</v>
      </c>
    </row>
    <row r="83">
      <c r="A83" s="10" t="s">
        <v>73</v>
      </c>
      <c r="B83" s="11">
        <v>45268.0</v>
      </c>
      <c r="C83" s="11">
        <v>45270.0</v>
      </c>
      <c r="D83" s="12" t="str">
        <f t="shared" si="55"/>
        <v>12 (décembre)</v>
      </c>
      <c r="E83" s="13">
        <f t="shared" si="56"/>
        <v>2</v>
      </c>
      <c r="F83" s="14">
        <v>2.0</v>
      </c>
      <c r="G83" s="5">
        <v>70.0</v>
      </c>
      <c r="H83" s="6">
        <f t="shared" si="57"/>
        <v>140</v>
      </c>
      <c r="I83" s="10" t="s">
        <v>30</v>
      </c>
      <c r="J83" s="15"/>
      <c r="K83" s="16">
        <f t="shared" si="58"/>
        <v>4</v>
      </c>
    </row>
    <row r="84">
      <c r="A84" s="10" t="s">
        <v>74</v>
      </c>
      <c r="B84" s="11">
        <v>45277.0</v>
      </c>
      <c r="C84" s="11">
        <v>45281.0</v>
      </c>
      <c r="D84" s="12" t="str">
        <f t="shared" si="55"/>
        <v>12 (décembre)</v>
      </c>
      <c r="E84" s="13">
        <f t="shared" si="56"/>
        <v>4</v>
      </c>
      <c r="F84" s="14">
        <v>2.0</v>
      </c>
      <c r="G84" s="5">
        <v>47.0</v>
      </c>
      <c r="H84" s="6">
        <f t="shared" si="57"/>
        <v>188</v>
      </c>
      <c r="I84" s="10" t="s">
        <v>12</v>
      </c>
      <c r="J84" s="15"/>
      <c r="K84" s="16">
        <f t="shared" si="58"/>
        <v>8</v>
      </c>
    </row>
    <row r="85">
      <c r="A85" s="10" t="s">
        <v>75</v>
      </c>
      <c r="B85" s="11">
        <v>45282.0</v>
      </c>
      <c r="C85" s="11">
        <v>45284.0</v>
      </c>
      <c r="D85" s="12" t="str">
        <f t="shared" si="55"/>
        <v>12 (décembre)</v>
      </c>
      <c r="E85" s="13">
        <f t="shared" si="56"/>
        <v>2</v>
      </c>
      <c r="F85" s="14">
        <v>2.0</v>
      </c>
      <c r="G85" s="5">
        <v>60.0</v>
      </c>
      <c r="H85" s="6">
        <f t="shared" si="57"/>
        <v>120</v>
      </c>
      <c r="I85" s="10" t="s">
        <v>12</v>
      </c>
      <c r="J85" s="15"/>
      <c r="K85" s="16">
        <f t="shared" si="58"/>
        <v>4</v>
      </c>
    </row>
    <row r="86">
      <c r="A86" s="10" t="s">
        <v>76</v>
      </c>
      <c r="B86" s="11">
        <v>45284.0</v>
      </c>
      <c r="C86" s="11">
        <v>45286.0</v>
      </c>
      <c r="D86" s="12" t="str">
        <f t="shared" si="55"/>
        <v>12 (décembre)</v>
      </c>
      <c r="E86" s="13">
        <f t="shared" si="56"/>
        <v>2</v>
      </c>
      <c r="F86" s="14">
        <v>2.0</v>
      </c>
      <c r="G86" s="5">
        <v>50.0</v>
      </c>
      <c r="H86" s="6">
        <f t="shared" si="57"/>
        <v>100</v>
      </c>
      <c r="I86" s="10" t="s">
        <v>77</v>
      </c>
      <c r="J86" s="15"/>
      <c r="K86" s="16">
        <f t="shared" si="58"/>
        <v>4</v>
      </c>
    </row>
    <row r="87">
      <c r="A87" s="10" t="s">
        <v>78</v>
      </c>
      <c r="B87" s="11">
        <v>45286.0</v>
      </c>
      <c r="C87" s="11">
        <v>45292.0</v>
      </c>
      <c r="D87" s="12" t="str">
        <f t="shared" si="55"/>
        <v>12 (décembre)</v>
      </c>
      <c r="E87" s="13">
        <f t="shared" si="56"/>
        <v>6</v>
      </c>
      <c r="F87" s="14">
        <v>2.0</v>
      </c>
      <c r="G87" s="5">
        <v>75.0</v>
      </c>
      <c r="H87" s="6">
        <f t="shared" si="57"/>
        <v>450</v>
      </c>
      <c r="I87" s="10" t="s">
        <v>30</v>
      </c>
      <c r="J87" s="15"/>
      <c r="K87" s="16">
        <f t="shared" si="58"/>
        <v>12</v>
      </c>
    </row>
    <row r="88">
      <c r="B88" s="18"/>
      <c r="C88" s="18"/>
      <c r="F88" s="7"/>
      <c r="J88" s="15"/>
    </row>
    <row r="89">
      <c r="B89" s="18"/>
      <c r="C89" s="18"/>
      <c r="E89" s="26">
        <f>SUM(E64:E88)</f>
        <v>57</v>
      </c>
      <c r="F89" s="7"/>
      <c r="J89" s="15"/>
    </row>
    <row r="90">
      <c r="B90" s="18"/>
      <c r="C90" s="18"/>
      <c r="E90" s="26">
        <f>SUM(E2:E89)</f>
        <v>307</v>
      </c>
      <c r="F90" s="7"/>
      <c r="J90" s="15"/>
    </row>
    <row r="91">
      <c r="B91" s="18"/>
      <c r="C91" s="18"/>
      <c r="F91" s="7"/>
      <c r="J91" s="15"/>
    </row>
    <row r="92">
      <c r="B92" s="18"/>
      <c r="C92" s="18"/>
      <c r="F92" s="7"/>
      <c r="J92" s="15"/>
    </row>
    <row r="93">
      <c r="B93" s="18"/>
      <c r="C93" s="18"/>
      <c r="F93" s="7"/>
      <c r="J93" s="15"/>
    </row>
    <row r="94">
      <c r="B94" s="18"/>
      <c r="C94" s="18"/>
      <c r="F94" s="7"/>
      <c r="J94" s="15"/>
    </row>
    <row r="95">
      <c r="B95" s="18"/>
      <c r="C95" s="18"/>
      <c r="F95" s="7"/>
      <c r="J95" s="15"/>
    </row>
    <row r="96">
      <c r="B96" s="18"/>
      <c r="C96" s="18"/>
      <c r="F96" s="7"/>
      <c r="J96" s="15"/>
    </row>
    <row r="97">
      <c r="B97" s="18"/>
      <c r="C97" s="18"/>
      <c r="F97" s="7"/>
      <c r="J97" s="15"/>
    </row>
    <row r="98">
      <c r="B98" s="18"/>
      <c r="C98" s="18"/>
      <c r="F98" s="7"/>
      <c r="J98" s="15"/>
    </row>
    <row r="99">
      <c r="B99" s="18"/>
      <c r="C99" s="18"/>
      <c r="F99" s="7"/>
      <c r="J99" s="15"/>
    </row>
    <row r="100">
      <c r="B100" s="18"/>
      <c r="C100" s="18"/>
      <c r="F100" s="7"/>
      <c r="J100" s="15"/>
    </row>
    <row r="101">
      <c r="B101" s="18"/>
      <c r="C101" s="18"/>
      <c r="F101" s="7"/>
      <c r="J101" s="15"/>
    </row>
    <row r="102">
      <c r="B102" s="18"/>
      <c r="C102" s="18"/>
      <c r="F102" s="7"/>
      <c r="J102" s="15"/>
    </row>
    <row r="103">
      <c r="B103" s="18"/>
      <c r="C103" s="18"/>
      <c r="F103" s="7"/>
      <c r="J103" s="15"/>
    </row>
    <row r="104">
      <c r="B104" s="18"/>
      <c r="C104" s="18"/>
      <c r="F104" s="7"/>
      <c r="J104" s="15"/>
    </row>
    <row r="105">
      <c r="B105" s="18"/>
      <c r="C105" s="18"/>
      <c r="F105" s="7"/>
      <c r="J105" s="15"/>
    </row>
    <row r="106">
      <c r="B106" s="18"/>
      <c r="C106" s="18"/>
      <c r="F106" s="7"/>
      <c r="J106" s="15"/>
    </row>
    <row r="107">
      <c r="B107" s="18"/>
      <c r="C107" s="18"/>
      <c r="F107" s="7"/>
      <c r="J107" s="15"/>
    </row>
    <row r="108">
      <c r="B108" s="18"/>
      <c r="C108" s="18"/>
      <c r="F108" s="7"/>
      <c r="J108" s="15"/>
    </row>
    <row r="109">
      <c r="B109" s="18"/>
      <c r="C109" s="18"/>
      <c r="F109" s="7"/>
      <c r="J109" s="15"/>
    </row>
    <row r="110">
      <c r="B110" s="18"/>
      <c r="C110" s="18"/>
      <c r="F110" s="7"/>
      <c r="J110" s="15"/>
    </row>
    <row r="111">
      <c r="B111" s="18"/>
      <c r="C111" s="18"/>
      <c r="F111" s="7"/>
      <c r="J111" s="15"/>
    </row>
    <row r="112">
      <c r="B112" s="18"/>
      <c r="C112" s="18"/>
      <c r="F112" s="7"/>
      <c r="J112" s="15"/>
    </row>
    <row r="113">
      <c r="B113" s="18"/>
      <c r="C113" s="18"/>
      <c r="F113" s="7"/>
      <c r="J113" s="15"/>
    </row>
    <row r="114">
      <c r="B114" s="18"/>
      <c r="C114" s="18"/>
      <c r="F114" s="7"/>
      <c r="J114" s="15"/>
    </row>
    <row r="115">
      <c r="B115" s="18"/>
      <c r="C115" s="18"/>
      <c r="F115" s="7"/>
      <c r="J115" s="15"/>
    </row>
    <row r="116">
      <c r="B116" s="18"/>
      <c r="C116" s="18"/>
      <c r="F116" s="7"/>
      <c r="J116" s="15"/>
    </row>
    <row r="117">
      <c r="B117" s="18"/>
      <c r="C117" s="18"/>
      <c r="F117" s="7"/>
      <c r="J117" s="15"/>
    </row>
    <row r="118">
      <c r="B118" s="18"/>
      <c r="C118" s="18"/>
      <c r="F118" s="7"/>
      <c r="J118" s="15"/>
    </row>
    <row r="119">
      <c r="B119" s="18"/>
      <c r="C119" s="18"/>
      <c r="F119" s="7"/>
      <c r="J119" s="15"/>
    </row>
    <row r="120">
      <c r="B120" s="18"/>
      <c r="C120" s="18"/>
      <c r="F120" s="7"/>
      <c r="J120" s="15"/>
    </row>
    <row r="121">
      <c r="B121" s="18"/>
      <c r="C121" s="18"/>
      <c r="F121" s="7"/>
      <c r="J121" s="15"/>
    </row>
    <row r="122">
      <c r="B122" s="18"/>
      <c r="C122" s="18"/>
      <c r="F122" s="7"/>
      <c r="J122" s="15"/>
    </row>
    <row r="123">
      <c r="B123" s="18"/>
      <c r="C123" s="18"/>
      <c r="F123" s="7"/>
      <c r="J123" s="15"/>
    </row>
    <row r="124">
      <c r="B124" s="18"/>
      <c r="C124" s="18"/>
      <c r="F124" s="7"/>
      <c r="J124" s="15"/>
    </row>
    <row r="125">
      <c r="B125" s="18"/>
      <c r="C125" s="18"/>
      <c r="F125" s="7"/>
      <c r="J125" s="15"/>
    </row>
    <row r="126">
      <c r="B126" s="18"/>
      <c r="C126" s="18"/>
      <c r="F126" s="7"/>
      <c r="J126" s="15"/>
    </row>
    <row r="127">
      <c r="B127" s="18"/>
      <c r="C127" s="18"/>
      <c r="F127" s="7"/>
      <c r="J127" s="15"/>
    </row>
    <row r="128">
      <c r="B128" s="18"/>
      <c r="C128" s="18"/>
      <c r="F128" s="7"/>
      <c r="J128" s="15"/>
    </row>
    <row r="129">
      <c r="B129" s="18"/>
      <c r="C129" s="18"/>
      <c r="F129" s="7"/>
      <c r="J129" s="15"/>
    </row>
    <row r="130">
      <c r="B130" s="18"/>
      <c r="C130" s="18"/>
      <c r="F130" s="7"/>
      <c r="J130" s="15"/>
    </row>
    <row r="131">
      <c r="B131" s="18"/>
      <c r="C131" s="18"/>
      <c r="F131" s="7"/>
      <c r="J131" s="15"/>
    </row>
    <row r="132">
      <c r="B132" s="18"/>
      <c r="C132" s="18"/>
      <c r="F132" s="7"/>
      <c r="J132" s="15"/>
    </row>
    <row r="133">
      <c r="B133" s="18"/>
      <c r="C133" s="18"/>
      <c r="F133" s="7"/>
      <c r="J133" s="15"/>
    </row>
    <row r="134">
      <c r="B134" s="18"/>
      <c r="C134" s="18"/>
      <c r="F134" s="7"/>
      <c r="J134" s="15"/>
    </row>
    <row r="135">
      <c r="B135" s="18"/>
      <c r="C135" s="18"/>
      <c r="F135" s="7"/>
      <c r="J135" s="15"/>
    </row>
    <row r="136">
      <c r="B136" s="18"/>
      <c r="C136" s="18"/>
      <c r="F136" s="7"/>
      <c r="J136" s="15"/>
    </row>
    <row r="137">
      <c r="B137" s="18"/>
      <c r="C137" s="18"/>
      <c r="F137" s="7"/>
      <c r="J137" s="15"/>
    </row>
    <row r="138">
      <c r="B138" s="18"/>
      <c r="C138" s="18"/>
      <c r="F138" s="7"/>
      <c r="J138" s="15"/>
    </row>
    <row r="139">
      <c r="B139" s="18"/>
      <c r="C139" s="18"/>
      <c r="F139" s="7"/>
      <c r="J139" s="15"/>
    </row>
    <row r="140">
      <c r="B140" s="18"/>
      <c r="C140" s="18"/>
      <c r="F140" s="7"/>
      <c r="J140" s="15"/>
    </row>
    <row r="141">
      <c r="B141" s="18"/>
      <c r="C141" s="18"/>
      <c r="F141" s="7"/>
      <c r="J141" s="15"/>
    </row>
    <row r="142">
      <c r="B142" s="18"/>
      <c r="C142" s="18"/>
      <c r="F142" s="7"/>
      <c r="J142" s="15"/>
    </row>
    <row r="143">
      <c r="B143" s="18"/>
      <c r="C143" s="18"/>
      <c r="F143" s="7"/>
      <c r="J143" s="15"/>
    </row>
    <row r="144">
      <c r="B144" s="18"/>
      <c r="C144" s="18"/>
      <c r="F144" s="7"/>
      <c r="J144" s="15"/>
    </row>
    <row r="145">
      <c r="B145" s="18"/>
      <c r="C145" s="18"/>
      <c r="F145" s="7"/>
      <c r="J145" s="15"/>
    </row>
    <row r="146">
      <c r="B146" s="18"/>
      <c r="C146" s="18"/>
      <c r="F146" s="7"/>
      <c r="J146" s="15"/>
    </row>
    <row r="147">
      <c r="B147" s="18"/>
      <c r="C147" s="18"/>
      <c r="F147" s="7"/>
      <c r="J147" s="15"/>
    </row>
    <row r="148">
      <c r="B148" s="18"/>
      <c r="C148" s="18"/>
      <c r="F148" s="7"/>
      <c r="J148" s="15"/>
    </row>
    <row r="149">
      <c r="B149" s="18"/>
      <c r="C149" s="18"/>
      <c r="F149" s="7"/>
      <c r="J149" s="15"/>
    </row>
    <row r="150">
      <c r="B150" s="18"/>
      <c r="C150" s="18"/>
      <c r="F150" s="7"/>
      <c r="J150" s="15"/>
    </row>
    <row r="151">
      <c r="B151" s="18"/>
      <c r="C151" s="18"/>
      <c r="F151" s="7"/>
      <c r="J151" s="15"/>
    </row>
    <row r="152">
      <c r="B152" s="18"/>
      <c r="C152" s="18"/>
      <c r="F152" s="7"/>
      <c r="J152" s="15"/>
    </row>
    <row r="153">
      <c r="B153" s="18"/>
      <c r="C153" s="18"/>
      <c r="F153" s="7"/>
      <c r="J153" s="15"/>
    </row>
    <row r="154">
      <c r="B154" s="18"/>
      <c r="C154" s="18"/>
      <c r="F154" s="7"/>
      <c r="J154" s="15"/>
    </row>
    <row r="155">
      <c r="B155" s="18"/>
      <c r="C155" s="18"/>
      <c r="F155" s="7"/>
      <c r="J155" s="15"/>
    </row>
    <row r="156">
      <c r="B156" s="18"/>
      <c r="C156" s="18"/>
      <c r="F156" s="7"/>
      <c r="J156" s="15"/>
    </row>
    <row r="157">
      <c r="B157" s="18"/>
      <c r="C157" s="18"/>
      <c r="F157" s="7"/>
      <c r="J157" s="15"/>
    </row>
    <row r="158">
      <c r="B158" s="18"/>
      <c r="C158" s="18"/>
      <c r="F158" s="7"/>
      <c r="J158" s="15"/>
    </row>
    <row r="159">
      <c r="B159" s="18"/>
      <c r="C159" s="18"/>
      <c r="F159" s="7"/>
      <c r="J159" s="15"/>
    </row>
    <row r="160">
      <c r="B160" s="18"/>
      <c r="C160" s="18"/>
      <c r="F160" s="7"/>
      <c r="J160" s="15"/>
    </row>
    <row r="161">
      <c r="B161" s="18"/>
      <c r="C161" s="18"/>
      <c r="F161" s="7"/>
      <c r="J161" s="15"/>
    </row>
    <row r="162">
      <c r="B162" s="18"/>
      <c r="C162" s="18"/>
      <c r="F162" s="7"/>
      <c r="J162" s="15"/>
    </row>
    <row r="163">
      <c r="B163" s="18"/>
      <c r="C163" s="18"/>
      <c r="F163" s="7"/>
      <c r="J163" s="15"/>
    </row>
    <row r="164">
      <c r="B164" s="18"/>
      <c r="C164" s="18"/>
      <c r="F164" s="7"/>
      <c r="J164" s="15"/>
    </row>
    <row r="165">
      <c r="B165" s="18"/>
      <c r="C165" s="18"/>
      <c r="F165" s="7"/>
      <c r="J165" s="15"/>
    </row>
    <row r="166">
      <c r="B166" s="18"/>
      <c r="C166" s="18"/>
      <c r="F166" s="7"/>
      <c r="J166" s="15"/>
    </row>
    <row r="167">
      <c r="B167" s="18"/>
      <c r="C167" s="18"/>
      <c r="F167" s="7"/>
      <c r="J167" s="15"/>
    </row>
    <row r="168">
      <c r="B168" s="18"/>
      <c r="C168" s="18"/>
      <c r="F168" s="7"/>
      <c r="J168" s="15"/>
    </row>
    <row r="169">
      <c r="B169" s="18"/>
      <c r="C169" s="18"/>
      <c r="F169" s="7"/>
      <c r="J169" s="15"/>
    </row>
    <row r="170">
      <c r="B170" s="18"/>
      <c r="C170" s="18"/>
      <c r="F170" s="7"/>
      <c r="J170" s="15"/>
    </row>
    <row r="171">
      <c r="B171" s="18"/>
      <c r="C171" s="18"/>
      <c r="F171" s="7"/>
      <c r="J171" s="15"/>
    </row>
    <row r="172">
      <c r="B172" s="18"/>
      <c r="C172" s="18"/>
      <c r="F172" s="7"/>
      <c r="J172" s="15"/>
    </row>
    <row r="173">
      <c r="B173" s="18"/>
      <c r="C173" s="18"/>
      <c r="F173" s="7"/>
      <c r="J173" s="15"/>
    </row>
    <row r="174">
      <c r="B174" s="18"/>
      <c r="C174" s="18"/>
      <c r="F174" s="7"/>
      <c r="J174" s="15"/>
    </row>
    <row r="175">
      <c r="B175" s="18"/>
      <c r="C175" s="18"/>
      <c r="F175" s="7"/>
      <c r="J175" s="15"/>
    </row>
    <row r="176">
      <c r="B176" s="18"/>
      <c r="C176" s="18"/>
      <c r="F176" s="7"/>
      <c r="J176" s="15"/>
    </row>
    <row r="177">
      <c r="B177" s="18"/>
      <c r="C177" s="18"/>
      <c r="F177" s="7"/>
      <c r="J177" s="15"/>
    </row>
    <row r="178">
      <c r="B178" s="18"/>
      <c r="C178" s="18"/>
      <c r="F178" s="7"/>
      <c r="J178" s="15"/>
    </row>
    <row r="179">
      <c r="B179" s="18"/>
      <c r="C179" s="18"/>
      <c r="F179" s="7"/>
      <c r="J179" s="15"/>
    </row>
    <row r="180">
      <c r="B180" s="18"/>
      <c r="C180" s="18"/>
      <c r="F180" s="7"/>
      <c r="J180" s="15"/>
    </row>
    <row r="181">
      <c r="B181" s="18"/>
      <c r="C181" s="18"/>
      <c r="F181" s="7"/>
      <c r="J181" s="15"/>
    </row>
    <row r="182">
      <c r="B182" s="18"/>
      <c r="C182" s="18"/>
      <c r="F182" s="7"/>
      <c r="J182" s="15"/>
    </row>
    <row r="183">
      <c r="B183" s="18"/>
      <c r="C183" s="18"/>
      <c r="F183" s="7"/>
      <c r="J183" s="15"/>
    </row>
    <row r="184">
      <c r="B184" s="18"/>
      <c r="C184" s="18"/>
      <c r="F184" s="7"/>
      <c r="J184" s="15"/>
    </row>
    <row r="185">
      <c r="B185" s="18"/>
      <c r="C185" s="18"/>
      <c r="F185" s="7"/>
      <c r="J185" s="15"/>
    </row>
    <row r="186">
      <c r="B186" s="18"/>
      <c r="C186" s="18"/>
      <c r="F186" s="7"/>
      <c r="J186" s="15"/>
    </row>
    <row r="187">
      <c r="B187" s="18"/>
      <c r="C187" s="18"/>
      <c r="F187" s="7"/>
      <c r="J187" s="15"/>
    </row>
    <row r="188">
      <c r="B188" s="18"/>
      <c r="C188" s="18"/>
      <c r="F188" s="7"/>
      <c r="J188" s="15"/>
    </row>
    <row r="189">
      <c r="B189" s="18"/>
      <c r="C189" s="18"/>
      <c r="F189" s="7"/>
      <c r="J189" s="15"/>
    </row>
    <row r="190">
      <c r="B190" s="18"/>
      <c r="C190" s="18"/>
      <c r="F190" s="7"/>
      <c r="J190" s="15"/>
    </row>
    <row r="191">
      <c r="B191" s="18"/>
      <c r="C191" s="18"/>
      <c r="F191" s="7"/>
      <c r="J191" s="15"/>
    </row>
    <row r="192">
      <c r="B192" s="18"/>
      <c r="C192" s="18"/>
      <c r="F192" s="7"/>
      <c r="J192" s="15"/>
    </row>
    <row r="193">
      <c r="B193" s="18"/>
      <c r="C193" s="18"/>
      <c r="F193" s="7"/>
      <c r="J193" s="15"/>
    </row>
    <row r="194">
      <c r="B194" s="18"/>
      <c r="C194" s="18"/>
      <c r="F194" s="7"/>
      <c r="J194" s="15"/>
    </row>
    <row r="195">
      <c r="B195" s="18"/>
      <c r="C195" s="18"/>
      <c r="F195" s="7"/>
      <c r="J195" s="15"/>
    </row>
    <row r="196">
      <c r="B196" s="18"/>
      <c r="C196" s="18"/>
      <c r="F196" s="7"/>
      <c r="J196" s="15"/>
    </row>
    <row r="197">
      <c r="B197" s="18"/>
      <c r="C197" s="18"/>
      <c r="F197" s="7"/>
      <c r="J197" s="15"/>
    </row>
    <row r="198">
      <c r="B198" s="18"/>
      <c r="C198" s="18"/>
      <c r="F198" s="7"/>
      <c r="J198" s="15"/>
    </row>
    <row r="199">
      <c r="B199" s="18"/>
      <c r="C199" s="18"/>
      <c r="F199" s="7"/>
      <c r="J199" s="15"/>
    </row>
    <row r="200">
      <c r="B200" s="18"/>
      <c r="C200" s="18"/>
      <c r="F200" s="7"/>
      <c r="J200" s="15"/>
    </row>
    <row r="201">
      <c r="B201" s="18"/>
      <c r="C201" s="18"/>
      <c r="F201" s="7"/>
      <c r="J201" s="15"/>
    </row>
    <row r="202">
      <c r="B202" s="18"/>
      <c r="C202" s="18"/>
      <c r="F202" s="7"/>
      <c r="J202" s="15"/>
    </row>
    <row r="203">
      <c r="B203" s="18"/>
      <c r="C203" s="18"/>
      <c r="F203" s="7"/>
      <c r="J203" s="15"/>
    </row>
    <row r="204">
      <c r="B204" s="18"/>
      <c r="C204" s="18"/>
      <c r="F204" s="7"/>
      <c r="J204" s="15"/>
    </row>
    <row r="205">
      <c r="B205" s="18"/>
      <c r="C205" s="18"/>
      <c r="F205" s="7"/>
      <c r="J205" s="15"/>
    </row>
    <row r="206">
      <c r="B206" s="18"/>
      <c r="C206" s="18"/>
      <c r="F206" s="7"/>
      <c r="J206" s="15"/>
    </row>
    <row r="207">
      <c r="B207" s="18"/>
      <c r="C207" s="18"/>
      <c r="F207" s="7"/>
      <c r="J207" s="15"/>
    </row>
    <row r="208">
      <c r="B208" s="18"/>
      <c r="C208" s="18"/>
      <c r="F208" s="7"/>
      <c r="J208" s="15"/>
    </row>
    <row r="209">
      <c r="B209" s="18"/>
      <c r="C209" s="18"/>
      <c r="F209" s="7"/>
      <c r="J209" s="15"/>
    </row>
    <row r="210">
      <c r="B210" s="18"/>
      <c r="C210" s="18"/>
      <c r="F210" s="7"/>
      <c r="J210" s="15"/>
    </row>
    <row r="211">
      <c r="B211" s="18"/>
      <c r="C211" s="18"/>
      <c r="F211" s="7"/>
      <c r="J211" s="15"/>
    </row>
    <row r="212">
      <c r="B212" s="18"/>
      <c r="C212" s="18"/>
      <c r="F212" s="7"/>
      <c r="J212" s="15"/>
    </row>
    <row r="213">
      <c r="B213" s="18"/>
      <c r="C213" s="18"/>
      <c r="F213" s="7"/>
      <c r="J213" s="15"/>
    </row>
    <row r="214">
      <c r="B214" s="18"/>
      <c r="C214" s="18"/>
      <c r="F214" s="7"/>
      <c r="J214" s="15"/>
    </row>
    <row r="215">
      <c r="B215" s="18"/>
      <c r="C215" s="18"/>
      <c r="F215" s="7"/>
      <c r="J215" s="15"/>
    </row>
    <row r="216">
      <c r="B216" s="18"/>
      <c r="C216" s="18"/>
      <c r="F216" s="7"/>
      <c r="J216" s="15"/>
    </row>
    <row r="217">
      <c r="B217" s="18"/>
      <c r="C217" s="18"/>
      <c r="F217" s="7"/>
      <c r="J217" s="15"/>
    </row>
    <row r="218">
      <c r="B218" s="18"/>
      <c r="C218" s="18"/>
      <c r="F218" s="7"/>
      <c r="J218" s="15"/>
    </row>
    <row r="219">
      <c r="B219" s="18"/>
      <c r="C219" s="18"/>
      <c r="F219" s="7"/>
      <c r="J219" s="15"/>
    </row>
    <row r="220">
      <c r="B220" s="18"/>
      <c r="C220" s="18"/>
      <c r="F220" s="7"/>
      <c r="J220" s="15"/>
    </row>
    <row r="221">
      <c r="B221" s="18"/>
      <c r="C221" s="18"/>
      <c r="F221" s="7"/>
      <c r="J221" s="15"/>
    </row>
    <row r="222">
      <c r="B222" s="18"/>
      <c r="C222" s="18"/>
      <c r="F222" s="7"/>
      <c r="J222" s="15"/>
    </row>
    <row r="223">
      <c r="B223" s="18"/>
      <c r="C223" s="18"/>
      <c r="F223" s="7"/>
      <c r="J223" s="15"/>
    </row>
    <row r="224">
      <c r="B224" s="18"/>
      <c r="C224" s="18"/>
      <c r="F224" s="7"/>
      <c r="J224" s="15"/>
    </row>
    <row r="225">
      <c r="B225" s="18"/>
      <c r="C225" s="18"/>
      <c r="F225" s="7"/>
      <c r="J225" s="15"/>
    </row>
    <row r="226">
      <c r="B226" s="18"/>
      <c r="C226" s="18"/>
      <c r="F226" s="7"/>
      <c r="J226" s="15"/>
    </row>
    <row r="227">
      <c r="B227" s="18"/>
      <c r="C227" s="18"/>
      <c r="F227" s="7"/>
      <c r="J227" s="15"/>
    </row>
    <row r="228">
      <c r="B228" s="18"/>
      <c r="C228" s="18"/>
      <c r="F228" s="7"/>
      <c r="J228" s="15"/>
    </row>
    <row r="229">
      <c r="B229" s="18"/>
      <c r="C229" s="18"/>
      <c r="F229" s="7"/>
      <c r="J229" s="15"/>
    </row>
    <row r="230">
      <c r="B230" s="18"/>
      <c r="C230" s="18"/>
      <c r="F230" s="7"/>
      <c r="J230" s="15"/>
    </row>
    <row r="231">
      <c r="B231" s="18"/>
      <c r="C231" s="18"/>
      <c r="F231" s="7"/>
      <c r="J231" s="15"/>
    </row>
    <row r="232">
      <c r="B232" s="18"/>
      <c r="C232" s="18"/>
      <c r="F232" s="7"/>
      <c r="J232" s="15"/>
    </row>
    <row r="233">
      <c r="B233" s="18"/>
      <c r="C233" s="18"/>
      <c r="F233" s="7"/>
      <c r="J233" s="15"/>
    </row>
    <row r="234">
      <c r="B234" s="18"/>
      <c r="C234" s="18"/>
      <c r="F234" s="7"/>
      <c r="J234" s="15"/>
    </row>
    <row r="235">
      <c r="B235" s="18"/>
      <c r="C235" s="18"/>
      <c r="F235" s="7"/>
      <c r="J235" s="15"/>
    </row>
    <row r="236">
      <c r="B236" s="18"/>
      <c r="C236" s="18"/>
      <c r="F236" s="7"/>
      <c r="J236" s="15"/>
    </row>
    <row r="237">
      <c r="B237" s="18"/>
      <c r="C237" s="18"/>
      <c r="F237" s="7"/>
      <c r="J237" s="15"/>
    </row>
    <row r="238">
      <c r="B238" s="18"/>
      <c r="C238" s="18"/>
      <c r="F238" s="7"/>
      <c r="J238" s="15"/>
    </row>
    <row r="239">
      <c r="B239" s="18"/>
      <c r="C239" s="18"/>
      <c r="F239" s="7"/>
      <c r="J239" s="15"/>
    </row>
    <row r="240">
      <c r="B240" s="18"/>
      <c r="C240" s="18"/>
      <c r="F240" s="7"/>
      <c r="J240" s="15"/>
    </row>
    <row r="241">
      <c r="B241" s="18"/>
      <c r="C241" s="18"/>
      <c r="F241" s="7"/>
      <c r="J241" s="15"/>
    </row>
    <row r="242">
      <c r="B242" s="18"/>
      <c r="C242" s="18"/>
      <c r="F242" s="7"/>
      <c r="J242" s="15"/>
    </row>
    <row r="243">
      <c r="B243" s="18"/>
      <c r="C243" s="18"/>
      <c r="F243" s="7"/>
      <c r="J243" s="15"/>
    </row>
    <row r="244">
      <c r="B244" s="18"/>
      <c r="C244" s="18"/>
      <c r="F244" s="7"/>
      <c r="J244" s="15"/>
    </row>
    <row r="245">
      <c r="B245" s="18"/>
      <c r="C245" s="18"/>
      <c r="F245" s="7"/>
      <c r="J245" s="15"/>
    </row>
    <row r="246">
      <c r="B246" s="18"/>
      <c r="C246" s="18"/>
      <c r="F246" s="7"/>
      <c r="J246" s="15"/>
    </row>
    <row r="247">
      <c r="B247" s="18"/>
      <c r="C247" s="18"/>
      <c r="F247" s="7"/>
      <c r="J247" s="15"/>
    </row>
    <row r="248">
      <c r="B248" s="18"/>
      <c r="C248" s="18"/>
      <c r="F248" s="7"/>
      <c r="J248" s="15"/>
    </row>
    <row r="249">
      <c r="B249" s="18"/>
      <c r="C249" s="18"/>
      <c r="F249" s="7"/>
      <c r="J249" s="15"/>
    </row>
    <row r="250">
      <c r="B250" s="18"/>
      <c r="C250" s="18"/>
      <c r="F250" s="7"/>
      <c r="J250" s="15"/>
    </row>
    <row r="251">
      <c r="B251" s="18"/>
      <c r="C251" s="18"/>
      <c r="F251" s="7"/>
      <c r="J251" s="15"/>
    </row>
    <row r="252">
      <c r="B252" s="18"/>
      <c r="C252" s="18"/>
      <c r="F252" s="7"/>
      <c r="J252" s="15"/>
    </row>
    <row r="253">
      <c r="B253" s="18"/>
      <c r="C253" s="18"/>
      <c r="F253" s="7"/>
      <c r="J253" s="15"/>
    </row>
    <row r="254">
      <c r="B254" s="18"/>
      <c r="C254" s="18"/>
      <c r="F254" s="7"/>
      <c r="J254" s="15"/>
    </row>
    <row r="255">
      <c r="B255" s="18"/>
      <c r="C255" s="18"/>
      <c r="F255" s="7"/>
      <c r="J255" s="15"/>
    </row>
    <row r="256">
      <c r="B256" s="18"/>
      <c r="C256" s="18"/>
      <c r="F256" s="7"/>
      <c r="J256" s="15"/>
    </row>
    <row r="257">
      <c r="B257" s="18"/>
      <c r="C257" s="18"/>
      <c r="F257" s="7"/>
      <c r="J257" s="15"/>
    </row>
    <row r="258">
      <c r="B258" s="18"/>
      <c r="C258" s="18"/>
      <c r="F258" s="7"/>
      <c r="J258" s="15"/>
    </row>
    <row r="259">
      <c r="B259" s="18"/>
      <c r="C259" s="18"/>
      <c r="F259" s="7"/>
      <c r="J259" s="15"/>
    </row>
    <row r="260">
      <c r="B260" s="18"/>
      <c r="C260" s="18"/>
      <c r="F260" s="7"/>
      <c r="J260" s="15"/>
    </row>
    <row r="261">
      <c r="B261" s="18"/>
      <c r="C261" s="18"/>
      <c r="F261" s="7"/>
      <c r="J261" s="15"/>
    </row>
    <row r="262">
      <c r="B262" s="18"/>
      <c r="C262" s="18"/>
      <c r="F262" s="7"/>
      <c r="J262" s="15"/>
    </row>
    <row r="263">
      <c r="B263" s="18"/>
      <c r="C263" s="18"/>
      <c r="F263" s="7"/>
      <c r="J263" s="15"/>
    </row>
    <row r="264">
      <c r="B264" s="18"/>
      <c r="C264" s="18"/>
      <c r="F264" s="7"/>
      <c r="J264" s="15"/>
    </row>
    <row r="265">
      <c r="B265" s="18"/>
      <c r="C265" s="18"/>
      <c r="F265" s="7"/>
      <c r="J265" s="15"/>
    </row>
    <row r="266">
      <c r="B266" s="18"/>
      <c r="C266" s="18"/>
      <c r="F266" s="7"/>
      <c r="J266" s="15"/>
    </row>
    <row r="267">
      <c r="B267" s="18"/>
      <c r="C267" s="18"/>
      <c r="F267" s="7"/>
      <c r="J267" s="15"/>
    </row>
    <row r="268">
      <c r="B268" s="18"/>
      <c r="C268" s="18"/>
      <c r="F268" s="7"/>
      <c r="J268" s="15"/>
    </row>
    <row r="269">
      <c r="B269" s="18"/>
      <c r="C269" s="18"/>
      <c r="F269" s="7"/>
      <c r="J269" s="15"/>
    </row>
    <row r="270">
      <c r="B270" s="18"/>
      <c r="C270" s="18"/>
      <c r="F270" s="7"/>
      <c r="J270" s="15"/>
    </row>
    <row r="271">
      <c r="B271" s="18"/>
      <c r="C271" s="18"/>
      <c r="F271" s="7"/>
      <c r="J271" s="15"/>
    </row>
    <row r="272">
      <c r="B272" s="18"/>
      <c r="C272" s="18"/>
      <c r="F272" s="7"/>
      <c r="J272" s="15"/>
    </row>
    <row r="273">
      <c r="B273" s="18"/>
      <c r="C273" s="18"/>
      <c r="F273" s="7"/>
      <c r="J273" s="15"/>
    </row>
    <row r="274">
      <c r="B274" s="18"/>
      <c r="C274" s="18"/>
      <c r="F274" s="7"/>
      <c r="J274" s="15"/>
    </row>
    <row r="275">
      <c r="B275" s="18"/>
      <c r="C275" s="18"/>
      <c r="F275" s="7"/>
      <c r="J275" s="15"/>
    </row>
    <row r="276">
      <c r="B276" s="18"/>
      <c r="C276" s="18"/>
      <c r="F276" s="7"/>
      <c r="J276" s="15"/>
    </row>
    <row r="277">
      <c r="B277" s="18"/>
      <c r="C277" s="18"/>
      <c r="F277" s="7"/>
      <c r="J277" s="15"/>
    </row>
    <row r="278">
      <c r="B278" s="18"/>
      <c r="C278" s="18"/>
      <c r="F278" s="7"/>
      <c r="J278" s="15"/>
    </row>
    <row r="279">
      <c r="B279" s="18"/>
      <c r="C279" s="18"/>
      <c r="F279" s="7"/>
      <c r="J279" s="15"/>
    </row>
    <row r="280">
      <c r="B280" s="18"/>
      <c r="C280" s="18"/>
      <c r="F280" s="7"/>
      <c r="J280" s="15"/>
    </row>
    <row r="281">
      <c r="B281" s="18"/>
      <c r="C281" s="18"/>
      <c r="F281" s="7"/>
      <c r="J281" s="15"/>
    </row>
    <row r="282">
      <c r="B282" s="18"/>
      <c r="C282" s="18"/>
      <c r="F282" s="7"/>
      <c r="J282" s="15"/>
    </row>
    <row r="283">
      <c r="B283" s="18"/>
      <c r="C283" s="18"/>
      <c r="F283" s="7"/>
      <c r="J283" s="15"/>
    </row>
    <row r="284">
      <c r="B284" s="18"/>
      <c r="C284" s="18"/>
      <c r="F284" s="7"/>
      <c r="J284" s="15"/>
    </row>
    <row r="285">
      <c r="B285" s="18"/>
      <c r="C285" s="18"/>
      <c r="F285" s="7"/>
      <c r="J285" s="15"/>
    </row>
    <row r="286">
      <c r="B286" s="18"/>
      <c r="C286" s="18"/>
      <c r="F286" s="7"/>
      <c r="J286" s="15"/>
    </row>
    <row r="287">
      <c r="B287" s="18"/>
      <c r="C287" s="18"/>
      <c r="F287" s="7"/>
      <c r="J287" s="15"/>
    </row>
    <row r="288">
      <c r="B288" s="18"/>
      <c r="C288" s="18"/>
      <c r="F288" s="7"/>
      <c r="J288" s="15"/>
    </row>
    <row r="289">
      <c r="B289" s="18"/>
      <c r="C289" s="18"/>
      <c r="F289" s="7"/>
      <c r="J289" s="15"/>
    </row>
    <row r="290">
      <c r="B290" s="18"/>
      <c r="C290" s="18"/>
      <c r="F290" s="7"/>
      <c r="J290" s="15"/>
    </row>
    <row r="291">
      <c r="B291" s="18"/>
      <c r="C291" s="18"/>
      <c r="F291" s="7"/>
      <c r="J291" s="15"/>
    </row>
    <row r="292">
      <c r="B292" s="18"/>
      <c r="C292" s="18"/>
      <c r="F292" s="7"/>
      <c r="J292" s="15"/>
    </row>
    <row r="293">
      <c r="B293" s="18"/>
      <c r="C293" s="18"/>
      <c r="F293" s="7"/>
      <c r="J293" s="15"/>
    </row>
    <row r="294">
      <c r="B294" s="18"/>
      <c r="C294" s="18"/>
      <c r="F294" s="7"/>
      <c r="J294" s="15"/>
    </row>
    <row r="295">
      <c r="B295" s="18"/>
      <c r="C295" s="18"/>
      <c r="F295" s="7"/>
      <c r="J295" s="15"/>
    </row>
    <row r="296">
      <c r="B296" s="18"/>
      <c r="C296" s="18"/>
      <c r="F296" s="7"/>
      <c r="J296" s="15"/>
    </row>
    <row r="297">
      <c r="B297" s="18"/>
      <c r="C297" s="18"/>
      <c r="F297" s="7"/>
      <c r="J297" s="15"/>
    </row>
    <row r="298">
      <c r="B298" s="18"/>
      <c r="C298" s="18"/>
      <c r="F298" s="7"/>
      <c r="J298" s="15"/>
    </row>
    <row r="299">
      <c r="B299" s="18"/>
      <c r="C299" s="18"/>
      <c r="F299" s="7"/>
      <c r="J299" s="15"/>
    </row>
    <row r="300">
      <c r="B300" s="18"/>
      <c r="C300" s="18"/>
      <c r="F300" s="7"/>
      <c r="J300" s="15"/>
    </row>
    <row r="301">
      <c r="B301" s="18"/>
      <c r="C301" s="18"/>
      <c r="F301" s="7"/>
      <c r="J301" s="15"/>
    </row>
    <row r="302">
      <c r="B302" s="18"/>
      <c r="C302" s="18"/>
      <c r="F302" s="7"/>
      <c r="J302" s="15"/>
    </row>
    <row r="303">
      <c r="B303" s="18"/>
      <c r="C303" s="18"/>
      <c r="F303" s="7"/>
      <c r="J303" s="15"/>
    </row>
    <row r="304">
      <c r="B304" s="18"/>
      <c r="C304" s="18"/>
      <c r="F304" s="7"/>
      <c r="J304" s="15"/>
    </row>
    <row r="305">
      <c r="B305" s="18"/>
      <c r="C305" s="18"/>
      <c r="F305" s="7"/>
      <c r="J305" s="15"/>
    </row>
    <row r="306">
      <c r="B306" s="18"/>
      <c r="C306" s="18"/>
      <c r="F306" s="7"/>
      <c r="J306" s="15"/>
    </row>
    <row r="307">
      <c r="B307" s="18"/>
      <c r="C307" s="18"/>
      <c r="F307" s="7"/>
      <c r="J307" s="15"/>
    </row>
    <row r="308">
      <c r="B308" s="18"/>
      <c r="C308" s="18"/>
      <c r="F308" s="7"/>
      <c r="J308" s="15"/>
    </row>
    <row r="309">
      <c r="B309" s="18"/>
      <c r="C309" s="18"/>
      <c r="F309" s="7"/>
      <c r="J309" s="15"/>
    </row>
    <row r="310">
      <c r="B310" s="18"/>
      <c r="C310" s="18"/>
      <c r="F310" s="7"/>
      <c r="J310" s="15"/>
    </row>
    <row r="311">
      <c r="B311" s="18"/>
      <c r="C311" s="18"/>
      <c r="F311" s="7"/>
      <c r="J311" s="15"/>
    </row>
    <row r="312">
      <c r="B312" s="18"/>
      <c r="C312" s="18"/>
      <c r="F312" s="7"/>
      <c r="J312" s="15"/>
    </row>
    <row r="313">
      <c r="B313" s="18"/>
      <c r="C313" s="18"/>
      <c r="F313" s="7"/>
      <c r="J313" s="15"/>
    </row>
    <row r="314">
      <c r="B314" s="18"/>
      <c r="C314" s="18"/>
      <c r="F314" s="7"/>
      <c r="J314" s="15"/>
    </row>
    <row r="315">
      <c r="B315" s="18"/>
      <c r="C315" s="18"/>
      <c r="F315" s="7"/>
      <c r="J315" s="15"/>
    </row>
    <row r="316">
      <c r="B316" s="18"/>
      <c r="C316" s="18"/>
      <c r="F316" s="7"/>
      <c r="J316" s="15"/>
    </row>
    <row r="317">
      <c r="B317" s="18"/>
      <c r="C317" s="18"/>
      <c r="F317" s="7"/>
      <c r="J317" s="15"/>
    </row>
    <row r="318">
      <c r="B318" s="18"/>
      <c r="C318" s="18"/>
      <c r="F318" s="7"/>
      <c r="J318" s="15"/>
    </row>
    <row r="319">
      <c r="B319" s="18"/>
      <c r="C319" s="18"/>
      <c r="F319" s="7"/>
      <c r="J319" s="15"/>
    </row>
    <row r="320">
      <c r="B320" s="18"/>
      <c r="C320" s="18"/>
      <c r="F320" s="7"/>
      <c r="J320" s="15"/>
    </row>
    <row r="321">
      <c r="B321" s="18"/>
      <c r="C321" s="18"/>
      <c r="F321" s="7"/>
      <c r="J321" s="15"/>
    </row>
    <row r="322">
      <c r="B322" s="18"/>
      <c r="C322" s="18"/>
      <c r="F322" s="7"/>
      <c r="J322" s="15"/>
    </row>
    <row r="323">
      <c r="B323" s="18"/>
      <c r="C323" s="18"/>
      <c r="F323" s="7"/>
      <c r="J323" s="15"/>
    </row>
    <row r="324">
      <c r="B324" s="18"/>
      <c r="C324" s="18"/>
      <c r="F324" s="7"/>
      <c r="J324" s="15"/>
    </row>
    <row r="325">
      <c r="B325" s="18"/>
      <c r="C325" s="18"/>
      <c r="F325" s="7"/>
      <c r="J325" s="15"/>
    </row>
    <row r="326">
      <c r="B326" s="18"/>
      <c r="C326" s="18"/>
      <c r="F326" s="7"/>
      <c r="J326" s="15"/>
    </row>
    <row r="327">
      <c r="B327" s="18"/>
      <c r="C327" s="18"/>
      <c r="F327" s="7"/>
      <c r="J327" s="15"/>
    </row>
    <row r="328">
      <c r="B328" s="18"/>
      <c r="C328" s="18"/>
      <c r="F328" s="7"/>
      <c r="J328" s="15"/>
    </row>
    <row r="329">
      <c r="B329" s="18"/>
      <c r="C329" s="18"/>
      <c r="F329" s="7"/>
      <c r="J329" s="15"/>
    </row>
    <row r="330">
      <c r="B330" s="18"/>
      <c r="C330" s="18"/>
      <c r="F330" s="7"/>
      <c r="J330" s="15"/>
    </row>
    <row r="331">
      <c r="B331" s="18"/>
      <c r="C331" s="18"/>
      <c r="F331" s="7"/>
      <c r="J331" s="15"/>
    </row>
    <row r="332">
      <c r="B332" s="18"/>
      <c r="C332" s="18"/>
      <c r="F332" s="7"/>
      <c r="J332" s="15"/>
    </row>
    <row r="333">
      <c r="B333" s="18"/>
      <c r="C333" s="18"/>
      <c r="F333" s="7"/>
      <c r="J333" s="15"/>
    </row>
    <row r="334">
      <c r="B334" s="18"/>
      <c r="C334" s="18"/>
      <c r="F334" s="7"/>
      <c r="J334" s="15"/>
    </row>
    <row r="335">
      <c r="B335" s="18"/>
      <c r="C335" s="18"/>
      <c r="F335" s="7"/>
      <c r="J335" s="15"/>
    </row>
    <row r="336">
      <c r="B336" s="18"/>
      <c r="C336" s="18"/>
      <c r="F336" s="7"/>
      <c r="J336" s="15"/>
    </row>
    <row r="337">
      <c r="B337" s="18"/>
      <c r="C337" s="18"/>
      <c r="F337" s="7"/>
      <c r="J337" s="15"/>
    </row>
    <row r="338">
      <c r="B338" s="18"/>
      <c r="C338" s="18"/>
      <c r="F338" s="7"/>
      <c r="J338" s="15"/>
    </row>
    <row r="339">
      <c r="B339" s="18"/>
      <c r="C339" s="18"/>
      <c r="F339" s="7"/>
      <c r="J339" s="15"/>
    </row>
    <row r="340">
      <c r="B340" s="18"/>
      <c r="C340" s="18"/>
      <c r="F340" s="7"/>
      <c r="J340" s="15"/>
    </row>
    <row r="341">
      <c r="B341" s="18"/>
      <c r="C341" s="18"/>
      <c r="F341" s="7"/>
      <c r="J341" s="15"/>
    </row>
    <row r="342">
      <c r="B342" s="18"/>
      <c r="C342" s="18"/>
      <c r="F342" s="7"/>
      <c r="J342" s="15"/>
    </row>
    <row r="343">
      <c r="B343" s="18"/>
      <c r="C343" s="18"/>
      <c r="F343" s="7"/>
      <c r="J343" s="15"/>
    </row>
    <row r="344">
      <c r="B344" s="18"/>
      <c r="C344" s="18"/>
      <c r="F344" s="7"/>
      <c r="J344" s="15"/>
    </row>
    <row r="345">
      <c r="B345" s="18"/>
      <c r="C345" s="18"/>
      <c r="F345" s="7"/>
      <c r="J345" s="15"/>
    </row>
    <row r="346">
      <c r="B346" s="18"/>
      <c r="C346" s="18"/>
      <c r="F346" s="7"/>
      <c r="J346" s="15"/>
    </row>
    <row r="347">
      <c r="B347" s="18"/>
      <c r="C347" s="18"/>
      <c r="F347" s="7"/>
      <c r="J347" s="15"/>
    </row>
    <row r="348">
      <c r="B348" s="18"/>
      <c r="C348" s="18"/>
      <c r="F348" s="7"/>
      <c r="J348" s="15"/>
    </row>
    <row r="349">
      <c r="B349" s="18"/>
      <c r="C349" s="18"/>
      <c r="F349" s="7"/>
      <c r="J349" s="15"/>
    </row>
    <row r="350">
      <c r="B350" s="18"/>
      <c r="C350" s="18"/>
      <c r="F350" s="7"/>
      <c r="J350" s="15"/>
    </row>
    <row r="351">
      <c r="B351" s="18"/>
      <c r="C351" s="18"/>
      <c r="F351" s="7"/>
      <c r="J351" s="15"/>
    </row>
    <row r="352">
      <c r="B352" s="18"/>
      <c r="C352" s="18"/>
      <c r="F352" s="7"/>
      <c r="J352" s="15"/>
    </row>
    <row r="353">
      <c r="B353" s="18"/>
      <c r="C353" s="18"/>
      <c r="F353" s="7"/>
      <c r="J353" s="15"/>
    </row>
    <row r="354">
      <c r="B354" s="18"/>
      <c r="C354" s="18"/>
      <c r="F354" s="7"/>
      <c r="J354" s="15"/>
    </row>
    <row r="355">
      <c r="B355" s="18"/>
      <c r="C355" s="18"/>
      <c r="F355" s="7"/>
      <c r="J355" s="15"/>
    </row>
    <row r="356">
      <c r="B356" s="18"/>
      <c r="C356" s="18"/>
      <c r="F356" s="7"/>
      <c r="J356" s="15"/>
    </row>
    <row r="357">
      <c r="B357" s="18"/>
      <c r="C357" s="18"/>
      <c r="F357" s="7"/>
      <c r="J357" s="15"/>
    </row>
    <row r="358">
      <c r="B358" s="18"/>
      <c r="C358" s="18"/>
      <c r="F358" s="7"/>
      <c r="J358" s="15"/>
    </row>
    <row r="359">
      <c r="B359" s="18"/>
      <c r="C359" s="18"/>
      <c r="F359" s="7"/>
      <c r="J359" s="15"/>
    </row>
    <row r="360">
      <c r="B360" s="18"/>
      <c r="C360" s="18"/>
      <c r="F360" s="7"/>
      <c r="J360" s="15"/>
    </row>
    <row r="361">
      <c r="B361" s="18"/>
      <c r="C361" s="18"/>
      <c r="F361" s="7"/>
      <c r="J361" s="15"/>
    </row>
    <row r="362">
      <c r="B362" s="18"/>
      <c r="C362" s="18"/>
      <c r="F362" s="7"/>
      <c r="J362" s="15"/>
    </row>
    <row r="363">
      <c r="B363" s="18"/>
      <c r="C363" s="18"/>
      <c r="F363" s="7"/>
      <c r="J363" s="15"/>
    </row>
    <row r="364">
      <c r="B364" s="18"/>
      <c r="C364" s="18"/>
      <c r="F364" s="7"/>
      <c r="J364" s="15"/>
    </row>
    <row r="365">
      <c r="B365" s="18"/>
      <c r="C365" s="18"/>
      <c r="F365" s="7"/>
      <c r="J365" s="15"/>
    </row>
    <row r="366">
      <c r="B366" s="18"/>
      <c r="C366" s="18"/>
      <c r="F366" s="7"/>
      <c r="J366" s="15"/>
    </row>
    <row r="367">
      <c r="B367" s="18"/>
      <c r="C367" s="18"/>
      <c r="F367" s="7"/>
      <c r="J367" s="15"/>
    </row>
    <row r="368">
      <c r="B368" s="18"/>
      <c r="C368" s="18"/>
      <c r="F368" s="7"/>
      <c r="J368" s="15"/>
    </row>
    <row r="369">
      <c r="B369" s="18"/>
      <c r="C369" s="18"/>
      <c r="F369" s="7"/>
      <c r="J369" s="15"/>
    </row>
    <row r="370">
      <c r="B370" s="18"/>
      <c r="C370" s="18"/>
      <c r="F370" s="7"/>
      <c r="J370" s="15"/>
    </row>
    <row r="371">
      <c r="B371" s="18"/>
      <c r="C371" s="18"/>
      <c r="F371" s="7"/>
      <c r="J371" s="15"/>
    </row>
    <row r="372">
      <c r="B372" s="18"/>
      <c r="C372" s="18"/>
      <c r="F372" s="7"/>
      <c r="J372" s="15"/>
    </row>
    <row r="373">
      <c r="B373" s="18"/>
      <c r="C373" s="18"/>
      <c r="F373" s="7"/>
      <c r="J373" s="15"/>
    </row>
    <row r="374">
      <c r="B374" s="18"/>
      <c r="C374" s="18"/>
      <c r="F374" s="7"/>
      <c r="J374" s="15"/>
    </row>
    <row r="375">
      <c r="B375" s="18"/>
      <c r="C375" s="18"/>
      <c r="F375" s="7"/>
      <c r="J375" s="15"/>
    </row>
    <row r="376">
      <c r="B376" s="18"/>
      <c r="C376" s="18"/>
      <c r="F376" s="7"/>
      <c r="J376" s="15"/>
    </row>
    <row r="377">
      <c r="B377" s="18"/>
      <c r="C377" s="18"/>
      <c r="F377" s="7"/>
      <c r="J377" s="15"/>
    </row>
    <row r="378">
      <c r="B378" s="18"/>
      <c r="C378" s="18"/>
      <c r="F378" s="7"/>
      <c r="J378" s="15"/>
    </row>
    <row r="379">
      <c r="B379" s="18"/>
      <c r="C379" s="18"/>
      <c r="F379" s="7"/>
      <c r="J379" s="15"/>
    </row>
    <row r="380">
      <c r="B380" s="18"/>
      <c r="C380" s="18"/>
      <c r="F380" s="7"/>
      <c r="J380" s="15"/>
    </row>
    <row r="381">
      <c r="B381" s="18"/>
      <c r="C381" s="18"/>
      <c r="F381" s="7"/>
      <c r="J381" s="15"/>
    </row>
    <row r="382">
      <c r="B382" s="18"/>
      <c r="C382" s="18"/>
      <c r="F382" s="7"/>
      <c r="J382" s="15"/>
    </row>
    <row r="383">
      <c r="B383" s="18"/>
      <c r="C383" s="18"/>
      <c r="F383" s="7"/>
      <c r="J383" s="15"/>
    </row>
    <row r="384">
      <c r="B384" s="18"/>
      <c r="C384" s="18"/>
      <c r="F384" s="7"/>
      <c r="J384" s="15"/>
    </row>
    <row r="385">
      <c r="B385" s="18"/>
      <c r="C385" s="18"/>
      <c r="F385" s="7"/>
      <c r="J385" s="15"/>
    </row>
    <row r="386">
      <c r="B386" s="18"/>
      <c r="C386" s="18"/>
      <c r="F386" s="7"/>
      <c r="J386" s="15"/>
    </row>
    <row r="387">
      <c r="B387" s="18"/>
      <c r="C387" s="18"/>
      <c r="F387" s="7"/>
      <c r="J387" s="15"/>
    </row>
    <row r="388">
      <c r="B388" s="18"/>
      <c r="C388" s="18"/>
      <c r="F388" s="7"/>
      <c r="J388" s="15"/>
    </row>
    <row r="389">
      <c r="B389" s="18"/>
      <c r="C389" s="18"/>
      <c r="F389" s="7"/>
      <c r="J389" s="15"/>
    </row>
    <row r="390">
      <c r="B390" s="18"/>
      <c r="C390" s="18"/>
      <c r="F390" s="7"/>
      <c r="J390" s="15"/>
    </row>
    <row r="391">
      <c r="B391" s="18"/>
      <c r="C391" s="18"/>
      <c r="F391" s="7"/>
      <c r="J391" s="15"/>
    </row>
    <row r="392">
      <c r="B392" s="18"/>
      <c r="C392" s="18"/>
      <c r="F392" s="7"/>
      <c r="J392" s="15"/>
    </row>
    <row r="393">
      <c r="B393" s="18"/>
      <c r="C393" s="18"/>
      <c r="F393" s="7"/>
      <c r="J393" s="15"/>
    </row>
    <row r="394">
      <c r="B394" s="18"/>
      <c r="C394" s="18"/>
      <c r="F394" s="7"/>
      <c r="J394" s="15"/>
    </row>
    <row r="395">
      <c r="B395" s="18"/>
      <c r="C395" s="18"/>
      <c r="F395" s="7"/>
      <c r="J395" s="15"/>
    </row>
    <row r="396">
      <c r="B396" s="18"/>
      <c r="C396" s="18"/>
      <c r="F396" s="7"/>
      <c r="J396" s="15"/>
    </row>
    <row r="397">
      <c r="B397" s="18"/>
      <c r="C397" s="18"/>
      <c r="F397" s="7"/>
      <c r="J397" s="15"/>
    </row>
    <row r="398">
      <c r="B398" s="18"/>
      <c r="C398" s="18"/>
      <c r="F398" s="7"/>
      <c r="J398" s="15"/>
    </row>
    <row r="399">
      <c r="B399" s="18"/>
      <c r="C399" s="18"/>
      <c r="F399" s="7"/>
      <c r="J399" s="15"/>
    </row>
    <row r="400">
      <c r="B400" s="18"/>
      <c r="C400" s="18"/>
      <c r="F400" s="7"/>
      <c r="J400" s="15"/>
    </row>
    <row r="401">
      <c r="B401" s="18"/>
      <c r="C401" s="18"/>
      <c r="F401" s="7"/>
      <c r="J401" s="15"/>
    </row>
    <row r="402">
      <c r="B402" s="18"/>
      <c r="C402" s="18"/>
      <c r="F402" s="7"/>
      <c r="J402" s="15"/>
    </row>
    <row r="403">
      <c r="B403" s="18"/>
      <c r="C403" s="18"/>
      <c r="F403" s="7"/>
      <c r="J403" s="15"/>
    </row>
    <row r="404">
      <c r="B404" s="18"/>
      <c r="C404" s="18"/>
      <c r="F404" s="7"/>
      <c r="J404" s="15"/>
    </row>
    <row r="405">
      <c r="B405" s="18"/>
      <c r="C405" s="18"/>
      <c r="F405" s="7"/>
      <c r="J405" s="15"/>
    </row>
    <row r="406">
      <c r="B406" s="18"/>
      <c r="C406" s="18"/>
      <c r="F406" s="7"/>
      <c r="J406" s="15"/>
    </row>
    <row r="407">
      <c r="B407" s="18"/>
      <c r="C407" s="18"/>
      <c r="F407" s="7"/>
      <c r="J407" s="15"/>
    </row>
    <row r="408">
      <c r="B408" s="18"/>
      <c r="C408" s="18"/>
      <c r="F408" s="7"/>
      <c r="J408" s="15"/>
    </row>
    <row r="409">
      <c r="B409" s="18"/>
      <c r="C409" s="18"/>
      <c r="F409" s="7"/>
      <c r="J409" s="15"/>
    </row>
    <row r="410">
      <c r="B410" s="18"/>
      <c r="C410" s="18"/>
      <c r="F410" s="7"/>
      <c r="J410" s="15"/>
    </row>
    <row r="411">
      <c r="B411" s="18"/>
      <c r="C411" s="18"/>
      <c r="F411" s="7"/>
      <c r="J411" s="15"/>
    </row>
    <row r="412">
      <c r="B412" s="18"/>
      <c r="C412" s="18"/>
      <c r="F412" s="7"/>
      <c r="J412" s="15"/>
    </row>
    <row r="413">
      <c r="B413" s="18"/>
      <c r="C413" s="18"/>
      <c r="F413" s="7"/>
      <c r="J413" s="15"/>
    </row>
    <row r="414">
      <c r="B414" s="18"/>
      <c r="C414" s="18"/>
      <c r="F414" s="7"/>
      <c r="J414" s="15"/>
    </row>
    <row r="415">
      <c r="B415" s="18"/>
      <c r="C415" s="18"/>
      <c r="F415" s="7"/>
      <c r="J415" s="15"/>
    </row>
    <row r="416">
      <c r="B416" s="18"/>
      <c r="C416" s="18"/>
      <c r="F416" s="7"/>
      <c r="J416" s="15"/>
    </row>
    <row r="417">
      <c r="B417" s="18"/>
      <c r="C417" s="18"/>
      <c r="F417" s="7"/>
      <c r="J417" s="15"/>
    </row>
    <row r="418">
      <c r="B418" s="18"/>
      <c r="C418" s="18"/>
      <c r="F418" s="7"/>
      <c r="J418" s="15"/>
    </row>
    <row r="419">
      <c r="B419" s="18"/>
      <c r="C419" s="18"/>
      <c r="F419" s="7"/>
      <c r="J419" s="15"/>
    </row>
    <row r="420">
      <c r="B420" s="18"/>
      <c r="C420" s="18"/>
      <c r="F420" s="7"/>
      <c r="J420" s="15"/>
    </row>
    <row r="421">
      <c r="B421" s="18"/>
      <c r="C421" s="18"/>
      <c r="F421" s="7"/>
      <c r="J421" s="15"/>
    </row>
    <row r="422">
      <c r="B422" s="18"/>
      <c r="C422" s="18"/>
      <c r="F422" s="7"/>
      <c r="J422" s="15"/>
    </row>
    <row r="423">
      <c r="B423" s="18"/>
      <c r="C423" s="18"/>
      <c r="F423" s="7"/>
      <c r="J423" s="15"/>
    </row>
    <row r="424">
      <c r="B424" s="18"/>
      <c r="C424" s="18"/>
      <c r="F424" s="7"/>
      <c r="J424" s="15"/>
    </row>
    <row r="425">
      <c r="B425" s="18"/>
      <c r="C425" s="18"/>
      <c r="F425" s="7"/>
      <c r="J425" s="15"/>
    </row>
    <row r="426">
      <c r="B426" s="18"/>
      <c r="C426" s="18"/>
      <c r="F426" s="7"/>
      <c r="J426" s="15"/>
    </row>
    <row r="427">
      <c r="B427" s="18"/>
      <c r="C427" s="18"/>
      <c r="F427" s="7"/>
      <c r="J427" s="15"/>
    </row>
    <row r="428">
      <c r="B428" s="18"/>
      <c r="C428" s="18"/>
      <c r="F428" s="7"/>
      <c r="J428" s="15"/>
    </row>
    <row r="429">
      <c r="B429" s="18"/>
      <c r="C429" s="18"/>
      <c r="F429" s="7"/>
      <c r="J429" s="15"/>
    </row>
    <row r="430">
      <c r="B430" s="18"/>
      <c r="C430" s="18"/>
      <c r="F430" s="7"/>
      <c r="J430" s="15"/>
    </row>
    <row r="431">
      <c r="B431" s="18"/>
      <c r="C431" s="18"/>
      <c r="F431" s="7"/>
      <c r="J431" s="15"/>
    </row>
    <row r="432">
      <c r="B432" s="18"/>
      <c r="C432" s="18"/>
      <c r="F432" s="7"/>
      <c r="J432" s="15"/>
    </row>
    <row r="433">
      <c r="B433" s="18"/>
      <c r="C433" s="18"/>
      <c r="F433" s="7"/>
      <c r="J433" s="15"/>
    </row>
    <row r="434">
      <c r="B434" s="18"/>
      <c r="C434" s="18"/>
      <c r="F434" s="7"/>
      <c r="J434" s="15"/>
    </row>
    <row r="435">
      <c r="B435" s="18"/>
      <c r="C435" s="18"/>
      <c r="F435" s="7"/>
      <c r="J435" s="15"/>
    </row>
    <row r="436">
      <c r="B436" s="18"/>
      <c r="C436" s="18"/>
      <c r="F436" s="7"/>
      <c r="J436" s="15"/>
    </row>
    <row r="437">
      <c r="B437" s="18"/>
      <c r="C437" s="18"/>
      <c r="F437" s="7"/>
      <c r="J437" s="15"/>
    </row>
    <row r="438">
      <c r="B438" s="18"/>
      <c r="C438" s="18"/>
      <c r="F438" s="7"/>
      <c r="J438" s="15"/>
    </row>
    <row r="439">
      <c r="B439" s="18"/>
      <c r="C439" s="18"/>
      <c r="F439" s="7"/>
      <c r="J439" s="15"/>
    </row>
    <row r="440">
      <c r="B440" s="18"/>
      <c r="C440" s="18"/>
      <c r="F440" s="7"/>
      <c r="J440" s="15"/>
    </row>
    <row r="441">
      <c r="B441" s="18"/>
      <c r="C441" s="18"/>
      <c r="F441" s="7"/>
      <c r="J441" s="15"/>
    </row>
    <row r="442">
      <c r="B442" s="18"/>
      <c r="C442" s="18"/>
      <c r="F442" s="7"/>
      <c r="J442" s="15"/>
    </row>
    <row r="443">
      <c r="B443" s="18"/>
      <c r="C443" s="18"/>
      <c r="F443" s="7"/>
      <c r="J443" s="15"/>
    </row>
    <row r="444">
      <c r="B444" s="18"/>
      <c r="C444" s="18"/>
      <c r="F444" s="7"/>
      <c r="J444" s="15"/>
    </row>
    <row r="445">
      <c r="B445" s="18"/>
      <c r="C445" s="18"/>
      <c r="F445" s="7"/>
      <c r="J445" s="15"/>
    </row>
    <row r="446">
      <c r="B446" s="18"/>
      <c r="C446" s="18"/>
      <c r="F446" s="7"/>
      <c r="J446" s="15"/>
    </row>
    <row r="447">
      <c r="B447" s="18"/>
      <c r="C447" s="18"/>
      <c r="F447" s="7"/>
      <c r="J447" s="15"/>
    </row>
    <row r="448">
      <c r="B448" s="18"/>
      <c r="C448" s="18"/>
      <c r="F448" s="7"/>
      <c r="J448" s="15"/>
    </row>
    <row r="449">
      <c r="B449" s="18"/>
      <c r="C449" s="18"/>
      <c r="F449" s="7"/>
      <c r="J449" s="15"/>
    </row>
    <row r="450">
      <c r="B450" s="18"/>
      <c r="C450" s="18"/>
      <c r="F450" s="7"/>
      <c r="J450" s="15"/>
    </row>
    <row r="451">
      <c r="B451" s="18"/>
      <c r="C451" s="18"/>
      <c r="F451" s="7"/>
      <c r="J451" s="15"/>
    </row>
    <row r="452">
      <c r="B452" s="18"/>
      <c r="C452" s="18"/>
      <c r="F452" s="7"/>
      <c r="J452" s="15"/>
    </row>
    <row r="453">
      <c r="B453" s="18"/>
      <c r="C453" s="18"/>
      <c r="F453" s="7"/>
      <c r="J453" s="15"/>
    </row>
    <row r="454">
      <c r="B454" s="18"/>
      <c r="C454" s="18"/>
      <c r="F454" s="7"/>
      <c r="J454" s="15"/>
    </row>
    <row r="455">
      <c r="B455" s="18"/>
      <c r="C455" s="18"/>
      <c r="F455" s="7"/>
      <c r="J455" s="15"/>
    </row>
    <row r="456">
      <c r="B456" s="18"/>
      <c r="C456" s="18"/>
      <c r="F456" s="7"/>
      <c r="J456" s="15"/>
    </row>
    <row r="457">
      <c r="B457" s="18"/>
      <c r="C457" s="18"/>
      <c r="F457" s="7"/>
      <c r="J457" s="15"/>
    </row>
    <row r="458">
      <c r="B458" s="18"/>
      <c r="C458" s="18"/>
      <c r="F458" s="7"/>
      <c r="J458" s="15"/>
    </row>
    <row r="459">
      <c r="B459" s="18"/>
      <c r="C459" s="18"/>
      <c r="F459" s="7"/>
      <c r="J459" s="15"/>
    </row>
    <row r="460">
      <c r="B460" s="18"/>
      <c r="C460" s="18"/>
      <c r="F460" s="7"/>
      <c r="J460" s="15"/>
    </row>
    <row r="461">
      <c r="B461" s="18"/>
      <c r="C461" s="18"/>
      <c r="F461" s="7"/>
      <c r="J461" s="15"/>
    </row>
    <row r="462">
      <c r="B462" s="18"/>
      <c r="C462" s="18"/>
      <c r="F462" s="7"/>
      <c r="J462" s="15"/>
    </row>
    <row r="463">
      <c r="B463" s="18"/>
      <c r="C463" s="18"/>
      <c r="F463" s="7"/>
      <c r="J463" s="15"/>
    </row>
    <row r="464">
      <c r="B464" s="18"/>
      <c r="C464" s="18"/>
      <c r="F464" s="7"/>
      <c r="J464" s="15"/>
    </row>
    <row r="465">
      <c r="B465" s="18"/>
      <c r="C465" s="18"/>
      <c r="F465" s="7"/>
      <c r="J465" s="15"/>
    </row>
    <row r="466">
      <c r="B466" s="18"/>
      <c r="C466" s="18"/>
      <c r="F466" s="7"/>
      <c r="J466" s="15"/>
    </row>
    <row r="467">
      <c r="B467" s="18"/>
      <c r="C467" s="18"/>
      <c r="F467" s="7"/>
      <c r="J467" s="15"/>
    </row>
    <row r="468">
      <c r="B468" s="18"/>
      <c r="C468" s="18"/>
      <c r="F468" s="7"/>
      <c r="J468" s="15"/>
    </row>
    <row r="469">
      <c r="B469" s="18"/>
      <c r="C469" s="18"/>
      <c r="F469" s="7"/>
      <c r="J469" s="15"/>
    </row>
    <row r="470">
      <c r="B470" s="18"/>
      <c r="C470" s="18"/>
      <c r="F470" s="7"/>
      <c r="J470" s="15"/>
    </row>
    <row r="471">
      <c r="B471" s="18"/>
      <c r="C471" s="18"/>
      <c r="F471" s="7"/>
      <c r="J471" s="15"/>
    </row>
    <row r="472">
      <c r="B472" s="18"/>
      <c r="C472" s="18"/>
      <c r="F472" s="7"/>
      <c r="J472" s="15"/>
    </row>
    <row r="473">
      <c r="B473" s="18"/>
      <c r="C473" s="18"/>
      <c r="F473" s="7"/>
      <c r="J473" s="15"/>
    </row>
    <row r="474">
      <c r="B474" s="18"/>
      <c r="C474" s="18"/>
      <c r="F474" s="7"/>
      <c r="J474" s="15"/>
    </row>
    <row r="475">
      <c r="B475" s="18"/>
      <c r="C475" s="18"/>
      <c r="F475" s="7"/>
      <c r="J475" s="15"/>
    </row>
    <row r="476">
      <c r="B476" s="18"/>
      <c r="C476" s="18"/>
      <c r="F476" s="7"/>
      <c r="J476" s="15"/>
    </row>
    <row r="477">
      <c r="B477" s="18"/>
      <c r="C477" s="18"/>
      <c r="F477" s="7"/>
      <c r="J477" s="15"/>
    </row>
    <row r="478">
      <c r="B478" s="18"/>
      <c r="C478" s="18"/>
      <c r="F478" s="7"/>
      <c r="J478" s="15"/>
    </row>
    <row r="479">
      <c r="B479" s="18"/>
      <c r="C479" s="18"/>
      <c r="F479" s="7"/>
      <c r="J479" s="15"/>
    </row>
    <row r="480">
      <c r="B480" s="18"/>
      <c r="C480" s="18"/>
      <c r="F480" s="7"/>
      <c r="J480" s="15"/>
    </row>
    <row r="481">
      <c r="B481" s="18"/>
      <c r="C481" s="18"/>
      <c r="F481" s="7"/>
      <c r="J481" s="15"/>
    </row>
    <row r="482">
      <c r="B482" s="18"/>
      <c r="C482" s="18"/>
      <c r="F482" s="7"/>
      <c r="J482" s="15"/>
    </row>
    <row r="483">
      <c r="B483" s="18"/>
      <c r="C483" s="18"/>
      <c r="F483" s="7"/>
      <c r="J483" s="15"/>
    </row>
    <row r="484">
      <c r="B484" s="18"/>
      <c r="C484" s="18"/>
      <c r="F484" s="7"/>
      <c r="J484" s="15"/>
    </row>
    <row r="485">
      <c r="B485" s="18"/>
      <c r="C485" s="18"/>
      <c r="F485" s="7"/>
      <c r="J485" s="15"/>
    </row>
    <row r="486">
      <c r="B486" s="18"/>
      <c r="C486" s="18"/>
      <c r="F486" s="7"/>
      <c r="J486" s="15"/>
    </row>
    <row r="487">
      <c r="B487" s="18"/>
      <c r="C487" s="18"/>
      <c r="F487" s="7"/>
      <c r="J487" s="15"/>
    </row>
    <row r="488">
      <c r="B488" s="18"/>
      <c r="C488" s="18"/>
      <c r="F488" s="7"/>
      <c r="J488" s="15"/>
    </row>
    <row r="489">
      <c r="B489" s="18"/>
      <c r="C489" s="18"/>
      <c r="F489" s="7"/>
      <c r="J489" s="15"/>
    </row>
    <row r="490">
      <c r="B490" s="18"/>
      <c r="C490" s="18"/>
      <c r="F490" s="7"/>
      <c r="J490" s="15"/>
    </row>
    <row r="491">
      <c r="B491" s="18"/>
      <c r="C491" s="18"/>
      <c r="F491" s="7"/>
      <c r="J491" s="15"/>
    </row>
    <row r="492">
      <c r="B492" s="18"/>
      <c r="C492" s="18"/>
      <c r="F492" s="7"/>
      <c r="J492" s="15"/>
    </row>
    <row r="493">
      <c r="B493" s="18"/>
      <c r="C493" s="18"/>
      <c r="F493" s="7"/>
      <c r="J493" s="15"/>
    </row>
    <row r="494">
      <c r="B494" s="18"/>
      <c r="C494" s="18"/>
      <c r="F494" s="7"/>
      <c r="J494" s="15"/>
    </row>
    <row r="495">
      <c r="B495" s="18"/>
      <c r="C495" s="18"/>
      <c r="F495" s="7"/>
      <c r="J495" s="15"/>
    </row>
    <row r="496">
      <c r="B496" s="18"/>
      <c r="C496" s="18"/>
      <c r="F496" s="7"/>
      <c r="J496" s="15"/>
    </row>
    <row r="497">
      <c r="B497" s="18"/>
      <c r="C497" s="18"/>
      <c r="F497" s="7"/>
      <c r="J497" s="15"/>
    </row>
    <row r="498">
      <c r="B498" s="18"/>
      <c r="C498" s="18"/>
      <c r="F498" s="7"/>
      <c r="J498" s="15"/>
    </row>
    <row r="499">
      <c r="B499" s="18"/>
      <c r="C499" s="18"/>
      <c r="F499" s="7"/>
      <c r="J499" s="15"/>
    </row>
    <row r="500">
      <c r="B500" s="18"/>
      <c r="C500" s="18"/>
      <c r="F500" s="7"/>
      <c r="J500" s="15"/>
    </row>
    <row r="501">
      <c r="B501" s="18"/>
      <c r="C501" s="18"/>
      <c r="F501" s="7"/>
      <c r="J501" s="15"/>
    </row>
    <row r="502">
      <c r="B502" s="18"/>
      <c r="C502" s="18"/>
      <c r="F502" s="7"/>
      <c r="J502" s="15"/>
    </row>
    <row r="503">
      <c r="B503" s="18"/>
      <c r="C503" s="18"/>
      <c r="F503" s="7"/>
      <c r="J503" s="15"/>
    </row>
    <row r="504">
      <c r="B504" s="18"/>
      <c r="C504" s="18"/>
      <c r="F504" s="7"/>
      <c r="J504" s="15"/>
    </row>
    <row r="505">
      <c r="B505" s="18"/>
      <c r="C505" s="18"/>
      <c r="F505" s="7"/>
      <c r="J505" s="15"/>
    </row>
    <row r="506">
      <c r="B506" s="18"/>
      <c r="C506" s="18"/>
      <c r="F506" s="7"/>
      <c r="J506" s="15"/>
    </row>
    <row r="507">
      <c r="B507" s="18"/>
      <c r="C507" s="18"/>
      <c r="F507" s="7"/>
      <c r="J507" s="15"/>
    </row>
    <row r="508">
      <c r="B508" s="18"/>
      <c r="C508" s="18"/>
      <c r="F508" s="7"/>
      <c r="J508" s="15"/>
    </row>
    <row r="509">
      <c r="B509" s="18"/>
      <c r="C509" s="18"/>
      <c r="F509" s="7"/>
      <c r="J509" s="15"/>
    </row>
    <row r="510">
      <c r="B510" s="18"/>
      <c r="C510" s="18"/>
      <c r="F510" s="7"/>
      <c r="J510" s="15"/>
    </row>
    <row r="511">
      <c r="B511" s="18"/>
      <c r="C511" s="18"/>
      <c r="F511" s="7"/>
      <c r="J511" s="15"/>
    </row>
    <row r="512">
      <c r="B512" s="18"/>
      <c r="C512" s="18"/>
      <c r="F512" s="7"/>
      <c r="J512" s="15"/>
    </row>
    <row r="513">
      <c r="B513" s="18"/>
      <c r="C513" s="18"/>
      <c r="F513" s="7"/>
      <c r="J513" s="15"/>
    </row>
    <row r="514">
      <c r="B514" s="18"/>
      <c r="C514" s="18"/>
      <c r="F514" s="7"/>
      <c r="J514" s="15"/>
    </row>
    <row r="515">
      <c r="B515" s="18"/>
      <c r="C515" s="18"/>
      <c r="F515" s="7"/>
      <c r="J515" s="15"/>
    </row>
    <row r="516">
      <c r="B516" s="18"/>
      <c r="C516" s="18"/>
      <c r="F516" s="7"/>
      <c r="J516" s="15"/>
    </row>
    <row r="517">
      <c r="B517" s="18"/>
      <c r="C517" s="18"/>
      <c r="F517" s="7"/>
      <c r="J517" s="15"/>
    </row>
    <row r="518">
      <c r="B518" s="18"/>
      <c r="C518" s="18"/>
      <c r="F518" s="7"/>
      <c r="J518" s="15"/>
    </row>
    <row r="519">
      <c r="B519" s="18"/>
      <c r="C519" s="18"/>
      <c r="F519" s="7"/>
      <c r="J519" s="15"/>
    </row>
    <row r="520">
      <c r="B520" s="18"/>
      <c r="C520" s="18"/>
      <c r="F520" s="7"/>
      <c r="J520" s="15"/>
    </row>
    <row r="521">
      <c r="B521" s="18"/>
      <c r="C521" s="18"/>
      <c r="F521" s="7"/>
      <c r="J521" s="15"/>
    </row>
    <row r="522">
      <c r="B522" s="18"/>
      <c r="C522" s="18"/>
      <c r="F522" s="7"/>
      <c r="J522" s="15"/>
    </row>
    <row r="523">
      <c r="B523" s="18"/>
      <c r="C523" s="18"/>
      <c r="F523" s="7"/>
      <c r="J523" s="15"/>
    </row>
    <row r="524">
      <c r="B524" s="18"/>
      <c r="C524" s="18"/>
      <c r="F524" s="7"/>
      <c r="J524" s="15"/>
    </row>
    <row r="525">
      <c r="B525" s="18"/>
      <c r="C525" s="18"/>
      <c r="F525" s="7"/>
      <c r="J525" s="15"/>
    </row>
    <row r="526">
      <c r="B526" s="18"/>
      <c r="C526" s="18"/>
      <c r="F526" s="7"/>
      <c r="J526" s="15"/>
    </row>
    <row r="527">
      <c r="B527" s="18"/>
      <c r="C527" s="18"/>
      <c r="F527" s="7"/>
      <c r="J527" s="15"/>
    </row>
    <row r="528">
      <c r="B528" s="18"/>
      <c r="C528" s="18"/>
      <c r="F528" s="7"/>
      <c r="J528" s="15"/>
    </row>
    <row r="529">
      <c r="B529" s="18"/>
      <c r="C529" s="18"/>
      <c r="F529" s="7"/>
      <c r="J529" s="15"/>
    </row>
    <row r="530">
      <c r="B530" s="18"/>
      <c r="C530" s="18"/>
      <c r="F530" s="7"/>
      <c r="J530" s="15"/>
    </row>
    <row r="531">
      <c r="B531" s="18"/>
      <c r="C531" s="18"/>
      <c r="F531" s="7"/>
      <c r="J531" s="15"/>
    </row>
    <row r="532">
      <c r="B532" s="18"/>
      <c r="C532" s="18"/>
      <c r="F532" s="7"/>
      <c r="J532" s="15"/>
    </row>
    <row r="533">
      <c r="B533" s="18"/>
      <c r="C533" s="18"/>
      <c r="F533" s="7"/>
      <c r="J533" s="15"/>
    </row>
    <row r="534">
      <c r="B534" s="18"/>
      <c r="C534" s="18"/>
      <c r="F534" s="7"/>
      <c r="J534" s="15"/>
    </row>
    <row r="535">
      <c r="B535" s="18"/>
      <c r="C535" s="18"/>
      <c r="F535" s="7"/>
      <c r="J535" s="15"/>
    </row>
    <row r="536">
      <c r="B536" s="18"/>
      <c r="C536" s="18"/>
      <c r="F536" s="7"/>
      <c r="J536" s="15"/>
    </row>
    <row r="537">
      <c r="B537" s="18"/>
      <c r="C537" s="18"/>
      <c r="F537" s="7"/>
      <c r="J537" s="15"/>
    </row>
    <row r="538">
      <c r="B538" s="18"/>
      <c r="C538" s="18"/>
      <c r="F538" s="7"/>
      <c r="J538" s="15"/>
    </row>
    <row r="539">
      <c r="B539" s="18"/>
      <c r="C539" s="18"/>
      <c r="F539" s="7"/>
      <c r="J539" s="15"/>
    </row>
    <row r="540">
      <c r="B540" s="18"/>
      <c r="C540" s="18"/>
      <c r="F540" s="7"/>
      <c r="J540" s="15"/>
    </row>
    <row r="541">
      <c r="B541" s="18"/>
      <c r="C541" s="18"/>
      <c r="F541" s="7"/>
      <c r="J541" s="15"/>
    </row>
    <row r="542">
      <c r="B542" s="18"/>
      <c r="C542" s="18"/>
      <c r="F542" s="7"/>
      <c r="J542" s="15"/>
    </row>
    <row r="543">
      <c r="B543" s="18"/>
      <c r="C543" s="18"/>
      <c r="F543" s="7"/>
      <c r="J543" s="15"/>
    </row>
    <row r="544">
      <c r="B544" s="18"/>
      <c r="C544" s="18"/>
      <c r="F544" s="7"/>
      <c r="J544" s="15"/>
    </row>
    <row r="545">
      <c r="B545" s="18"/>
      <c r="C545" s="18"/>
      <c r="F545" s="7"/>
      <c r="J545" s="15"/>
    </row>
    <row r="546">
      <c r="B546" s="18"/>
      <c r="C546" s="18"/>
      <c r="F546" s="7"/>
      <c r="J546" s="15"/>
    </row>
    <row r="547">
      <c r="B547" s="18"/>
      <c r="C547" s="18"/>
      <c r="F547" s="7"/>
      <c r="J547" s="15"/>
    </row>
    <row r="548">
      <c r="B548" s="18"/>
      <c r="C548" s="18"/>
      <c r="F548" s="7"/>
      <c r="J548" s="15"/>
    </row>
    <row r="549">
      <c r="B549" s="18"/>
      <c r="C549" s="18"/>
      <c r="F549" s="7"/>
      <c r="J549" s="15"/>
    </row>
    <row r="550">
      <c r="B550" s="18"/>
      <c r="C550" s="18"/>
      <c r="F550" s="7"/>
      <c r="J550" s="15"/>
    </row>
    <row r="551">
      <c r="B551" s="18"/>
      <c r="C551" s="18"/>
      <c r="F551" s="7"/>
      <c r="J551" s="15"/>
    </row>
    <row r="552">
      <c r="B552" s="18"/>
      <c r="C552" s="18"/>
      <c r="F552" s="7"/>
      <c r="J552" s="15"/>
    </row>
    <row r="553">
      <c r="B553" s="18"/>
      <c r="C553" s="18"/>
      <c r="F553" s="7"/>
      <c r="J553" s="15"/>
    </row>
    <row r="554">
      <c r="B554" s="18"/>
      <c r="C554" s="18"/>
      <c r="F554" s="7"/>
      <c r="J554" s="15"/>
    </row>
    <row r="555">
      <c r="B555" s="18"/>
      <c r="C555" s="18"/>
      <c r="F555" s="7"/>
      <c r="J555" s="15"/>
    </row>
    <row r="556">
      <c r="B556" s="18"/>
      <c r="C556" s="18"/>
      <c r="F556" s="7"/>
      <c r="J556" s="15"/>
    </row>
    <row r="557">
      <c r="B557" s="18"/>
      <c r="C557" s="18"/>
      <c r="F557" s="7"/>
      <c r="J557" s="15"/>
    </row>
    <row r="558">
      <c r="B558" s="18"/>
      <c r="C558" s="18"/>
      <c r="F558" s="7"/>
      <c r="J558" s="15"/>
    </row>
    <row r="559">
      <c r="B559" s="18"/>
      <c r="C559" s="18"/>
      <c r="F559" s="7"/>
      <c r="J559" s="15"/>
    </row>
    <row r="560">
      <c r="B560" s="18"/>
      <c r="C560" s="18"/>
      <c r="F560" s="7"/>
      <c r="J560" s="15"/>
    </row>
    <row r="561">
      <c r="B561" s="18"/>
      <c r="C561" s="18"/>
      <c r="F561" s="7"/>
      <c r="J561" s="15"/>
    </row>
    <row r="562">
      <c r="B562" s="18"/>
      <c r="C562" s="18"/>
      <c r="F562" s="7"/>
      <c r="J562" s="15"/>
    </row>
    <row r="563">
      <c r="B563" s="18"/>
      <c r="C563" s="18"/>
      <c r="F563" s="7"/>
      <c r="J563" s="15"/>
    </row>
    <row r="564">
      <c r="B564" s="18"/>
      <c r="C564" s="18"/>
      <c r="F564" s="7"/>
      <c r="J564" s="15"/>
    </row>
    <row r="565">
      <c r="B565" s="18"/>
      <c r="C565" s="18"/>
      <c r="F565" s="7"/>
      <c r="J565" s="15"/>
    </row>
    <row r="566">
      <c r="B566" s="18"/>
      <c r="C566" s="18"/>
      <c r="F566" s="7"/>
      <c r="J566" s="15"/>
    </row>
    <row r="567">
      <c r="B567" s="18"/>
      <c r="C567" s="18"/>
      <c r="F567" s="7"/>
      <c r="J567" s="15"/>
    </row>
    <row r="568">
      <c r="B568" s="18"/>
      <c r="C568" s="18"/>
      <c r="F568" s="7"/>
      <c r="J568" s="15"/>
    </row>
    <row r="569">
      <c r="B569" s="18"/>
      <c r="C569" s="18"/>
      <c r="F569" s="7"/>
      <c r="J569" s="15"/>
    </row>
    <row r="570">
      <c r="B570" s="18"/>
      <c r="C570" s="18"/>
      <c r="F570" s="7"/>
      <c r="J570" s="15"/>
    </row>
    <row r="571">
      <c r="B571" s="18"/>
      <c r="C571" s="18"/>
      <c r="F571" s="7"/>
      <c r="J571" s="15"/>
    </row>
    <row r="572">
      <c r="B572" s="18"/>
      <c r="C572" s="18"/>
      <c r="F572" s="7"/>
      <c r="J572" s="15"/>
    </row>
    <row r="573">
      <c r="B573" s="18"/>
      <c r="C573" s="18"/>
      <c r="F573" s="7"/>
      <c r="J573" s="15"/>
    </row>
    <row r="574">
      <c r="B574" s="18"/>
      <c r="C574" s="18"/>
      <c r="F574" s="7"/>
      <c r="J574" s="15"/>
    </row>
    <row r="575">
      <c r="B575" s="18"/>
      <c r="C575" s="18"/>
      <c r="F575" s="7"/>
      <c r="J575" s="15"/>
    </row>
    <row r="576">
      <c r="B576" s="18"/>
      <c r="C576" s="18"/>
      <c r="F576" s="7"/>
      <c r="J576" s="15"/>
    </row>
    <row r="577">
      <c r="B577" s="18"/>
      <c r="C577" s="18"/>
      <c r="F577" s="7"/>
      <c r="J577" s="15"/>
    </row>
    <row r="578">
      <c r="B578" s="18"/>
      <c r="C578" s="18"/>
      <c r="F578" s="7"/>
      <c r="J578" s="15"/>
    </row>
    <row r="579">
      <c r="B579" s="18"/>
      <c r="C579" s="18"/>
      <c r="F579" s="7"/>
      <c r="J579" s="15"/>
    </row>
    <row r="580">
      <c r="B580" s="18"/>
      <c r="C580" s="18"/>
      <c r="F580" s="7"/>
      <c r="J580" s="15"/>
    </row>
    <row r="581">
      <c r="B581" s="18"/>
      <c r="C581" s="18"/>
      <c r="F581" s="7"/>
      <c r="J581" s="15"/>
    </row>
    <row r="582">
      <c r="B582" s="18"/>
      <c r="C582" s="18"/>
      <c r="F582" s="7"/>
      <c r="J582" s="15"/>
    </row>
    <row r="583">
      <c r="B583" s="18"/>
      <c r="C583" s="18"/>
      <c r="F583" s="7"/>
      <c r="J583" s="15"/>
    </row>
    <row r="584">
      <c r="B584" s="18"/>
      <c r="C584" s="18"/>
      <c r="F584" s="7"/>
      <c r="J584" s="15"/>
    </row>
    <row r="585">
      <c r="B585" s="18"/>
      <c r="C585" s="18"/>
      <c r="F585" s="7"/>
      <c r="J585" s="15"/>
    </row>
    <row r="586">
      <c r="B586" s="18"/>
      <c r="C586" s="18"/>
      <c r="F586" s="7"/>
      <c r="J586" s="15"/>
    </row>
    <row r="587">
      <c r="B587" s="18"/>
      <c r="C587" s="18"/>
      <c r="F587" s="7"/>
      <c r="J587" s="15"/>
    </row>
    <row r="588">
      <c r="B588" s="18"/>
      <c r="C588" s="18"/>
      <c r="F588" s="7"/>
      <c r="J588" s="15"/>
    </row>
    <row r="589">
      <c r="B589" s="18"/>
      <c r="C589" s="18"/>
      <c r="F589" s="7"/>
      <c r="J589" s="15"/>
    </row>
    <row r="590">
      <c r="B590" s="18"/>
      <c r="C590" s="18"/>
      <c r="F590" s="7"/>
      <c r="J590" s="15"/>
    </row>
    <row r="591">
      <c r="B591" s="18"/>
      <c r="C591" s="18"/>
      <c r="F591" s="7"/>
      <c r="J591" s="15"/>
    </row>
    <row r="592">
      <c r="B592" s="18"/>
      <c r="C592" s="18"/>
      <c r="F592" s="7"/>
      <c r="J592" s="15"/>
    </row>
    <row r="593">
      <c r="B593" s="18"/>
      <c r="C593" s="18"/>
      <c r="F593" s="7"/>
      <c r="J593" s="15"/>
    </row>
    <row r="594">
      <c r="B594" s="18"/>
      <c r="C594" s="18"/>
      <c r="F594" s="7"/>
      <c r="J594" s="15"/>
    </row>
    <row r="595">
      <c r="B595" s="18"/>
      <c r="C595" s="18"/>
      <c r="F595" s="7"/>
      <c r="J595" s="15"/>
    </row>
    <row r="596">
      <c r="B596" s="18"/>
      <c r="C596" s="18"/>
      <c r="F596" s="7"/>
      <c r="J596" s="15"/>
    </row>
    <row r="597">
      <c r="B597" s="18"/>
      <c r="C597" s="18"/>
      <c r="F597" s="7"/>
      <c r="J597" s="15"/>
    </row>
    <row r="598">
      <c r="B598" s="18"/>
      <c r="C598" s="18"/>
      <c r="F598" s="7"/>
      <c r="J598" s="15"/>
    </row>
    <row r="599">
      <c r="B599" s="18"/>
      <c r="C599" s="18"/>
      <c r="F599" s="7"/>
      <c r="J599" s="15"/>
    </row>
    <row r="600">
      <c r="B600" s="18"/>
      <c r="C600" s="18"/>
      <c r="F600" s="7"/>
      <c r="J600" s="15"/>
    </row>
    <row r="601">
      <c r="B601" s="18"/>
      <c r="C601" s="18"/>
      <c r="F601" s="7"/>
      <c r="J601" s="15"/>
    </row>
    <row r="602">
      <c r="B602" s="18"/>
      <c r="C602" s="18"/>
      <c r="F602" s="7"/>
      <c r="J602" s="15"/>
    </row>
    <row r="603">
      <c r="B603" s="18"/>
      <c r="C603" s="18"/>
      <c r="F603" s="7"/>
      <c r="J603" s="15"/>
    </row>
    <row r="604">
      <c r="B604" s="18"/>
      <c r="C604" s="18"/>
      <c r="F604" s="7"/>
      <c r="J604" s="15"/>
    </row>
    <row r="605">
      <c r="B605" s="18"/>
      <c r="C605" s="18"/>
      <c r="F605" s="7"/>
      <c r="J605" s="15"/>
    </row>
    <row r="606">
      <c r="B606" s="18"/>
      <c r="C606" s="18"/>
      <c r="F606" s="7"/>
      <c r="J606" s="15"/>
    </row>
    <row r="607">
      <c r="B607" s="18"/>
      <c r="C607" s="18"/>
      <c r="F607" s="7"/>
      <c r="J607" s="15"/>
    </row>
    <row r="608">
      <c r="B608" s="18"/>
      <c r="C608" s="18"/>
      <c r="F608" s="7"/>
      <c r="J608" s="15"/>
    </row>
    <row r="609">
      <c r="B609" s="18"/>
      <c r="C609" s="18"/>
      <c r="F609" s="7"/>
      <c r="J609" s="15"/>
    </row>
    <row r="610">
      <c r="B610" s="18"/>
      <c r="C610" s="18"/>
      <c r="F610" s="7"/>
      <c r="J610" s="15"/>
    </row>
    <row r="611">
      <c r="B611" s="18"/>
      <c r="C611" s="18"/>
      <c r="F611" s="7"/>
      <c r="J611" s="15"/>
    </row>
    <row r="612">
      <c r="B612" s="18"/>
      <c r="C612" s="18"/>
      <c r="F612" s="7"/>
      <c r="J612" s="15"/>
    </row>
    <row r="613">
      <c r="B613" s="18"/>
      <c r="C613" s="18"/>
      <c r="F613" s="7"/>
      <c r="J613" s="15"/>
    </row>
    <row r="614">
      <c r="B614" s="18"/>
      <c r="C614" s="18"/>
      <c r="F614" s="7"/>
      <c r="J614" s="15"/>
    </row>
    <row r="615">
      <c r="B615" s="18"/>
      <c r="C615" s="18"/>
      <c r="F615" s="7"/>
      <c r="J615" s="15"/>
    </row>
    <row r="616">
      <c r="B616" s="18"/>
      <c r="C616" s="18"/>
      <c r="F616" s="7"/>
      <c r="J616" s="15"/>
    </row>
    <row r="617">
      <c r="B617" s="18"/>
      <c r="C617" s="18"/>
      <c r="F617" s="7"/>
      <c r="J617" s="15"/>
    </row>
    <row r="618">
      <c r="B618" s="18"/>
      <c r="C618" s="18"/>
      <c r="F618" s="7"/>
      <c r="J618" s="15"/>
    </row>
    <row r="619">
      <c r="B619" s="18"/>
      <c r="C619" s="18"/>
      <c r="F619" s="7"/>
      <c r="J619" s="15"/>
    </row>
    <row r="620">
      <c r="B620" s="18"/>
      <c r="C620" s="18"/>
      <c r="F620" s="7"/>
      <c r="J620" s="15"/>
    </row>
    <row r="621">
      <c r="B621" s="18"/>
      <c r="C621" s="18"/>
      <c r="F621" s="7"/>
      <c r="J621" s="15"/>
    </row>
    <row r="622">
      <c r="B622" s="18"/>
      <c r="C622" s="18"/>
      <c r="F622" s="7"/>
      <c r="J622" s="15"/>
    </row>
    <row r="623">
      <c r="B623" s="18"/>
      <c r="C623" s="18"/>
      <c r="F623" s="7"/>
      <c r="J623" s="15"/>
    </row>
    <row r="624">
      <c r="B624" s="18"/>
      <c r="C624" s="18"/>
      <c r="F624" s="7"/>
      <c r="J624" s="15"/>
    </row>
    <row r="625">
      <c r="B625" s="18"/>
      <c r="C625" s="18"/>
      <c r="F625" s="7"/>
      <c r="J625" s="15"/>
    </row>
    <row r="626">
      <c r="B626" s="18"/>
      <c r="C626" s="18"/>
      <c r="F626" s="7"/>
      <c r="J626" s="15"/>
    </row>
    <row r="627">
      <c r="B627" s="18"/>
      <c r="C627" s="18"/>
      <c r="F627" s="7"/>
      <c r="J627" s="15"/>
    </row>
    <row r="628">
      <c r="B628" s="18"/>
      <c r="C628" s="18"/>
      <c r="F628" s="7"/>
      <c r="J628" s="15"/>
    </row>
    <row r="629">
      <c r="B629" s="18"/>
      <c r="C629" s="18"/>
      <c r="F629" s="7"/>
      <c r="J629" s="15"/>
    </row>
    <row r="630">
      <c r="B630" s="18"/>
      <c r="C630" s="18"/>
      <c r="F630" s="7"/>
      <c r="J630" s="15"/>
    </row>
    <row r="631">
      <c r="B631" s="18"/>
      <c r="C631" s="18"/>
      <c r="F631" s="7"/>
      <c r="J631" s="15"/>
    </row>
    <row r="632">
      <c r="B632" s="18"/>
      <c r="C632" s="18"/>
      <c r="F632" s="7"/>
      <c r="J632" s="15"/>
    </row>
    <row r="633">
      <c r="B633" s="18"/>
      <c r="C633" s="18"/>
      <c r="F633" s="7"/>
      <c r="J633" s="15"/>
    </row>
    <row r="634">
      <c r="B634" s="18"/>
      <c r="C634" s="18"/>
      <c r="F634" s="7"/>
      <c r="J634" s="15"/>
    </row>
    <row r="635">
      <c r="B635" s="18"/>
      <c r="C635" s="18"/>
      <c r="F635" s="7"/>
      <c r="J635" s="15"/>
    </row>
    <row r="636">
      <c r="B636" s="18"/>
      <c r="C636" s="18"/>
      <c r="F636" s="7"/>
      <c r="J636" s="15"/>
    </row>
    <row r="637">
      <c r="B637" s="18"/>
      <c r="C637" s="18"/>
      <c r="F637" s="7"/>
      <c r="J637" s="15"/>
    </row>
    <row r="638">
      <c r="B638" s="18"/>
      <c r="C638" s="18"/>
      <c r="F638" s="7"/>
      <c r="J638" s="15"/>
    </row>
    <row r="639">
      <c r="B639" s="18"/>
      <c r="C639" s="18"/>
      <c r="F639" s="7"/>
      <c r="J639" s="15"/>
    </row>
    <row r="640">
      <c r="B640" s="18"/>
      <c r="C640" s="18"/>
      <c r="F640" s="7"/>
      <c r="J640" s="15"/>
    </row>
    <row r="641">
      <c r="B641" s="18"/>
      <c r="C641" s="18"/>
      <c r="F641" s="7"/>
      <c r="J641" s="15"/>
    </row>
    <row r="642">
      <c r="B642" s="18"/>
      <c r="C642" s="18"/>
      <c r="F642" s="7"/>
      <c r="J642" s="15"/>
    </row>
    <row r="643">
      <c r="B643" s="18"/>
      <c r="C643" s="18"/>
      <c r="F643" s="7"/>
      <c r="J643" s="15"/>
    </row>
    <row r="644">
      <c r="B644" s="18"/>
      <c r="C644" s="18"/>
      <c r="F644" s="7"/>
      <c r="J644" s="15"/>
    </row>
    <row r="645">
      <c r="B645" s="18"/>
      <c r="C645" s="18"/>
      <c r="F645" s="7"/>
      <c r="J645" s="15"/>
    </row>
    <row r="646">
      <c r="B646" s="18"/>
      <c r="C646" s="18"/>
      <c r="F646" s="7"/>
      <c r="J646" s="15"/>
    </row>
    <row r="647">
      <c r="B647" s="18"/>
      <c r="C647" s="18"/>
      <c r="F647" s="7"/>
      <c r="J647" s="15"/>
    </row>
    <row r="648">
      <c r="B648" s="18"/>
      <c r="C648" s="18"/>
      <c r="F648" s="7"/>
      <c r="J648" s="15"/>
    </row>
    <row r="649">
      <c r="B649" s="18"/>
      <c r="C649" s="18"/>
      <c r="F649" s="7"/>
      <c r="J649" s="15"/>
    </row>
    <row r="650">
      <c r="B650" s="18"/>
      <c r="C650" s="18"/>
      <c r="F650" s="7"/>
      <c r="J650" s="15"/>
    </row>
    <row r="651">
      <c r="B651" s="18"/>
      <c r="C651" s="18"/>
      <c r="F651" s="7"/>
      <c r="J651" s="15"/>
    </row>
    <row r="652">
      <c r="B652" s="18"/>
      <c r="C652" s="18"/>
      <c r="F652" s="7"/>
      <c r="J652" s="15"/>
    </row>
    <row r="653">
      <c r="B653" s="18"/>
      <c r="C653" s="18"/>
      <c r="F653" s="7"/>
      <c r="J653" s="15"/>
    </row>
    <row r="654">
      <c r="B654" s="18"/>
      <c r="C654" s="18"/>
      <c r="F654" s="7"/>
      <c r="J654" s="15"/>
    </row>
    <row r="655">
      <c r="B655" s="18"/>
      <c r="C655" s="18"/>
      <c r="F655" s="7"/>
      <c r="J655" s="15"/>
    </row>
    <row r="656">
      <c r="B656" s="18"/>
      <c r="C656" s="18"/>
      <c r="F656" s="7"/>
      <c r="J656" s="15"/>
    </row>
    <row r="657">
      <c r="B657" s="18"/>
      <c r="C657" s="18"/>
      <c r="F657" s="7"/>
      <c r="J657" s="15"/>
    </row>
    <row r="658">
      <c r="B658" s="18"/>
      <c r="C658" s="18"/>
      <c r="F658" s="7"/>
      <c r="J658" s="15"/>
    </row>
    <row r="659">
      <c r="B659" s="18"/>
      <c r="C659" s="18"/>
      <c r="F659" s="7"/>
      <c r="J659" s="15"/>
    </row>
    <row r="660">
      <c r="B660" s="18"/>
      <c r="C660" s="18"/>
      <c r="F660" s="7"/>
      <c r="J660" s="15"/>
    </row>
    <row r="661">
      <c r="B661" s="18"/>
      <c r="C661" s="18"/>
      <c r="F661" s="7"/>
      <c r="J661" s="15"/>
    </row>
    <row r="662">
      <c r="B662" s="18"/>
      <c r="C662" s="18"/>
      <c r="F662" s="7"/>
      <c r="J662" s="15"/>
    </row>
    <row r="663">
      <c r="B663" s="18"/>
      <c r="C663" s="18"/>
      <c r="F663" s="7"/>
      <c r="J663" s="15"/>
    </row>
    <row r="664">
      <c r="B664" s="18"/>
      <c r="C664" s="18"/>
      <c r="F664" s="7"/>
      <c r="J664" s="15"/>
    </row>
    <row r="665">
      <c r="B665" s="18"/>
      <c r="C665" s="18"/>
      <c r="F665" s="7"/>
      <c r="J665" s="15"/>
    </row>
    <row r="666">
      <c r="B666" s="18"/>
      <c r="C666" s="18"/>
      <c r="F666" s="7"/>
      <c r="J666" s="15"/>
    </row>
    <row r="667">
      <c r="B667" s="18"/>
      <c r="C667" s="18"/>
      <c r="F667" s="7"/>
      <c r="J667" s="15"/>
    </row>
    <row r="668">
      <c r="B668" s="18"/>
      <c r="C668" s="18"/>
      <c r="F668" s="7"/>
      <c r="J668" s="15"/>
    </row>
    <row r="669">
      <c r="B669" s="18"/>
      <c r="C669" s="18"/>
      <c r="F669" s="7"/>
      <c r="J669" s="15"/>
    </row>
    <row r="670">
      <c r="B670" s="18"/>
      <c r="C670" s="18"/>
      <c r="F670" s="7"/>
      <c r="J670" s="15"/>
    </row>
    <row r="671">
      <c r="B671" s="18"/>
      <c r="C671" s="18"/>
      <c r="F671" s="7"/>
      <c r="J671" s="15"/>
    </row>
    <row r="672">
      <c r="B672" s="18"/>
      <c r="C672" s="18"/>
      <c r="F672" s="7"/>
      <c r="J672" s="15"/>
    </row>
    <row r="673">
      <c r="B673" s="18"/>
      <c r="C673" s="18"/>
      <c r="F673" s="7"/>
      <c r="J673" s="15"/>
    </row>
    <row r="674">
      <c r="B674" s="18"/>
      <c r="C674" s="18"/>
      <c r="F674" s="7"/>
      <c r="J674" s="15"/>
    </row>
    <row r="675">
      <c r="B675" s="18"/>
      <c r="C675" s="18"/>
      <c r="F675" s="7"/>
      <c r="J675" s="15"/>
    </row>
    <row r="676">
      <c r="B676" s="18"/>
      <c r="C676" s="18"/>
      <c r="F676" s="7"/>
      <c r="J676" s="15"/>
    </row>
    <row r="677">
      <c r="B677" s="18"/>
      <c r="C677" s="18"/>
      <c r="F677" s="7"/>
      <c r="J677" s="15"/>
    </row>
    <row r="678">
      <c r="B678" s="18"/>
      <c r="C678" s="18"/>
      <c r="F678" s="7"/>
      <c r="J678" s="15"/>
    </row>
    <row r="679">
      <c r="B679" s="18"/>
      <c r="C679" s="18"/>
      <c r="F679" s="7"/>
      <c r="J679" s="15"/>
    </row>
    <row r="680">
      <c r="B680" s="18"/>
      <c r="C680" s="18"/>
      <c r="F680" s="7"/>
      <c r="J680" s="15"/>
    </row>
    <row r="681">
      <c r="B681" s="18"/>
      <c r="C681" s="18"/>
      <c r="F681" s="7"/>
      <c r="J681" s="15"/>
    </row>
    <row r="682">
      <c r="B682" s="18"/>
      <c r="C682" s="18"/>
      <c r="F682" s="7"/>
      <c r="J682" s="15"/>
    </row>
    <row r="683">
      <c r="B683" s="18"/>
      <c r="C683" s="18"/>
      <c r="F683" s="7"/>
      <c r="J683" s="15"/>
    </row>
    <row r="684">
      <c r="B684" s="18"/>
      <c r="C684" s="18"/>
      <c r="F684" s="7"/>
      <c r="J684" s="15"/>
    </row>
    <row r="685">
      <c r="B685" s="18"/>
      <c r="C685" s="18"/>
      <c r="F685" s="7"/>
      <c r="J685" s="15"/>
    </row>
    <row r="686">
      <c r="B686" s="18"/>
      <c r="C686" s="18"/>
      <c r="F686" s="7"/>
      <c r="J686" s="15"/>
    </row>
    <row r="687">
      <c r="B687" s="18"/>
      <c r="C687" s="18"/>
      <c r="F687" s="7"/>
      <c r="J687" s="15"/>
    </row>
    <row r="688">
      <c r="B688" s="18"/>
      <c r="C688" s="18"/>
      <c r="F688" s="7"/>
      <c r="J688" s="15"/>
    </row>
    <row r="689">
      <c r="B689" s="18"/>
      <c r="C689" s="18"/>
      <c r="F689" s="7"/>
      <c r="J689" s="15"/>
    </row>
    <row r="690">
      <c r="B690" s="18"/>
      <c r="C690" s="18"/>
      <c r="F690" s="7"/>
      <c r="J690" s="15"/>
    </row>
    <row r="691">
      <c r="B691" s="18"/>
      <c r="C691" s="18"/>
      <c r="F691" s="7"/>
      <c r="J691" s="15"/>
    </row>
    <row r="692">
      <c r="B692" s="18"/>
      <c r="C692" s="18"/>
      <c r="F692" s="7"/>
      <c r="J692" s="15"/>
    </row>
    <row r="693">
      <c r="B693" s="18"/>
      <c r="C693" s="18"/>
      <c r="F693" s="7"/>
      <c r="J693" s="15"/>
    </row>
    <row r="694">
      <c r="B694" s="18"/>
      <c r="C694" s="18"/>
      <c r="F694" s="7"/>
      <c r="J694" s="15"/>
    </row>
    <row r="695">
      <c r="B695" s="18"/>
      <c r="C695" s="18"/>
      <c r="F695" s="7"/>
      <c r="J695" s="15"/>
    </row>
    <row r="696">
      <c r="B696" s="18"/>
      <c r="C696" s="18"/>
      <c r="F696" s="7"/>
      <c r="J696" s="15"/>
    </row>
    <row r="697">
      <c r="B697" s="18"/>
      <c r="C697" s="18"/>
      <c r="F697" s="7"/>
      <c r="J697" s="15"/>
    </row>
    <row r="698">
      <c r="B698" s="18"/>
      <c r="C698" s="18"/>
      <c r="F698" s="7"/>
      <c r="J698" s="15"/>
    </row>
    <row r="699">
      <c r="B699" s="18"/>
      <c r="C699" s="18"/>
      <c r="F699" s="7"/>
      <c r="J699" s="15"/>
    </row>
    <row r="700">
      <c r="B700" s="18"/>
      <c r="C700" s="18"/>
      <c r="F700" s="7"/>
      <c r="J700" s="15"/>
    </row>
    <row r="701">
      <c r="B701" s="18"/>
      <c r="C701" s="18"/>
      <c r="F701" s="7"/>
      <c r="J701" s="15"/>
    </row>
    <row r="702">
      <c r="B702" s="18"/>
      <c r="C702" s="18"/>
      <c r="F702" s="7"/>
      <c r="J702" s="15"/>
    </row>
    <row r="703">
      <c r="B703" s="18"/>
      <c r="C703" s="18"/>
      <c r="F703" s="7"/>
      <c r="J703" s="15"/>
    </row>
    <row r="704">
      <c r="B704" s="18"/>
      <c r="C704" s="18"/>
      <c r="F704" s="7"/>
      <c r="J704" s="15"/>
    </row>
    <row r="705">
      <c r="B705" s="18"/>
      <c r="C705" s="18"/>
      <c r="F705" s="7"/>
      <c r="J705" s="15"/>
    </row>
    <row r="706">
      <c r="B706" s="18"/>
      <c r="C706" s="18"/>
      <c r="F706" s="7"/>
      <c r="J706" s="15"/>
    </row>
    <row r="707">
      <c r="B707" s="18"/>
      <c r="C707" s="18"/>
      <c r="F707" s="7"/>
      <c r="J707" s="15"/>
    </row>
    <row r="708">
      <c r="B708" s="18"/>
      <c r="C708" s="18"/>
      <c r="F708" s="7"/>
      <c r="J708" s="15"/>
    </row>
    <row r="709">
      <c r="B709" s="18"/>
      <c r="C709" s="18"/>
      <c r="F709" s="7"/>
      <c r="J709" s="15"/>
    </row>
    <row r="710">
      <c r="B710" s="18"/>
      <c r="C710" s="18"/>
      <c r="F710" s="7"/>
      <c r="J710" s="15"/>
    </row>
    <row r="711">
      <c r="B711" s="18"/>
      <c r="C711" s="18"/>
      <c r="F711" s="7"/>
      <c r="J711" s="15"/>
    </row>
    <row r="712">
      <c r="B712" s="18"/>
      <c r="C712" s="18"/>
      <c r="F712" s="7"/>
      <c r="J712" s="15"/>
    </row>
    <row r="713">
      <c r="B713" s="18"/>
      <c r="C713" s="18"/>
      <c r="F713" s="7"/>
      <c r="J713" s="15"/>
    </row>
    <row r="714">
      <c r="B714" s="18"/>
      <c r="C714" s="18"/>
      <c r="F714" s="7"/>
      <c r="J714" s="15"/>
    </row>
    <row r="715">
      <c r="B715" s="18"/>
      <c r="C715" s="18"/>
      <c r="F715" s="7"/>
      <c r="J715" s="15"/>
    </row>
    <row r="716">
      <c r="B716" s="18"/>
      <c r="C716" s="18"/>
      <c r="F716" s="7"/>
      <c r="J716" s="15"/>
    </row>
    <row r="717">
      <c r="B717" s="18"/>
      <c r="C717" s="18"/>
      <c r="F717" s="7"/>
      <c r="J717" s="15"/>
    </row>
    <row r="718">
      <c r="B718" s="18"/>
      <c r="C718" s="18"/>
      <c r="F718" s="7"/>
      <c r="J718" s="15"/>
    </row>
    <row r="719">
      <c r="B719" s="18"/>
      <c r="C719" s="18"/>
      <c r="F719" s="7"/>
      <c r="J719" s="15"/>
    </row>
    <row r="720">
      <c r="B720" s="18"/>
      <c r="C720" s="18"/>
      <c r="F720" s="7"/>
      <c r="J720" s="15"/>
    </row>
    <row r="721">
      <c r="B721" s="18"/>
      <c r="C721" s="18"/>
      <c r="F721" s="7"/>
      <c r="J721" s="15"/>
    </row>
    <row r="722">
      <c r="B722" s="18"/>
      <c r="C722" s="18"/>
      <c r="F722" s="7"/>
      <c r="J722" s="15"/>
    </row>
    <row r="723">
      <c r="B723" s="18"/>
      <c r="C723" s="18"/>
      <c r="F723" s="7"/>
      <c r="J723" s="15"/>
    </row>
    <row r="724">
      <c r="B724" s="18"/>
      <c r="C724" s="18"/>
      <c r="F724" s="7"/>
      <c r="J724" s="15"/>
    </row>
    <row r="725">
      <c r="B725" s="18"/>
      <c r="C725" s="18"/>
      <c r="F725" s="7"/>
      <c r="J725" s="15"/>
    </row>
    <row r="726">
      <c r="B726" s="18"/>
      <c r="C726" s="18"/>
      <c r="F726" s="7"/>
      <c r="J726" s="15"/>
    </row>
    <row r="727">
      <c r="B727" s="18"/>
      <c r="C727" s="18"/>
      <c r="F727" s="7"/>
      <c r="J727" s="15"/>
    </row>
    <row r="728">
      <c r="B728" s="18"/>
      <c r="C728" s="18"/>
      <c r="F728" s="7"/>
      <c r="J728" s="15"/>
    </row>
    <row r="729">
      <c r="B729" s="18"/>
      <c r="C729" s="18"/>
      <c r="F729" s="7"/>
      <c r="J729" s="15"/>
    </row>
    <row r="730">
      <c r="B730" s="18"/>
      <c r="C730" s="18"/>
      <c r="F730" s="7"/>
      <c r="J730" s="15"/>
    </row>
    <row r="731">
      <c r="B731" s="18"/>
      <c r="C731" s="18"/>
      <c r="F731" s="7"/>
      <c r="J731" s="15"/>
    </row>
    <row r="732">
      <c r="B732" s="18"/>
      <c r="C732" s="18"/>
      <c r="F732" s="7"/>
      <c r="J732" s="15"/>
    </row>
    <row r="733">
      <c r="B733" s="18"/>
      <c r="C733" s="18"/>
      <c r="F733" s="7"/>
      <c r="J733" s="15"/>
    </row>
    <row r="734">
      <c r="B734" s="18"/>
      <c r="C734" s="18"/>
      <c r="F734" s="7"/>
      <c r="J734" s="15"/>
    </row>
    <row r="735">
      <c r="B735" s="18"/>
      <c r="C735" s="18"/>
      <c r="F735" s="7"/>
      <c r="J735" s="15"/>
    </row>
    <row r="736">
      <c r="B736" s="18"/>
      <c r="C736" s="18"/>
      <c r="F736" s="7"/>
      <c r="J736" s="15"/>
    </row>
    <row r="737">
      <c r="B737" s="18"/>
      <c r="C737" s="18"/>
      <c r="F737" s="7"/>
      <c r="J737" s="15"/>
    </row>
    <row r="738">
      <c r="B738" s="18"/>
      <c r="C738" s="18"/>
      <c r="F738" s="7"/>
      <c r="J738" s="15"/>
    </row>
    <row r="739">
      <c r="B739" s="18"/>
      <c r="C739" s="18"/>
      <c r="F739" s="7"/>
      <c r="J739" s="15"/>
    </row>
    <row r="740">
      <c r="B740" s="18"/>
      <c r="C740" s="18"/>
      <c r="F740" s="7"/>
      <c r="J740" s="15"/>
    </row>
    <row r="741">
      <c r="B741" s="18"/>
      <c r="C741" s="18"/>
      <c r="F741" s="7"/>
      <c r="J741" s="15"/>
    </row>
    <row r="742">
      <c r="B742" s="18"/>
      <c r="C742" s="18"/>
      <c r="F742" s="7"/>
      <c r="J742" s="15"/>
    </row>
    <row r="743">
      <c r="B743" s="18"/>
      <c r="C743" s="18"/>
      <c r="F743" s="7"/>
      <c r="J743" s="15"/>
    </row>
    <row r="744">
      <c r="B744" s="18"/>
      <c r="C744" s="18"/>
      <c r="F744" s="7"/>
      <c r="J744" s="15"/>
    </row>
    <row r="745">
      <c r="B745" s="18"/>
      <c r="C745" s="18"/>
      <c r="F745" s="7"/>
      <c r="J745" s="15"/>
    </row>
    <row r="746">
      <c r="B746" s="18"/>
      <c r="C746" s="18"/>
      <c r="F746" s="7"/>
      <c r="J746" s="15"/>
    </row>
    <row r="747">
      <c r="B747" s="18"/>
      <c r="C747" s="18"/>
      <c r="F747" s="7"/>
      <c r="J747" s="15"/>
    </row>
    <row r="748">
      <c r="B748" s="18"/>
      <c r="C748" s="18"/>
      <c r="F748" s="7"/>
      <c r="J748" s="15"/>
    </row>
    <row r="749">
      <c r="B749" s="18"/>
      <c r="C749" s="18"/>
      <c r="F749" s="7"/>
      <c r="J749" s="15"/>
    </row>
    <row r="750">
      <c r="B750" s="18"/>
      <c r="C750" s="18"/>
      <c r="F750" s="7"/>
      <c r="J750" s="15"/>
    </row>
    <row r="751">
      <c r="B751" s="18"/>
      <c r="C751" s="18"/>
      <c r="F751" s="7"/>
      <c r="J751" s="15"/>
    </row>
    <row r="752">
      <c r="B752" s="18"/>
      <c r="C752" s="18"/>
      <c r="F752" s="7"/>
      <c r="J752" s="15"/>
    </row>
    <row r="753">
      <c r="B753" s="18"/>
      <c r="C753" s="18"/>
      <c r="F753" s="7"/>
      <c r="J753" s="15"/>
    </row>
    <row r="754">
      <c r="B754" s="18"/>
      <c r="C754" s="18"/>
      <c r="F754" s="7"/>
      <c r="J754" s="15"/>
    </row>
    <row r="755">
      <c r="B755" s="18"/>
      <c r="C755" s="18"/>
      <c r="F755" s="7"/>
      <c r="J755" s="15"/>
    </row>
    <row r="756">
      <c r="B756" s="18"/>
      <c r="C756" s="18"/>
      <c r="F756" s="7"/>
      <c r="J756" s="15"/>
    </row>
    <row r="757">
      <c r="B757" s="18"/>
      <c r="C757" s="18"/>
      <c r="F757" s="7"/>
      <c r="J757" s="15"/>
    </row>
    <row r="758">
      <c r="B758" s="18"/>
      <c r="C758" s="18"/>
      <c r="F758" s="7"/>
      <c r="J758" s="15"/>
    </row>
    <row r="759">
      <c r="B759" s="18"/>
      <c r="C759" s="18"/>
      <c r="F759" s="7"/>
      <c r="J759" s="15"/>
    </row>
    <row r="760">
      <c r="B760" s="18"/>
      <c r="C760" s="18"/>
      <c r="F760" s="7"/>
      <c r="J760" s="15"/>
    </row>
    <row r="761">
      <c r="B761" s="18"/>
      <c r="C761" s="18"/>
      <c r="F761" s="7"/>
      <c r="J761" s="15"/>
    </row>
    <row r="762">
      <c r="B762" s="18"/>
      <c r="C762" s="18"/>
      <c r="F762" s="7"/>
      <c r="J762" s="15"/>
    </row>
    <row r="763">
      <c r="B763" s="18"/>
      <c r="C763" s="18"/>
      <c r="F763" s="7"/>
      <c r="J763" s="15"/>
    </row>
    <row r="764">
      <c r="B764" s="18"/>
      <c r="C764" s="18"/>
      <c r="F764" s="7"/>
      <c r="J764" s="15"/>
    </row>
    <row r="765">
      <c r="B765" s="18"/>
      <c r="C765" s="18"/>
      <c r="F765" s="7"/>
      <c r="J765" s="15"/>
    </row>
    <row r="766">
      <c r="B766" s="18"/>
      <c r="C766" s="18"/>
      <c r="F766" s="7"/>
      <c r="J766" s="15"/>
    </row>
    <row r="767">
      <c r="B767" s="18"/>
      <c r="C767" s="18"/>
      <c r="F767" s="7"/>
      <c r="J767" s="15"/>
    </row>
    <row r="768">
      <c r="B768" s="18"/>
      <c r="C768" s="18"/>
      <c r="F768" s="7"/>
      <c r="J768" s="15"/>
    </row>
    <row r="769">
      <c r="B769" s="18"/>
      <c r="C769" s="18"/>
      <c r="F769" s="7"/>
      <c r="J769" s="15"/>
    </row>
    <row r="770">
      <c r="B770" s="18"/>
      <c r="C770" s="18"/>
      <c r="F770" s="7"/>
      <c r="J770" s="15"/>
    </row>
    <row r="771">
      <c r="B771" s="18"/>
      <c r="C771" s="18"/>
      <c r="F771" s="7"/>
      <c r="J771" s="15"/>
    </row>
    <row r="772">
      <c r="B772" s="18"/>
      <c r="C772" s="18"/>
      <c r="F772" s="7"/>
      <c r="J772" s="15"/>
    </row>
    <row r="773">
      <c r="B773" s="18"/>
      <c r="C773" s="18"/>
      <c r="F773" s="7"/>
      <c r="J773" s="15"/>
    </row>
    <row r="774">
      <c r="B774" s="18"/>
      <c r="C774" s="18"/>
      <c r="F774" s="7"/>
      <c r="J774" s="15"/>
    </row>
    <row r="775">
      <c r="B775" s="18"/>
      <c r="C775" s="18"/>
      <c r="F775" s="7"/>
      <c r="J775" s="15"/>
    </row>
    <row r="776">
      <c r="B776" s="18"/>
      <c r="C776" s="18"/>
      <c r="F776" s="7"/>
      <c r="J776" s="15"/>
    </row>
    <row r="777">
      <c r="B777" s="18"/>
      <c r="C777" s="18"/>
      <c r="F777" s="7"/>
      <c r="J777" s="15"/>
    </row>
    <row r="778">
      <c r="B778" s="18"/>
      <c r="C778" s="18"/>
      <c r="F778" s="7"/>
      <c r="J778" s="15"/>
    </row>
    <row r="779">
      <c r="B779" s="18"/>
      <c r="C779" s="18"/>
      <c r="F779" s="7"/>
      <c r="J779" s="15"/>
    </row>
    <row r="780">
      <c r="B780" s="18"/>
      <c r="C780" s="18"/>
      <c r="F780" s="7"/>
      <c r="J780" s="15"/>
    </row>
    <row r="781">
      <c r="B781" s="18"/>
      <c r="C781" s="18"/>
      <c r="F781" s="7"/>
      <c r="J781" s="15"/>
    </row>
    <row r="782">
      <c r="B782" s="18"/>
      <c r="C782" s="18"/>
      <c r="F782" s="7"/>
      <c r="J782" s="15"/>
    </row>
    <row r="783">
      <c r="B783" s="18"/>
      <c r="C783" s="18"/>
      <c r="F783" s="7"/>
      <c r="J783" s="15"/>
    </row>
    <row r="784">
      <c r="B784" s="18"/>
      <c r="C784" s="18"/>
      <c r="F784" s="7"/>
      <c r="J784" s="15"/>
    </row>
    <row r="785">
      <c r="B785" s="18"/>
      <c r="C785" s="18"/>
      <c r="F785" s="7"/>
      <c r="J785" s="15"/>
    </row>
    <row r="786">
      <c r="B786" s="18"/>
      <c r="C786" s="18"/>
      <c r="F786" s="7"/>
      <c r="J786" s="15"/>
    </row>
    <row r="787">
      <c r="B787" s="18"/>
      <c r="C787" s="18"/>
      <c r="F787" s="7"/>
      <c r="J787" s="15"/>
    </row>
    <row r="788">
      <c r="B788" s="18"/>
      <c r="C788" s="18"/>
      <c r="F788" s="7"/>
      <c r="J788" s="15"/>
    </row>
    <row r="789">
      <c r="B789" s="18"/>
      <c r="C789" s="18"/>
      <c r="F789" s="7"/>
      <c r="J789" s="15"/>
    </row>
    <row r="790">
      <c r="B790" s="18"/>
      <c r="C790" s="18"/>
      <c r="F790" s="7"/>
      <c r="J790" s="15"/>
    </row>
    <row r="791">
      <c r="B791" s="18"/>
      <c r="C791" s="18"/>
      <c r="F791" s="7"/>
      <c r="J791" s="15"/>
    </row>
    <row r="792">
      <c r="B792" s="18"/>
      <c r="C792" s="18"/>
      <c r="F792" s="7"/>
      <c r="J792" s="15"/>
    </row>
    <row r="793">
      <c r="B793" s="18"/>
      <c r="C793" s="18"/>
      <c r="F793" s="7"/>
      <c r="J793" s="15"/>
    </row>
    <row r="794">
      <c r="B794" s="18"/>
      <c r="C794" s="18"/>
      <c r="F794" s="7"/>
      <c r="J794" s="15"/>
    </row>
    <row r="795">
      <c r="B795" s="18"/>
      <c r="C795" s="18"/>
      <c r="F795" s="7"/>
      <c r="J795" s="15"/>
    </row>
    <row r="796">
      <c r="B796" s="18"/>
      <c r="C796" s="18"/>
      <c r="F796" s="7"/>
      <c r="J796" s="15"/>
    </row>
    <row r="797">
      <c r="B797" s="18"/>
      <c r="C797" s="18"/>
      <c r="F797" s="7"/>
      <c r="J797" s="15"/>
    </row>
    <row r="798">
      <c r="B798" s="18"/>
      <c r="C798" s="18"/>
      <c r="F798" s="7"/>
      <c r="J798" s="15"/>
    </row>
    <row r="799">
      <c r="B799" s="18"/>
      <c r="C799" s="18"/>
      <c r="F799" s="7"/>
      <c r="J799" s="15"/>
    </row>
    <row r="800">
      <c r="B800" s="18"/>
      <c r="C800" s="18"/>
      <c r="F800" s="7"/>
      <c r="J800" s="15"/>
    </row>
    <row r="801">
      <c r="B801" s="18"/>
      <c r="C801" s="18"/>
      <c r="F801" s="7"/>
      <c r="J801" s="15"/>
    </row>
    <row r="802">
      <c r="B802" s="18"/>
      <c r="C802" s="18"/>
      <c r="F802" s="7"/>
      <c r="J802" s="15"/>
    </row>
    <row r="803">
      <c r="B803" s="18"/>
      <c r="C803" s="18"/>
      <c r="F803" s="7"/>
      <c r="J803" s="15"/>
    </row>
    <row r="804">
      <c r="B804" s="18"/>
      <c r="C804" s="18"/>
      <c r="F804" s="7"/>
      <c r="J804" s="15"/>
    </row>
    <row r="805">
      <c r="B805" s="18"/>
      <c r="C805" s="18"/>
      <c r="F805" s="7"/>
      <c r="J805" s="15"/>
    </row>
    <row r="806">
      <c r="B806" s="18"/>
      <c r="C806" s="18"/>
      <c r="F806" s="7"/>
      <c r="J806" s="15"/>
    </row>
    <row r="807">
      <c r="B807" s="18"/>
      <c r="C807" s="18"/>
      <c r="F807" s="7"/>
      <c r="J807" s="15"/>
    </row>
    <row r="808">
      <c r="B808" s="18"/>
      <c r="C808" s="18"/>
      <c r="F808" s="7"/>
      <c r="J808" s="15"/>
    </row>
    <row r="809">
      <c r="B809" s="18"/>
      <c r="C809" s="18"/>
      <c r="F809" s="7"/>
      <c r="J809" s="15"/>
    </row>
    <row r="810">
      <c r="B810" s="18"/>
      <c r="C810" s="18"/>
      <c r="F810" s="7"/>
      <c r="J810" s="15"/>
    </row>
    <row r="811">
      <c r="B811" s="18"/>
      <c r="C811" s="18"/>
      <c r="F811" s="7"/>
      <c r="J811" s="15"/>
    </row>
    <row r="812">
      <c r="B812" s="18"/>
      <c r="C812" s="18"/>
      <c r="F812" s="7"/>
      <c r="J812" s="15"/>
    </row>
    <row r="813">
      <c r="B813" s="18"/>
      <c r="C813" s="18"/>
      <c r="F813" s="7"/>
      <c r="J813" s="15"/>
    </row>
    <row r="814">
      <c r="B814" s="18"/>
      <c r="C814" s="18"/>
      <c r="F814" s="7"/>
      <c r="J814" s="15"/>
    </row>
    <row r="815">
      <c r="B815" s="18"/>
      <c r="C815" s="18"/>
      <c r="F815" s="7"/>
      <c r="J815" s="15"/>
    </row>
    <row r="816">
      <c r="B816" s="18"/>
      <c r="C816" s="18"/>
      <c r="F816" s="7"/>
      <c r="J816" s="15"/>
    </row>
    <row r="817">
      <c r="B817" s="18"/>
      <c r="C817" s="18"/>
      <c r="F817" s="7"/>
      <c r="J817" s="15"/>
    </row>
    <row r="818">
      <c r="B818" s="18"/>
      <c r="C818" s="18"/>
      <c r="F818" s="7"/>
      <c r="J818" s="15"/>
    </row>
    <row r="819">
      <c r="B819" s="18"/>
      <c r="C819" s="18"/>
      <c r="F819" s="7"/>
      <c r="J819" s="15"/>
    </row>
    <row r="820">
      <c r="B820" s="18"/>
      <c r="C820" s="18"/>
      <c r="F820" s="7"/>
      <c r="J820" s="15"/>
    </row>
    <row r="821">
      <c r="B821" s="18"/>
      <c r="C821" s="18"/>
      <c r="F821" s="7"/>
      <c r="J821" s="15"/>
    </row>
    <row r="822">
      <c r="B822" s="18"/>
      <c r="C822" s="18"/>
      <c r="F822" s="7"/>
      <c r="J822" s="15"/>
    </row>
    <row r="823">
      <c r="B823" s="18"/>
      <c r="C823" s="18"/>
      <c r="F823" s="7"/>
      <c r="J823" s="15"/>
    </row>
    <row r="824">
      <c r="B824" s="18"/>
      <c r="C824" s="18"/>
      <c r="F824" s="7"/>
      <c r="J824" s="15"/>
    </row>
    <row r="825">
      <c r="B825" s="18"/>
      <c r="C825" s="18"/>
      <c r="F825" s="7"/>
      <c r="J825" s="15"/>
    </row>
    <row r="826">
      <c r="B826" s="18"/>
      <c r="C826" s="18"/>
      <c r="F826" s="7"/>
      <c r="J826" s="15"/>
    </row>
    <row r="827">
      <c r="B827" s="18"/>
      <c r="C827" s="18"/>
      <c r="F827" s="7"/>
      <c r="J827" s="15"/>
    </row>
    <row r="828">
      <c r="B828" s="18"/>
      <c r="C828" s="18"/>
      <c r="F828" s="7"/>
      <c r="J828" s="15"/>
    </row>
    <row r="829">
      <c r="B829" s="18"/>
      <c r="C829" s="18"/>
      <c r="F829" s="7"/>
      <c r="J829" s="15"/>
    </row>
    <row r="830">
      <c r="B830" s="18"/>
      <c r="C830" s="18"/>
      <c r="F830" s="7"/>
      <c r="J830" s="15"/>
    </row>
    <row r="831">
      <c r="B831" s="18"/>
      <c r="C831" s="18"/>
      <c r="F831" s="7"/>
      <c r="J831" s="15"/>
    </row>
    <row r="832">
      <c r="B832" s="18"/>
      <c r="C832" s="18"/>
      <c r="F832" s="7"/>
      <c r="J832" s="15"/>
    </row>
    <row r="833">
      <c r="B833" s="18"/>
      <c r="C833" s="18"/>
      <c r="F833" s="7"/>
      <c r="J833" s="15"/>
    </row>
    <row r="834">
      <c r="B834" s="18"/>
      <c r="C834" s="18"/>
      <c r="F834" s="7"/>
      <c r="J834" s="15"/>
    </row>
    <row r="835">
      <c r="B835" s="18"/>
      <c r="C835" s="18"/>
      <c r="F835" s="7"/>
      <c r="J835" s="15"/>
    </row>
    <row r="836">
      <c r="B836" s="18"/>
      <c r="C836" s="18"/>
      <c r="F836" s="7"/>
      <c r="J836" s="15"/>
    </row>
    <row r="837">
      <c r="B837" s="18"/>
      <c r="C837" s="18"/>
      <c r="F837" s="7"/>
      <c r="J837" s="15"/>
    </row>
    <row r="838">
      <c r="B838" s="18"/>
      <c r="C838" s="18"/>
      <c r="F838" s="7"/>
      <c r="J838" s="15"/>
    </row>
    <row r="839">
      <c r="B839" s="18"/>
      <c r="C839" s="18"/>
      <c r="F839" s="7"/>
      <c r="J839" s="15"/>
    </row>
    <row r="840">
      <c r="B840" s="18"/>
      <c r="C840" s="18"/>
      <c r="F840" s="7"/>
      <c r="J840" s="15"/>
    </row>
  </sheetData>
  <dataValidations>
    <dataValidation type="list" allowBlank="1" showInputMessage="1" showErrorMessage="1" prompt="Cliquez ici et saisissez une valeur dans la liste des éléments" sqref="I2:I79 I81:I87">
      <formula1>"Abritel,Airbnb,Chèque,Espèces,HomeExchange,Virement,A définir"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3" width="9.38"/>
    <col customWidth="1" min="4" max="4" width="13.88"/>
    <col customWidth="1" min="5" max="5" width="7.38"/>
    <col customWidth="1" min="7" max="7" width="8.5"/>
    <col customWidth="1" min="8" max="8" width="7.63"/>
    <col customWidth="1" min="9" max="9" width="12.88"/>
    <col customWidth="1" min="10" max="10" width="14.0"/>
    <col customWidth="1" min="11" max="11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/>
      <c r="B2" s="11"/>
      <c r="C2" s="11"/>
      <c r="D2" s="12"/>
      <c r="E2" s="13"/>
      <c r="F2" s="14"/>
      <c r="G2" s="5"/>
      <c r="H2" s="6"/>
      <c r="I2" s="7"/>
      <c r="J2" s="15"/>
      <c r="K2" s="16"/>
    </row>
    <row r="3">
      <c r="A3" s="10" t="s">
        <v>79</v>
      </c>
      <c r="B3" s="11">
        <v>44567.0</v>
      </c>
      <c r="C3" s="11">
        <v>44570.0</v>
      </c>
      <c r="D3" s="12" t="str">
        <f t="shared" ref="D3:D6" si="1">TEXT(B3 ,"mm (mmmm)")</f>
        <v>01 (janvier)</v>
      </c>
      <c r="E3" s="13">
        <f t="shared" ref="E3:E6" si="2">C3-B3</f>
        <v>3</v>
      </c>
      <c r="F3" s="14">
        <v>2.0</v>
      </c>
      <c r="G3" s="5">
        <v>67.0</v>
      </c>
      <c r="H3" s="6">
        <f t="shared" ref="H3:H6" si="3">G3*E3</f>
        <v>201</v>
      </c>
      <c r="I3" s="7" t="s">
        <v>12</v>
      </c>
      <c r="J3" s="15">
        <f t="shared" ref="J3:J6" si="4">F3*0.7*E3</f>
        <v>4.2</v>
      </c>
      <c r="K3" s="16">
        <f t="shared" ref="K3:K6" si="5">E3*F3</f>
        <v>6</v>
      </c>
    </row>
    <row r="4">
      <c r="A4" s="10" t="s">
        <v>80</v>
      </c>
      <c r="B4" s="11">
        <v>44939.0</v>
      </c>
      <c r="C4" s="11">
        <v>44941.0</v>
      </c>
      <c r="D4" s="12" t="str">
        <f t="shared" si="1"/>
        <v>01 (janvier)</v>
      </c>
      <c r="E4" s="13">
        <f t="shared" si="2"/>
        <v>2</v>
      </c>
      <c r="F4" s="14">
        <v>2.0</v>
      </c>
      <c r="G4" s="5">
        <v>50.0</v>
      </c>
      <c r="H4" s="6">
        <f t="shared" si="3"/>
        <v>100</v>
      </c>
      <c r="I4" s="10" t="s">
        <v>14</v>
      </c>
      <c r="J4" s="15">
        <f t="shared" si="4"/>
        <v>2.8</v>
      </c>
      <c r="K4" s="16">
        <f t="shared" si="5"/>
        <v>4</v>
      </c>
    </row>
    <row r="5">
      <c r="A5" s="10" t="s">
        <v>81</v>
      </c>
      <c r="B5" s="11">
        <v>44953.0</v>
      </c>
      <c r="C5" s="11">
        <v>44956.0</v>
      </c>
      <c r="D5" s="12" t="str">
        <f t="shared" si="1"/>
        <v>01 (janvier)</v>
      </c>
      <c r="E5" s="13">
        <f t="shared" si="2"/>
        <v>3</v>
      </c>
      <c r="F5" s="14">
        <v>2.0</v>
      </c>
      <c r="G5" s="5">
        <v>47.0</v>
      </c>
      <c r="H5" s="6">
        <f t="shared" si="3"/>
        <v>141</v>
      </c>
      <c r="I5" s="7" t="s">
        <v>12</v>
      </c>
      <c r="J5" s="15">
        <f t="shared" si="4"/>
        <v>4.2</v>
      </c>
      <c r="K5" s="16">
        <f t="shared" si="5"/>
        <v>6</v>
      </c>
    </row>
    <row r="6">
      <c r="A6" s="10" t="s">
        <v>82</v>
      </c>
      <c r="B6" s="11">
        <v>44956.0</v>
      </c>
      <c r="C6" s="11">
        <v>44959.0</v>
      </c>
      <c r="D6" s="12" t="str">
        <f t="shared" si="1"/>
        <v>01 (janvier)</v>
      </c>
      <c r="E6" s="13">
        <f t="shared" si="2"/>
        <v>3</v>
      </c>
      <c r="F6" s="14">
        <v>3.0</v>
      </c>
      <c r="G6" s="5">
        <v>65.0</v>
      </c>
      <c r="H6" s="6">
        <f t="shared" si="3"/>
        <v>195</v>
      </c>
      <c r="I6" s="10" t="s">
        <v>14</v>
      </c>
      <c r="J6" s="15">
        <f t="shared" si="4"/>
        <v>6.3</v>
      </c>
      <c r="K6" s="16">
        <f t="shared" si="5"/>
        <v>9</v>
      </c>
    </row>
    <row r="7">
      <c r="B7" s="18"/>
      <c r="C7" s="18"/>
      <c r="D7" s="12"/>
      <c r="E7" s="13"/>
      <c r="F7" s="14"/>
      <c r="G7" s="5"/>
      <c r="H7" s="6">
        <f>SUM(H3:H6)</f>
        <v>637</v>
      </c>
      <c r="J7" s="15"/>
      <c r="K7" s="16"/>
    </row>
    <row r="8">
      <c r="A8" s="10"/>
      <c r="B8" s="11"/>
      <c r="C8" s="11"/>
      <c r="D8" s="12"/>
      <c r="E8" s="13"/>
      <c r="F8" s="14"/>
      <c r="G8" s="5"/>
      <c r="H8" s="6"/>
      <c r="I8" s="10"/>
      <c r="J8" s="15"/>
      <c r="K8" s="16"/>
    </row>
    <row r="9">
      <c r="A9" s="10" t="s">
        <v>83</v>
      </c>
      <c r="B9" s="11">
        <v>44960.0</v>
      </c>
      <c r="C9" s="11">
        <v>44964.0</v>
      </c>
      <c r="D9" s="12" t="str">
        <f t="shared" ref="D9:D11" si="6">TEXT(B9 ,"mm (mmmm)")</f>
        <v>02 (février)</v>
      </c>
      <c r="E9" s="13">
        <f t="shared" ref="E9:E11" si="7">C9-B9</f>
        <v>4</v>
      </c>
      <c r="F9" s="14">
        <v>4.0</v>
      </c>
      <c r="G9" s="5">
        <v>65.0</v>
      </c>
      <c r="H9" s="6">
        <f t="shared" ref="H9:H11" si="8">G9*E9</f>
        <v>260</v>
      </c>
      <c r="I9" s="10" t="s">
        <v>14</v>
      </c>
      <c r="J9" s="15">
        <f t="shared" ref="J9:J11" si="9">F9*0.7*E9</f>
        <v>11.2</v>
      </c>
      <c r="K9" s="16">
        <f t="shared" ref="K9:K11" si="10">E9*F9</f>
        <v>16</v>
      </c>
    </row>
    <row r="10">
      <c r="A10" s="10" t="s">
        <v>21</v>
      </c>
      <c r="B10" s="11">
        <v>44973.0</v>
      </c>
      <c r="C10" s="11">
        <v>44975.0</v>
      </c>
      <c r="D10" s="12" t="str">
        <f t="shared" si="6"/>
        <v>02 (février)</v>
      </c>
      <c r="E10" s="13">
        <f t="shared" si="7"/>
        <v>2</v>
      </c>
      <c r="F10" s="14">
        <v>3.0</v>
      </c>
      <c r="G10" s="5">
        <v>72.0</v>
      </c>
      <c r="H10" s="6">
        <f t="shared" si="8"/>
        <v>144</v>
      </c>
      <c r="I10" s="10" t="s">
        <v>12</v>
      </c>
      <c r="J10" s="15">
        <f t="shared" si="9"/>
        <v>4.2</v>
      </c>
      <c r="K10" s="16">
        <f t="shared" si="10"/>
        <v>6</v>
      </c>
    </row>
    <row r="11">
      <c r="A11" s="10" t="s">
        <v>84</v>
      </c>
      <c r="B11" s="11">
        <v>44980.0</v>
      </c>
      <c r="C11" s="11">
        <v>44982.0</v>
      </c>
      <c r="D11" s="12" t="str">
        <f t="shared" si="6"/>
        <v>02 (février)</v>
      </c>
      <c r="E11" s="13">
        <f t="shared" si="7"/>
        <v>2</v>
      </c>
      <c r="F11" s="14">
        <v>3.0</v>
      </c>
      <c r="G11" s="5">
        <v>57.0</v>
      </c>
      <c r="H11" s="6">
        <f t="shared" si="8"/>
        <v>114</v>
      </c>
      <c r="I11" s="10" t="s">
        <v>12</v>
      </c>
      <c r="J11" s="15">
        <f t="shared" si="9"/>
        <v>4.2</v>
      </c>
      <c r="K11" s="16">
        <f t="shared" si="10"/>
        <v>6</v>
      </c>
    </row>
    <row r="12">
      <c r="B12" s="18"/>
      <c r="C12" s="18"/>
      <c r="D12" s="12"/>
      <c r="E12" s="13"/>
      <c r="F12" s="14"/>
      <c r="G12" s="5"/>
      <c r="H12" s="6">
        <f>SUM(H9:H11)</f>
        <v>518</v>
      </c>
      <c r="J12" s="15"/>
      <c r="K12" s="16"/>
    </row>
    <row r="13">
      <c r="B13" s="18"/>
      <c r="C13" s="18"/>
      <c r="D13" s="12"/>
      <c r="E13" s="13"/>
      <c r="F13" s="14"/>
      <c r="G13" s="5"/>
      <c r="H13" s="6"/>
      <c r="J13" s="15"/>
      <c r="K13" s="16"/>
    </row>
    <row r="14">
      <c r="A14" s="10" t="s">
        <v>46</v>
      </c>
      <c r="B14" s="11">
        <v>44995.0</v>
      </c>
      <c r="C14" s="11">
        <v>44997.0</v>
      </c>
      <c r="D14" s="12" t="str">
        <f t="shared" ref="D14:D20" si="11">TEXT(B14 ,"mm (mmmm)")</f>
        <v>03 (mars)</v>
      </c>
      <c r="E14" s="13">
        <f t="shared" ref="E14:E20" si="12">C14-B14</f>
        <v>2</v>
      </c>
      <c r="F14" s="14">
        <v>3.0</v>
      </c>
      <c r="G14" s="5">
        <v>57.0</v>
      </c>
      <c r="H14" s="6">
        <f t="shared" ref="H14:H20" si="13">G14*E14</f>
        <v>114</v>
      </c>
      <c r="I14" s="10" t="s">
        <v>12</v>
      </c>
      <c r="J14" s="15">
        <f t="shared" ref="J14:J20" si="14">F14*0.7*E14</f>
        <v>4.2</v>
      </c>
      <c r="K14" s="16">
        <f t="shared" ref="K14:K20" si="15">E14*F14</f>
        <v>6</v>
      </c>
    </row>
    <row r="15">
      <c r="A15" s="10" t="s">
        <v>85</v>
      </c>
      <c r="B15" s="11">
        <v>44998.0</v>
      </c>
      <c r="C15" s="11">
        <v>45002.0</v>
      </c>
      <c r="D15" s="12" t="str">
        <f t="shared" si="11"/>
        <v>03 (mars)</v>
      </c>
      <c r="E15" s="13">
        <f t="shared" si="12"/>
        <v>4</v>
      </c>
      <c r="F15" s="14">
        <v>1.0</v>
      </c>
      <c r="G15" s="5">
        <v>48.0</v>
      </c>
      <c r="H15" s="6">
        <f t="shared" si="13"/>
        <v>192</v>
      </c>
      <c r="I15" s="10" t="s">
        <v>12</v>
      </c>
      <c r="J15" s="15">
        <f t="shared" si="14"/>
        <v>2.8</v>
      </c>
      <c r="K15" s="16">
        <f t="shared" si="15"/>
        <v>4</v>
      </c>
    </row>
    <row r="16">
      <c r="A16" s="10" t="s">
        <v>86</v>
      </c>
      <c r="B16" s="11">
        <v>45002.0</v>
      </c>
      <c r="C16" s="11">
        <v>45004.0</v>
      </c>
      <c r="D16" s="12" t="str">
        <f t="shared" si="11"/>
        <v>03 (mars)</v>
      </c>
      <c r="E16" s="13">
        <f t="shared" si="12"/>
        <v>2</v>
      </c>
      <c r="F16" s="14">
        <v>2.0</v>
      </c>
      <c r="G16" s="5">
        <v>65.0</v>
      </c>
      <c r="H16" s="6">
        <f t="shared" si="13"/>
        <v>130</v>
      </c>
      <c r="I16" s="10" t="s">
        <v>14</v>
      </c>
      <c r="J16" s="15">
        <f t="shared" si="14"/>
        <v>2.8</v>
      </c>
      <c r="K16" s="16">
        <f t="shared" si="15"/>
        <v>4</v>
      </c>
    </row>
    <row r="17">
      <c r="A17" s="10" t="s">
        <v>87</v>
      </c>
      <c r="B17" s="11">
        <v>45006.0</v>
      </c>
      <c r="C17" s="11">
        <v>45008.0</v>
      </c>
      <c r="D17" s="12" t="str">
        <f t="shared" si="11"/>
        <v>03 (mars)</v>
      </c>
      <c r="E17" s="13">
        <f t="shared" si="12"/>
        <v>2</v>
      </c>
      <c r="F17" s="14">
        <v>2.0</v>
      </c>
      <c r="G17" s="5">
        <v>48.0</v>
      </c>
      <c r="H17" s="6">
        <f t="shared" si="13"/>
        <v>96</v>
      </c>
      <c r="I17" s="10" t="s">
        <v>12</v>
      </c>
      <c r="J17" s="15">
        <f t="shared" si="14"/>
        <v>2.8</v>
      </c>
      <c r="K17" s="16">
        <f t="shared" si="15"/>
        <v>4</v>
      </c>
    </row>
    <row r="18">
      <c r="A18" s="10" t="s">
        <v>88</v>
      </c>
      <c r="B18" s="11">
        <v>45008.0</v>
      </c>
      <c r="C18" s="11">
        <v>45009.0</v>
      </c>
      <c r="D18" s="12" t="str">
        <f t="shared" si="11"/>
        <v>03 (mars)</v>
      </c>
      <c r="E18" s="13">
        <f t="shared" si="12"/>
        <v>1</v>
      </c>
      <c r="F18" s="14">
        <v>1.0</v>
      </c>
      <c r="G18" s="5">
        <v>40.0</v>
      </c>
      <c r="H18" s="6">
        <f t="shared" si="13"/>
        <v>40</v>
      </c>
      <c r="I18" s="10" t="s">
        <v>14</v>
      </c>
      <c r="J18" s="15">
        <f t="shared" si="14"/>
        <v>0.7</v>
      </c>
      <c r="K18" s="16">
        <f t="shared" si="15"/>
        <v>1</v>
      </c>
    </row>
    <row r="19">
      <c r="A19" s="10" t="s">
        <v>89</v>
      </c>
      <c r="B19" s="11">
        <v>45009.0</v>
      </c>
      <c r="C19" s="11">
        <v>45011.0</v>
      </c>
      <c r="D19" s="12" t="str">
        <f t="shared" si="11"/>
        <v>03 (mars)</v>
      </c>
      <c r="E19" s="13">
        <f t="shared" si="12"/>
        <v>2</v>
      </c>
      <c r="F19" s="14">
        <v>2.0</v>
      </c>
      <c r="G19" s="5">
        <v>65.0</v>
      </c>
      <c r="H19" s="6">
        <f t="shared" si="13"/>
        <v>130</v>
      </c>
      <c r="I19" s="10" t="s">
        <v>30</v>
      </c>
      <c r="J19" s="15">
        <f t="shared" si="14"/>
        <v>2.8</v>
      </c>
      <c r="K19" s="16">
        <f t="shared" si="15"/>
        <v>4</v>
      </c>
    </row>
    <row r="20">
      <c r="A20" s="10" t="s">
        <v>90</v>
      </c>
      <c r="B20" s="11">
        <v>45012.0</v>
      </c>
      <c r="C20" s="11">
        <v>45016.0</v>
      </c>
      <c r="D20" s="12" t="str">
        <f t="shared" si="11"/>
        <v>03 (mars)</v>
      </c>
      <c r="E20" s="13">
        <f t="shared" si="12"/>
        <v>4</v>
      </c>
      <c r="F20" s="14">
        <v>2.0</v>
      </c>
      <c r="G20" s="5">
        <v>48.0</v>
      </c>
      <c r="H20" s="6">
        <f t="shared" si="13"/>
        <v>192</v>
      </c>
      <c r="I20" s="10" t="s">
        <v>12</v>
      </c>
      <c r="J20" s="15">
        <f t="shared" si="14"/>
        <v>5.6</v>
      </c>
      <c r="K20" s="16">
        <f t="shared" si="15"/>
        <v>8</v>
      </c>
    </row>
    <row r="21">
      <c r="B21" s="18"/>
      <c r="C21" s="18"/>
      <c r="D21" s="12"/>
      <c r="E21" s="13"/>
      <c r="F21" s="14"/>
      <c r="G21" s="5"/>
      <c r="H21" s="6">
        <f>SUM(H14:H20)</f>
        <v>894</v>
      </c>
      <c r="J21" s="15"/>
      <c r="K21" s="16"/>
    </row>
    <row r="22">
      <c r="B22" s="18"/>
      <c r="C22" s="18"/>
      <c r="D22" s="12"/>
      <c r="E22" s="13"/>
      <c r="F22" s="14"/>
      <c r="G22" s="5"/>
      <c r="H22" s="6"/>
      <c r="J22" s="15"/>
      <c r="K22" s="16"/>
    </row>
    <row r="23">
      <c r="A23" s="10" t="s">
        <v>91</v>
      </c>
      <c r="B23" s="11">
        <v>45017.0</v>
      </c>
      <c r="C23" s="11">
        <v>45019.0</v>
      </c>
      <c r="D23" s="12" t="str">
        <f t="shared" ref="D23:D29" si="16">TEXT(B23 ,"mm (mmmm)")</f>
        <v>04 (avril)</v>
      </c>
      <c r="E23" s="13">
        <f t="shared" ref="E23:E29" si="17">C23-B23</f>
        <v>2</v>
      </c>
      <c r="F23" s="14">
        <v>2.0</v>
      </c>
      <c r="G23" s="5">
        <v>48.0</v>
      </c>
      <c r="H23" s="6">
        <f t="shared" ref="H23:H29" si="18">G23*E23</f>
        <v>96</v>
      </c>
      <c r="I23" s="10" t="s">
        <v>12</v>
      </c>
      <c r="J23" s="15">
        <f t="shared" ref="J23:J29" si="19">F23*0.7*E23</f>
        <v>2.8</v>
      </c>
      <c r="K23" s="16">
        <f t="shared" ref="K23:K29" si="20">E23*F23</f>
        <v>4</v>
      </c>
    </row>
    <row r="24">
      <c r="A24" s="10" t="s">
        <v>92</v>
      </c>
      <c r="B24" s="11">
        <v>45024.0</v>
      </c>
      <c r="C24" s="11">
        <v>45026.0</v>
      </c>
      <c r="D24" s="12" t="str">
        <f t="shared" si="16"/>
        <v>04 (avril)</v>
      </c>
      <c r="E24" s="13">
        <f t="shared" si="17"/>
        <v>2</v>
      </c>
      <c r="F24" s="14">
        <v>2.0</v>
      </c>
      <c r="G24" s="5">
        <v>61.0</v>
      </c>
      <c r="H24" s="6">
        <f t="shared" si="18"/>
        <v>122</v>
      </c>
      <c r="I24" s="10" t="s">
        <v>12</v>
      </c>
      <c r="J24" s="15">
        <f t="shared" si="19"/>
        <v>2.8</v>
      </c>
      <c r="K24" s="16">
        <f t="shared" si="20"/>
        <v>4</v>
      </c>
    </row>
    <row r="25">
      <c r="A25" s="10" t="s">
        <v>93</v>
      </c>
      <c r="B25" s="11">
        <v>45028.0</v>
      </c>
      <c r="C25" s="11">
        <v>45032.0</v>
      </c>
      <c r="D25" s="12" t="str">
        <f t="shared" si="16"/>
        <v>04 (avril)</v>
      </c>
      <c r="E25" s="13">
        <f t="shared" si="17"/>
        <v>4</v>
      </c>
      <c r="F25" s="14">
        <v>1.0</v>
      </c>
      <c r="G25" s="5">
        <v>50.0</v>
      </c>
      <c r="H25" s="6">
        <f t="shared" si="18"/>
        <v>200</v>
      </c>
      <c r="I25" s="10" t="s">
        <v>30</v>
      </c>
      <c r="J25" s="15">
        <f t="shared" si="19"/>
        <v>2.8</v>
      </c>
      <c r="K25" s="16">
        <f t="shared" si="20"/>
        <v>4</v>
      </c>
    </row>
    <row r="26">
      <c r="A26" s="10" t="s">
        <v>94</v>
      </c>
      <c r="B26" s="11">
        <v>45033.0</v>
      </c>
      <c r="C26" s="11">
        <v>45037.0</v>
      </c>
      <c r="D26" s="12" t="str">
        <f t="shared" si="16"/>
        <v>04 (avril)</v>
      </c>
      <c r="E26" s="13">
        <f t="shared" si="17"/>
        <v>4</v>
      </c>
      <c r="F26" s="14">
        <v>4.0</v>
      </c>
      <c r="G26" s="5">
        <v>50.0</v>
      </c>
      <c r="H26" s="6">
        <f t="shared" si="18"/>
        <v>200</v>
      </c>
      <c r="I26" s="10" t="s">
        <v>14</v>
      </c>
      <c r="J26" s="15">
        <f t="shared" si="19"/>
        <v>11.2</v>
      </c>
      <c r="K26" s="16">
        <f t="shared" si="20"/>
        <v>16</v>
      </c>
    </row>
    <row r="27">
      <c r="A27" s="10" t="s">
        <v>46</v>
      </c>
      <c r="B27" s="11">
        <v>45037.0</v>
      </c>
      <c r="C27" s="11">
        <v>45038.0</v>
      </c>
      <c r="D27" s="12" t="str">
        <f t="shared" si="16"/>
        <v>04 (avril)</v>
      </c>
      <c r="E27" s="13">
        <f t="shared" si="17"/>
        <v>1</v>
      </c>
      <c r="F27" s="14">
        <v>2.0</v>
      </c>
      <c r="G27" s="5">
        <v>73.0</v>
      </c>
      <c r="H27" s="6">
        <f t="shared" si="18"/>
        <v>73</v>
      </c>
      <c r="I27" s="10" t="s">
        <v>12</v>
      </c>
      <c r="J27" s="15">
        <f t="shared" si="19"/>
        <v>1.4</v>
      </c>
      <c r="K27" s="16">
        <f t="shared" si="20"/>
        <v>2</v>
      </c>
    </row>
    <row r="28">
      <c r="A28" s="10" t="s">
        <v>95</v>
      </c>
      <c r="B28" s="11">
        <v>45038.0</v>
      </c>
      <c r="C28" s="11">
        <v>45045.0</v>
      </c>
      <c r="D28" s="12" t="str">
        <f t="shared" si="16"/>
        <v>04 (avril)</v>
      </c>
      <c r="E28" s="13">
        <f t="shared" si="17"/>
        <v>7</v>
      </c>
      <c r="F28" s="14">
        <v>2.0</v>
      </c>
      <c r="G28" s="5">
        <v>75.0</v>
      </c>
      <c r="H28" s="6">
        <f t="shared" si="18"/>
        <v>525</v>
      </c>
      <c r="I28" s="10" t="s">
        <v>14</v>
      </c>
      <c r="J28" s="15">
        <f t="shared" si="19"/>
        <v>9.8</v>
      </c>
      <c r="K28" s="16">
        <f t="shared" si="20"/>
        <v>14</v>
      </c>
    </row>
    <row r="29">
      <c r="A29" s="10" t="s">
        <v>96</v>
      </c>
      <c r="B29" s="11">
        <v>45045.0</v>
      </c>
      <c r="C29" s="11">
        <v>45052.0</v>
      </c>
      <c r="D29" s="12" t="str">
        <f t="shared" si="16"/>
        <v>04 (avril)</v>
      </c>
      <c r="E29" s="13">
        <f t="shared" si="17"/>
        <v>7</v>
      </c>
      <c r="F29" s="14">
        <v>2.0</v>
      </c>
      <c r="G29" s="5">
        <v>75.0</v>
      </c>
      <c r="H29" s="6">
        <f t="shared" si="18"/>
        <v>525</v>
      </c>
      <c r="I29" s="10" t="s">
        <v>30</v>
      </c>
      <c r="J29" s="15">
        <f t="shared" si="19"/>
        <v>9.8</v>
      </c>
      <c r="K29" s="16">
        <f t="shared" si="20"/>
        <v>14</v>
      </c>
    </row>
    <row r="30">
      <c r="B30" s="18"/>
      <c r="C30" s="18"/>
      <c r="E30" s="26"/>
      <c r="F30" s="27"/>
      <c r="J30" s="15"/>
      <c r="K30" s="28"/>
    </row>
    <row r="31">
      <c r="A31" s="10" t="s">
        <v>97</v>
      </c>
      <c r="B31" s="11">
        <v>45052.0</v>
      </c>
      <c r="C31" s="11">
        <v>45080.0</v>
      </c>
      <c r="D31" s="12" t="str">
        <f>TEXT(B31 ,"mm (mmmm)")</f>
        <v>05 (mai)</v>
      </c>
      <c r="E31" s="13">
        <f>C31-B31</f>
        <v>28</v>
      </c>
      <c r="F31" s="14">
        <v>1.0</v>
      </c>
      <c r="G31" s="5">
        <v>50.0</v>
      </c>
      <c r="H31" s="6">
        <f>G31*E31</f>
        <v>1400</v>
      </c>
      <c r="I31" s="10" t="s">
        <v>30</v>
      </c>
      <c r="J31" s="15">
        <f>F31*0.7*E31</f>
        <v>19.6</v>
      </c>
      <c r="K31" s="16">
        <f>E31*F31</f>
        <v>28</v>
      </c>
    </row>
    <row r="32" ht="15.0" customHeight="1">
      <c r="B32" s="18"/>
      <c r="C32" s="18"/>
      <c r="E32" s="26"/>
      <c r="F32" s="27"/>
      <c r="J32" s="15"/>
      <c r="K32" s="28"/>
    </row>
    <row r="33">
      <c r="A33" s="23" t="s">
        <v>47</v>
      </c>
      <c r="B33" s="29">
        <v>45095.0</v>
      </c>
      <c r="C33" s="29">
        <v>45107.0</v>
      </c>
      <c r="D33" s="12" t="str">
        <f>TEXT(B33 ,"mm (mmmm)")</f>
        <v>06 (juin)</v>
      </c>
      <c r="E33" s="13">
        <f>C33-B33</f>
        <v>12</v>
      </c>
      <c r="F33" s="14">
        <v>1.0</v>
      </c>
      <c r="G33" s="20">
        <v>75.0</v>
      </c>
      <c r="H33" s="20">
        <f>G33*E33</f>
        <v>900</v>
      </c>
      <c r="I33" s="23" t="s">
        <v>30</v>
      </c>
      <c r="J33" s="21">
        <f>F33*0.7*E33</f>
        <v>8.4</v>
      </c>
      <c r="K33" s="22">
        <f>E33*F33</f>
        <v>12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3"/>
      <c r="B34" s="29"/>
      <c r="C34" s="29"/>
      <c r="D34" s="12"/>
      <c r="E34" s="13"/>
      <c r="F34" s="19"/>
      <c r="G34" s="20"/>
      <c r="H34" s="20"/>
      <c r="I34" s="23"/>
      <c r="J34" s="21"/>
      <c r="K34" s="2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3" t="s">
        <v>47</v>
      </c>
      <c r="B35" s="29">
        <v>45108.0</v>
      </c>
      <c r="C35" s="29">
        <v>45130.0</v>
      </c>
      <c r="D35" s="12" t="str">
        <f>TEXT(B35 ,"mm (mmmm)")</f>
        <v>07 (juillet)</v>
      </c>
      <c r="E35" s="13">
        <f>C35-B35</f>
        <v>22</v>
      </c>
      <c r="F35" s="14">
        <v>1.0</v>
      </c>
      <c r="G35" s="20">
        <v>75.0</v>
      </c>
      <c r="H35" s="20">
        <f>G35*E35</f>
        <v>1650</v>
      </c>
      <c r="I35" s="23" t="s">
        <v>30</v>
      </c>
      <c r="J35" s="21">
        <f>F35*0.7*E35</f>
        <v>15.4</v>
      </c>
      <c r="K35" s="22">
        <f>E35*F35</f>
        <v>22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/>
      <c r="B36" s="2"/>
      <c r="C36" s="2"/>
      <c r="D36" s="12"/>
      <c r="E36" s="13"/>
      <c r="F36" s="19"/>
      <c r="G36" s="5"/>
      <c r="H36" s="20"/>
      <c r="I36" s="23"/>
      <c r="J36" s="21"/>
      <c r="K36" s="2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/>
      <c r="B37" s="11"/>
      <c r="C37" s="11"/>
      <c r="D37" s="12"/>
      <c r="E37" s="13"/>
      <c r="F37" s="14"/>
      <c r="G37" s="5"/>
      <c r="H37" s="6"/>
      <c r="I37" s="10"/>
      <c r="J37" s="15"/>
      <c r="K37" s="16"/>
    </row>
    <row r="38">
      <c r="A38" s="10" t="s">
        <v>98</v>
      </c>
      <c r="B38" s="11">
        <v>45136.0</v>
      </c>
      <c r="C38" s="11">
        <v>45143.0</v>
      </c>
      <c r="D38" s="12" t="str">
        <f>TEXT(C38 ,"mm (mmmm)")</f>
        <v>08 (août)</v>
      </c>
      <c r="E38" s="13">
        <f t="shared" ref="E38:E43" si="21">C38-B38</f>
        <v>7</v>
      </c>
      <c r="F38" s="14">
        <v>2.0</v>
      </c>
      <c r="G38" s="5">
        <v>75.0</v>
      </c>
      <c r="H38" s="6">
        <f t="shared" ref="H38:H43" si="22">G38*E38</f>
        <v>525</v>
      </c>
      <c r="I38" s="10" t="s">
        <v>30</v>
      </c>
      <c r="J38" s="15">
        <f t="shared" ref="J38:J43" si="23">F38*0.7*E38</f>
        <v>9.8</v>
      </c>
      <c r="K38" s="16">
        <f t="shared" ref="K38:K43" si="24">E38*F38</f>
        <v>14</v>
      </c>
    </row>
    <row r="39">
      <c r="A39" s="10" t="s">
        <v>99</v>
      </c>
      <c r="B39" s="11">
        <v>45143.0</v>
      </c>
      <c r="C39" s="11">
        <v>45145.0</v>
      </c>
      <c r="D39" s="12" t="str">
        <f t="shared" ref="D39:D43" si="25">TEXT(B39 ,"mm (mmmm)")</f>
        <v>08 (août)</v>
      </c>
      <c r="E39" s="13">
        <f t="shared" si="21"/>
        <v>2</v>
      </c>
      <c r="F39" s="14">
        <v>2.0</v>
      </c>
      <c r="G39" s="5">
        <v>75.0</v>
      </c>
      <c r="H39" s="6">
        <f t="shared" si="22"/>
        <v>150</v>
      </c>
      <c r="I39" s="10" t="s">
        <v>30</v>
      </c>
      <c r="J39" s="15">
        <f t="shared" si="23"/>
        <v>2.8</v>
      </c>
      <c r="K39" s="16">
        <f t="shared" si="24"/>
        <v>4</v>
      </c>
    </row>
    <row r="40">
      <c r="A40" s="10" t="s">
        <v>100</v>
      </c>
      <c r="B40" s="11">
        <v>45146.0</v>
      </c>
      <c r="C40" s="11">
        <v>45154.0</v>
      </c>
      <c r="D40" s="12" t="str">
        <f t="shared" si="25"/>
        <v>08 (août)</v>
      </c>
      <c r="E40" s="13">
        <f t="shared" si="21"/>
        <v>8</v>
      </c>
      <c r="F40" s="14">
        <v>1.0</v>
      </c>
      <c r="G40" s="5">
        <v>75.0</v>
      </c>
      <c r="H40" s="6">
        <f t="shared" si="22"/>
        <v>600</v>
      </c>
      <c r="I40" s="10" t="s">
        <v>30</v>
      </c>
      <c r="J40" s="15">
        <f t="shared" si="23"/>
        <v>5.6</v>
      </c>
      <c r="K40" s="16">
        <f t="shared" si="24"/>
        <v>8</v>
      </c>
    </row>
    <row r="41">
      <c r="A41" s="10" t="s">
        <v>101</v>
      </c>
      <c r="B41" s="11">
        <v>45154.0</v>
      </c>
      <c r="C41" s="11">
        <v>45161.0</v>
      </c>
      <c r="D41" s="12" t="str">
        <f t="shared" si="25"/>
        <v>08 (août)</v>
      </c>
      <c r="E41" s="13">
        <f t="shared" si="21"/>
        <v>7</v>
      </c>
      <c r="F41" s="14">
        <v>2.0</v>
      </c>
      <c r="G41" s="5">
        <v>73.0</v>
      </c>
      <c r="H41" s="6">
        <f t="shared" si="22"/>
        <v>511</v>
      </c>
      <c r="I41" s="10" t="s">
        <v>12</v>
      </c>
      <c r="J41" s="15">
        <f t="shared" si="23"/>
        <v>9.8</v>
      </c>
      <c r="K41" s="16">
        <f t="shared" si="24"/>
        <v>14</v>
      </c>
    </row>
    <row r="42">
      <c r="A42" s="10" t="s">
        <v>102</v>
      </c>
      <c r="B42" s="11">
        <v>45161.0</v>
      </c>
      <c r="C42" s="11">
        <v>45164.0</v>
      </c>
      <c r="D42" s="12" t="str">
        <f t="shared" si="25"/>
        <v>08 (août)</v>
      </c>
      <c r="E42" s="13">
        <f t="shared" si="21"/>
        <v>3</v>
      </c>
      <c r="F42" s="14">
        <v>2.0</v>
      </c>
      <c r="G42" s="5">
        <v>74.0</v>
      </c>
      <c r="H42" s="6">
        <f t="shared" si="22"/>
        <v>222</v>
      </c>
      <c r="I42" s="10" t="s">
        <v>12</v>
      </c>
      <c r="J42" s="15">
        <f t="shared" si="23"/>
        <v>4.2</v>
      </c>
      <c r="K42" s="16">
        <f t="shared" si="24"/>
        <v>6</v>
      </c>
    </row>
    <row r="43">
      <c r="A43" s="10" t="s">
        <v>56</v>
      </c>
      <c r="B43" s="11">
        <v>45164.0</v>
      </c>
      <c r="C43" s="11">
        <v>45169.0</v>
      </c>
      <c r="D43" s="12" t="str">
        <f t="shared" si="25"/>
        <v>08 (août)</v>
      </c>
      <c r="E43" s="13">
        <f t="shared" si="21"/>
        <v>5</v>
      </c>
      <c r="F43" s="14">
        <v>2.0</v>
      </c>
      <c r="G43" s="5">
        <v>75.0</v>
      </c>
      <c r="H43" s="6">
        <f t="shared" si="22"/>
        <v>375</v>
      </c>
      <c r="I43" s="10" t="s">
        <v>30</v>
      </c>
      <c r="J43" s="15">
        <f t="shared" si="23"/>
        <v>7</v>
      </c>
      <c r="K43" s="16">
        <f t="shared" si="24"/>
        <v>10</v>
      </c>
    </row>
    <row r="44">
      <c r="B44" s="11"/>
      <c r="C44" s="11"/>
      <c r="D44" s="12"/>
      <c r="E44" s="13"/>
      <c r="F44" s="14"/>
      <c r="G44" s="5"/>
      <c r="H44" s="6"/>
      <c r="J44" s="15"/>
      <c r="K44" s="16"/>
    </row>
    <row r="45">
      <c r="A45" s="10" t="s">
        <v>103</v>
      </c>
      <c r="B45" s="11">
        <v>45171.0</v>
      </c>
      <c r="C45" s="11">
        <v>45178.0</v>
      </c>
      <c r="D45" s="12" t="str">
        <f t="shared" ref="D45:D50" si="26">TEXT(B45 ,"mm (mmmm)")</f>
        <v>09 (septembre)</v>
      </c>
      <c r="E45" s="13">
        <f t="shared" ref="E45:E49" si="27">C45-B45</f>
        <v>7</v>
      </c>
      <c r="F45" s="14">
        <v>2.0</v>
      </c>
      <c r="G45" s="5">
        <v>70.0</v>
      </c>
      <c r="H45" s="6">
        <f t="shared" ref="H45:H47" si="28">G45*E45</f>
        <v>490</v>
      </c>
      <c r="I45" s="10" t="s">
        <v>30</v>
      </c>
      <c r="J45" s="15">
        <f t="shared" ref="J45:J50" si="29">F45*0.7*E45</f>
        <v>9.8</v>
      </c>
      <c r="K45" s="16">
        <f t="shared" ref="K45:K50" si="30">E45*F45</f>
        <v>14</v>
      </c>
      <c r="L45" s="10" t="s">
        <v>104</v>
      </c>
    </row>
    <row r="46">
      <c r="A46" s="10" t="s">
        <v>105</v>
      </c>
      <c r="B46" s="11">
        <v>45179.0</v>
      </c>
      <c r="C46" s="11">
        <v>45181.0</v>
      </c>
      <c r="D46" s="12" t="str">
        <f t="shared" si="26"/>
        <v>09 (septembre)</v>
      </c>
      <c r="E46" s="13">
        <f t="shared" si="27"/>
        <v>2</v>
      </c>
      <c r="F46" s="14">
        <v>2.0</v>
      </c>
      <c r="G46" s="5">
        <v>69.0</v>
      </c>
      <c r="H46" s="6">
        <f t="shared" si="28"/>
        <v>138</v>
      </c>
      <c r="I46" s="10" t="s">
        <v>12</v>
      </c>
      <c r="J46" s="15">
        <f t="shared" si="29"/>
        <v>2.8</v>
      </c>
      <c r="K46" s="16">
        <f t="shared" si="30"/>
        <v>4</v>
      </c>
    </row>
    <row r="47">
      <c r="A47" s="10" t="s">
        <v>106</v>
      </c>
      <c r="B47" s="11">
        <v>45184.0</v>
      </c>
      <c r="C47" s="11">
        <v>45186.0</v>
      </c>
      <c r="D47" s="12" t="str">
        <f t="shared" si="26"/>
        <v>09 (septembre)</v>
      </c>
      <c r="E47" s="13">
        <f t="shared" si="27"/>
        <v>2</v>
      </c>
      <c r="F47" s="14">
        <v>2.0</v>
      </c>
      <c r="G47" s="5">
        <v>69.0</v>
      </c>
      <c r="H47" s="6">
        <f t="shared" si="28"/>
        <v>138</v>
      </c>
      <c r="I47" s="10" t="s">
        <v>12</v>
      </c>
      <c r="J47" s="15">
        <f t="shared" si="29"/>
        <v>2.8</v>
      </c>
      <c r="K47" s="16">
        <f t="shared" si="30"/>
        <v>4</v>
      </c>
    </row>
    <row r="48">
      <c r="A48" s="10" t="s">
        <v>107</v>
      </c>
      <c r="B48" s="11">
        <v>45187.0</v>
      </c>
      <c r="C48" s="11">
        <v>45193.0</v>
      </c>
      <c r="D48" s="12" t="str">
        <f t="shared" si="26"/>
        <v>09 (septembre)</v>
      </c>
      <c r="E48" s="13">
        <f t="shared" si="27"/>
        <v>6</v>
      </c>
      <c r="F48" s="14">
        <v>2.0</v>
      </c>
      <c r="G48" s="5">
        <v>75.0</v>
      </c>
      <c r="H48" s="25">
        <v>235.0</v>
      </c>
      <c r="I48" s="10" t="s">
        <v>30</v>
      </c>
      <c r="J48" s="15">
        <f t="shared" si="29"/>
        <v>8.4</v>
      </c>
      <c r="K48" s="16">
        <f t="shared" si="30"/>
        <v>12</v>
      </c>
      <c r="L48" s="10" t="s">
        <v>108</v>
      </c>
    </row>
    <row r="49">
      <c r="A49" s="10" t="s">
        <v>109</v>
      </c>
      <c r="B49" s="11">
        <v>45194.0</v>
      </c>
      <c r="C49" s="11">
        <v>45198.0</v>
      </c>
      <c r="D49" s="12" t="str">
        <f t="shared" si="26"/>
        <v>09 (septembre)</v>
      </c>
      <c r="E49" s="13">
        <f t="shared" si="27"/>
        <v>4</v>
      </c>
      <c r="F49" s="14">
        <v>1.0</v>
      </c>
      <c r="G49" s="5">
        <v>70.0</v>
      </c>
      <c r="H49" s="6">
        <f t="shared" ref="H49:H50" si="31">G49*E49</f>
        <v>280</v>
      </c>
      <c r="I49" s="10" t="s">
        <v>14</v>
      </c>
      <c r="J49" s="15">
        <f t="shared" si="29"/>
        <v>2.8</v>
      </c>
      <c r="K49" s="16">
        <f t="shared" si="30"/>
        <v>4</v>
      </c>
    </row>
    <row r="50">
      <c r="A50" s="10" t="s">
        <v>110</v>
      </c>
      <c r="B50" s="11">
        <v>45199.0</v>
      </c>
      <c r="C50" s="11">
        <v>45200.0</v>
      </c>
      <c r="D50" s="12" t="str">
        <f t="shared" si="26"/>
        <v>09 (septembre)</v>
      </c>
      <c r="E50" s="24">
        <v>1.0</v>
      </c>
      <c r="F50" s="14">
        <v>2.0</v>
      </c>
      <c r="G50" s="5">
        <v>69.0</v>
      </c>
      <c r="H50" s="6">
        <f t="shared" si="31"/>
        <v>69</v>
      </c>
      <c r="I50" s="10" t="s">
        <v>12</v>
      </c>
      <c r="J50" s="15">
        <f t="shared" si="29"/>
        <v>1.4</v>
      </c>
      <c r="K50" s="16">
        <f t="shared" si="30"/>
        <v>2</v>
      </c>
    </row>
    <row r="51">
      <c r="B51" s="11"/>
      <c r="C51" s="11"/>
      <c r="D51" s="12"/>
      <c r="E51" s="13"/>
      <c r="F51" s="14"/>
      <c r="G51" s="5"/>
      <c r="H51" s="6"/>
      <c r="J51" s="15"/>
      <c r="K51" s="16"/>
    </row>
    <row r="52">
      <c r="A52" s="10" t="s">
        <v>111</v>
      </c>
      <c r="B52" s="11">
        <v>45206.0</v>
      </c>
      <c r="C52" s="11">
        <v>45207.0</v>
      </c>
      <c r="D52" s="12" t="str">
        <f t="shared" ref="D52:D55" si="32">TEXT(B52 ,"mm (mmmm)")</f>
        <v>10 (octobre)</v>
      </c>
      <c r="E52" s="13">
        <f t="shared" ref="E52:E55" si="33">C52-B52</f>
        <v>1</v>
      </c>
      <c r="F52" s="14">
        <v>2.0</v>
      </c>
      <c r="G52" s="5">
        <v>69.0</v>
      </c>
      <c r="H52" s="6">
        <f t="shared" ref="H52:H55" si="34">G52*E52</f>
        <v>69</v>
      </c>
      <c r="I52" s="10" t="s">
        <v>12</v>
      </c>
      <c r="J52" s="15">
        <f t="shared" ref="J52:J55" si="35">F52*0.7*E52</f>
        <v>1.4</v>
      </c>
      <c r="K52" s="16">
        <f t="shared" ref="K52:K55" si="36">E52*F52</f>
        <v>2</v>
      </c>
    </row>
    <row r="53">
      <c r="A53" s="10" t="s">
        <v>112</v>
      </c>
      <c r="B53" s="11">
        <v>45212.0</v>
      </c>
      <c r="C53" s="11">
        <v>45214.0</v>
      </c>
      <c r="D53" s="12" t="str">
        <f t="shared" si="32"/>
        <v>10 (octobre)</v>
      </c>
      <c r="E53" s="13">
        <f t="shared" si="33"/>
        <v>2</v>
      </c>
      <c r="F53" s="14">
        <v>2.0</v>
      </c>
      <c r="G53" s="5">
        <v>70.0</v>
      </c>
      <c r="H53" s="6">
        <f t="shared" si="34"/>
        <v>140</v>
      </c>
      <c r="I53" s="10" t="s">
        <v>14</v>
      </c>
      <c r="J53" s="15">
        <f t="shared" si="35"/>
        <v>2.8</v>
      </c>
      <c r="K53" s="16">
        <f t="shared" si="36"/>
        <v>4</v>
      </c>
    </row>
    <row r="54">
      <c r="A54" s="10" t="s">
        <v>113</v>
      </c>
      <c r="B54" s="11">
        <v>45220.0</v>
      </c>
      <c r="C54" s="11">
        <v>45225.0</v>
      </c>
      <c r="D54" s="12" t="str">
        <f t="shared" si="32"/>
        <v>10 (octobre)</v>
      </c>
      <c r="E54" s="13">
        <f t="shared" si="33"/>
        <v>5</v>
      </c>
      <c r="F54" s="14">
        <v>2.0</v>
      </c>
      <c r="G54" s="5">
        <v>75.0</v>
      </c>
      <c r="H54" s="6">
        <f t="shared" si="34"/>
        <v>375</v>
      </c>
      <c r="I54" s="10" t="s">
        <v>30</v>
      </c>
      <c r="J54" s="15">
        <f t="shared" si="35"/>
        <v>7</v>
      </c>
      <c r="K54" s="16">
        <f t="shared" si="36"/>
        <v>10</v>
      </c>
    </row>
    <row r="55">
      <c r="A55" s="10" t="s">
        <v>114</v>
      </c>
      <c r="B55" s="11">
        <v>45225.0</v>
      </c>
      <c r="C55" s="11">
        <v>45232.0</v>
      </c>
      <c r="D55" s="12" t="str">
        <f t="shared" si="32"/>
        <v>10 (octobre)</v>
      </c>
      <c r="E55" s="13">
        <f t="shared" si="33"/>
        <v>7</v>
      </c>
      <c r="F55" s="14">
        <v>2.0</v>
      </c>
      <c r="G55" s="5">
        <v>75.0</v>
      </c>
      <c r="H55" s="6">
        <f t="shared" si="34"/>
        <v>525</v>
      </c>
      <c r="I55" s="10" t="s">
        <v>14</v>
      </c>
      <c r="J55" s="15">
        <f t="shared" si="35"/>
        <v>9.8</v>
      </c>
      <c r="K55" s="16">
        <f t="shared" si="36"/>
        <v>14</v>
      </c>
    </row>
    <row r="56">
      <c r="B56" s="11"/>
      <c r="C56" s="11"/>
      <c r="D56" s="12"/>
      <c r="E56" s="13"/>
      <c r="F56" s="14"/>
      <c r="G56" s="5"/>
      <c r="H56" s="6"/>
      <c r="J56" s="15"/>
      <c r="K56" s="16"/>
    </row>
    <row r="57">
      <c r="B57" s="11"/>
      <c r="C57" s="11"/>
      <c r="D57" s="12"/>
      <c r="E57" s="13"/>
      <c r="F57" s="14"/>
      <c r="G57" s="5"/>
      <c r="H57" s="6"/>
      <c r="J57" s="15"/>
      <c r="K57" s="16"/>
    </row>
    <row r="58">
      <c r="A58" s="10" t="s">
        <v>115</v>
      </c>
      <c r="B58" s="11">
        <v>45232.0</v>
      </c>
      <c r="C58" s="11">
        <v>45233.0</v>
      </c>
      <c r="D58" s="12" t="str">
        <f t="shared" ref="D58:D66" si="37">TEXT(B58 ,"mm (mmmm)")</f>
        <v>11 (novembre)</v>
      </c>
      <c r="E58" s="13">
        <f t="shared" ref="E58:E66" si="38">C58-B58</f>
        <v>1</v>
      </c>
      <c r="F58" s="14">
        <v>2.0</v>
      </c>
      <c r="G58" s="5">
        <v>70.0</v>
      </c>
      <c r="H58" s="6">
        <f t="shared" ref="H58:H66" si="39">G58*E58</f>
        <v>70</v>
      </c>
      <c r="I58" s="10" t="s">
        <v>30</v>
      </c>
      <c r="J58" s="15">
        <f t="shared" ref="J58:J66" si="40">F58*0.7*E58</f>
        <v>1.4</v>
      </c>
      <c r="K58" s="16">
        <f t="shared" ref="K58:K66" si="41">E58*F58</f>
        <v>2</v>
      </c>
    </row>
    <row r="59">
      <c r="A59" s="10" t="s">
        <v>116</v>
      </c>
      <c r="B59" s="11">
        <v>45233.0</v>
      </c>
      <c r="C59" s="11">
        <v>45235.0</v>
      </c>
      <c r="D59" s="12" t="str">
        <f t="shared" si="37"/>
        <v>11 (novembre)</v>
      </c>
      <c r="E59" s="13">
        <f t="shared" si="38"/>
        <v>2</v>
      </c>
      <c r="F59" s="14">
        <v>2.0</v>
      </c>
      <c r="G59" s="5">
        <v>70.0</v>
      </c>
      <c r="H59" s="6">
        <f t="shared" si="39"/>
        <v>140</v>
      </c>
      <c r="I59" s="10" t="s">
        <v>30</v>
      </c>
      <c r="J59" s="15">
        <f t="shared" si="40"/>
        <v>2.8</v>
      </c>
      <c r="K59" s="16">
        <f t="shared" si="41"/>
        <v>4</v>
      </c>
    </row>
    <row r="60">
      <c r="A60" s="10" t="s">
        <v>117</v>
      </c>
      <c r="B60" s="11">
        <v>45235.0</v>
      </c>
      <c r="C60" s="11">
        <v>45241.0</v>
      </c>
      <c r="D60" s="12" t="str">
        <f t="shared" si="37"/>
        <v>11 (novembre)</v>
      </c>
      <c r="E60" s="13">
        <f t="shared" si="38"/>
        <v>6</v>
      </c>
      <c r="F60" s="14">
        <v>2.0</v>
      </c>
      <c r="G60" s="5">
        <v>70.0</v>
      </c>
      <c r="H60" s="6">
        <f t="shared" si="39"/>
        <v>420</v>
      </c>
      <c r="I60" s="10" t="s">
        <v>14</v>
      </c>
      <c r="J60" s="15">
        <f t="shared" si="40"/>
        <v>8.4</v>
      </c>
      <c r="K60" s="16">
        <f t="shared" si="41"/>
        <v>12</v>
      </c>
    </row>
    <row r="61">
      <c r="A61" s="10" t="s">
        <v>118</v>
      </c>
      <c r="B61" s="11">
        <v>45245.0</v>
      </c>
      <c r="C61" s="11">
        <v>45246.0</v>
      </c>
      <c r="D61" s="12" t="str">
        <f t="shared" si="37"/>
        <v>11 (novembre)</v>
      </c>
      <c r="E61" s="13">
        <f t="shared" si="38"/>
        <v>1</v>
      </c>
      <c r="F61" s="14">
        <v>2.0</v>
      </c>
      <c r="G61" s="5">
        <v>48.38</v>
      </c>
      <c r="H61" s="6">
        <f t="shared" si="39"/>
        <v>48.38</v>
      </c>
      <c r="I61" s="10" t="s">
        <v>12</v>
      </c>
      <c r="J61" s="15">
        <f t="shared" si="40"/>
        <v>1.4</v>
      </c>
      <c r="K61" s="16">
        <f t="shared" si="41"/>
        <v>2</v>
      </c>
    </row>
    <row r="62">
      <c r="A62" s="10" t="s">
        <v>87</v>
      </c>
      <c r="B62" s="11">
        <v>45247.0</v>
      </c>
      <c r="C62" s="11">
        <v>45250.0</v>
      </c>
      <c r="D62" s="12" t="str">
        <f t="shared" si="37"/>
        <v>11 (novembre)</v>
      </c>
      <c r="E62" s="13">
        <f t="shared" si="38"/>
        <v>3</v>
      </c>
      <c r="F62" s="14">
        <v>2.0</v>
      </c>
      <c r="G62" s="5">
        <v>70.0</v>
      </c>
      <c r="H62" s="6">
        <f t="shared" si="39"/>
        <v>210</v>
      </c>
      <c r="I62" s="10" t="s">
        <v>12</v>
      </c>
      <c r="J62" s="15">
        <f t="shared" si="40"/>
        <v>4.2</v>
      </c>
      <c r="K62" s="16">
        <f t="shared" si="41"/>
        <v>6</v>
      </c>
    </row>
    <row r="63">
      <c r="A63" s="10" t="s">
        <v>119</v>
      </c>
      <c r="B63" s="11">
        <v>45250.0</v>
      </c>
      <c r="C63" s="11">
        <v>45251.0</v>
      </c>
      <c r="D63" s="12" t="str">
        <f t="shared" si="37"/>
        <v>11 (novembre)</v>
      </c>
      <c r="E63" s="13">
        <f t="shared" si="38"/>
        <v>1</v>
      </c>
      <c r="F63" s="14">
        <v>2.0</v>
      </c>
      <c r="G63" s="5">
        <v>48.0</v>
      </c>
      <c r="H63" s="6">
        <f t="shared" si="39"/>
        <v>48</v>
      </c>
      <c r="I63" s="10" t="s">
        <v>12</v>
      </c>
      <c r="J63" s="15">
        <f t="shared" si="40"/>
        <v>1.4</v>
      </c>
      <c r="K63" s="16">
        <f t="shared" si="41"/>
        <v>2</v>
      </c>
    </row>
    <row r="64">
      <c r="A64" s="10" t="s">
        <v>120</v>
      </c>
      <c r="B64" s="11">
        <v>45251.0</v>
      </c>
      <c r="C64" s="11">
        <v>45252.0</v>
      </c>
      <c r="D64" s="12" t="str">
        <f t="shared" si="37"/>
        <v>11 (novembre)</v>
      </c>
      <c r="E64" s="13">
        <f t="shared" si="38"/>
        <v>1</v>
      </c>
      <c r="F64" s="14">
        <v>2.0</v>
      </c>
      <c r="G64" s="5">
        <v>48.0</v>
      </c>
      <c r="H64" s="6">
        <f t="shared" si="39"/>
        <v>48</v>
      </c>
      <c r="I64" s="10" t="s">
        <v>12</v>
      </c>
      <c r="J64" s="15">
        <f t="shared" si="40"/>
        <v>1.4</v>
      </c>
      <c r="K64" s="16">
        <f t="shared" si="41"/>
        <v>2</v>
      </c>
    </row>
    <row r="65">
      <c r="A65" s="10" t="s">
        <v>87</v>
      </c>
      <c r="B65" s="11">
        <v>45253.0</v>
      </c>
      <c r="C65" s="11">
        <v>45258.0</v>
      </c>
      <c r="D65" s="12" t="str">
        <f t="shared" si="37"/>
        <v>11 (novembre)</v>
      </c>
      <c r="E65" s="13">
        <f t="shared" si="38"/>
        <v>5</v>
      </c>
      <c r="F65" s="14">
        <v>2.0</v>
      </c>
      <c r="G65" s="5">
        <v>57.0</v>
      </c>
      <c r="H65" s="6">
        <f t="shared" si="39"/>
        <v>285</v>
      </c>
      <c r="I65" s="10" t="s">
        <v>12</v>
      </c>
      <c r="J65" s="15">
        <f t="shared" si="40"/>
        <v>7</v>
      </c>
      <c r="K65" s="16">
        <f t="shared" si="41"/>
        <v>10</v>
      </c>
    </row>
    <row r="66">
      <c r="A66" s="10" t="s">
        <v>121</v>
      </c>
      <c r="B66" s="11">
        <v>45258.0</v>
      </c>
      <c r="C66" s="11">
        <v>45259.0</v>
      </c>
      <c r="D66" s="12" t="str">
        <f t="shared" si="37"/>
        <v>11 (novembre)</v>
      </c>
      <c r="E66" s="13">
        <f t="shared" si="38"/>
        <v>1</v>
      </c>
      <c r="F66" s="14">
        <v>1.0</v>
      </c>
      <c r="G66" s="5">
        <v>48.0</v>
      </c>
      <c r="H66" s="6">
        <f t="shared" si="39"/>
        <v>48</v>
      </c>
      <c r="I66" s="10" t="s">
        <v>12</v>
      </c>
      <c r="J66" s="15">
        <f t="shared" si="40"/>
        <v>0.7</v>
      </c>
      <c r="K66" s="16">
        <f t="shared" si="41"/>
        <v>1</v>
      </c>
    </row>
    <row r="67">
      <c r="B67" s="11"/>
      <c r="C67" s="11"/>
      <c r="D67" s="12"/>
      <c r="E67" s="13"/>
      <c r="F67" s="14"/>
      <c r="G67" s="5"/>
      <c r="H67" s="6"/>
      <c r="J67" s="15"/>
      <c r="K67" s="16"/>
    </row>
    <row r="68">
      <c r="B68" s="11"/>
      <c r="C68" s="11"/>
      <c r="D68" s="12"/>
      <c r="E68" s="13"/>
      <c r="F68" s="14"/>
      <c r="G68" s="5"/>
      <c r="H68" s="6"/>
      <c r="J68" s="15"/>
      <c r="K68" s="16"/>
    </row>
    <row r="69">
      <c r="A69" s="10" t="s">
        <v>122</v>
      </c>
      <c r="B69" s="11">
        <v>45261.0</v>
      </c>
      <c r="C69" s="11">
        <v>45263.0</v>
      </c>
      <c r="D69" s="12" t="str">
        <f t="shared" ref="D69:D77" si="42">TEXT(B69 ,"mm (mmmm)")</f>
        <v>12 (décembre)</v>
      </c>
      <c r="E69" s="13">
        <f t="shared" ref="E69:E77" si="43">C69-B69</f>
        <v>2</v>
      </c>
      <c r="F69" s="14">
        <v>1.0</v>
      </c>
      <c r="G69" s="5">
        <v>50.0</v>
      </c>
      <c r="H69" s="6">
        <f t="shared" ref="H69:H77" si="44">G69*E69</f>
        <v>100</v>
      </c>
      <c r="I69" s="10" t="s">
        <v>30</v>
      </c>
      <c r="J69" s="15">
        <f t="shared" ref="J69:J77" si="45">F69*0.7*E69</f>
        <v>1.4</v>
      </c>
      <c r="K69" s="16">
        <f t="shared" ref="K69:K77" si="46">E69*F69</f>
        <v>2</v>
      </c>
    </row>
    <row r="70">
      <c r="A70" s="10" t="s">
        <v>63</v>
      </c>
      <c r="B70" s="11">
        <v>45265.0</v>
      </c>
      <c r="C70" s="11">
        <v>45266.0</v>
      </c>
      <c r="D70" s="12" t="str">
        <f t="shared" si="42"/>
        <v>12 (décembre)</v>
      </c>
      <c r="E70" s="13">
        <f t="shared" si="43"/>
        <v>1</v>
      </c>
      <c r="F70" s="14">
        <v>2.0</v>
      </c>
      <c r="G70" s="5">
        <v>48.0</v>
      </c>
      <c r="H70" s="6">
        <f t="shared" si="44"/>
        <v>48</v>
      </c>
      <c r="I70" s="10" t="s">
        <v>12</v>
      </c>
      <c r="J70" s="15">
        <f t="shared" si="45"/>
        <v>1.4</v>
      </c>
      <c r="K70" s="16">
        <f t="shared" si="46"/>
        <v>2</v>
      </c>
    </row>
    <row r="71">
      <c r="A71" s="10" t="s">
        <v>123</v>
      </c>
      <c r="B71" s="11">
        <v>45266.0</v>
      </c>
      <c r="C71" s="11">
        <v>45267.0</v>
      </c>
      <c r="D71" s="12" t="str">
        <f t="shared" si="42"/>
        <v>12 (décembre)</v>
      </c>
      <c r="E71" s="13">
        <f t="shared" si="43"/>
        <v>1</v>
      </c>
      <c r="F71" s="14">
        <v>3.0</v>
      </c>
      <c r="G71" s="5">
        <v>48.0</v>
      </c>
      <c r="H71" s="6">
        <f t="shared" si="44"/>
        <v>48</v>
      </c>
      <c r="I71" s="10" t="s">
        <v>12</v>
      </c>
      <c r="J71" s="15">
        <f t="shared" si="45"/>
        <v>2.1</v>
      </c>
      <c r="K71" s="16">
        <f t="shared" si="46"/>
        <v>3</v>
      </c>
    </row>
    <row r="72">
      <c r="A72" s="10" t="s">
        <v>124</v>
      </c>
      <c r="B72" s="11">
        <v>45267.0</v>
      </c>
      <c r="C72" s="11">
        <v>45268.0</v>
      </c>
      <c r="D72" s="12" t="str">
        <f t="shared" si="42"/>
        <v>12 (décembre)</v>
      </c>
      <c r="E72" s="13">
        <f t="shared" si="43"/>
        <v>1</v>
      </c>
      <c r="F72" s="14">
        <v>3.0</v>
      </c>
      <c r="G72" s="5">
        <v>48.0</v>
      </c>
      <c r="H72" s="6">
        <f t="shared" si="44"/>
        <v>48</v>
      </c>
      <c r="I72" s="10" t="s">
        <v>12</v>
      </c>
      <c r="J72" s="15">
        <f t="shared" si="45"/>
        <v>2.1</v>
      </c>
      <c r="K72" s="16">
        <f t="shared" si="46"/>
        <v>3</v>
      </c>
    </row>
    <row r="73">
      <c r="A73" s="10" t="s">
        <v>125</v>
      </c>
      <c r="B73" s="11">
        <v>45270.0</v>
      </c>
      <c r="C73" s="11">
        <v>45272.0</v>
      </c>
      <c r="D73" s="12" t="str">
        <f t="shared" si="42"/>
        <v>12 (décembre)</v>
      </c>
      <c r="E73" s="13">
        <f t="shared" si="43"/>
        <v>2</v>
      </c>
      <c r="F73" s="14">
        <v>2.0</v>
      </c>
      <c r="G73" s="5">
        <v>69.0</v>
      </c>
      <c r="H73" s="6">
        <f t="shared" si="44"/>
        <v>138</v>
      </c>
      <c r="I73" s="10" t="s">
        <v>12</v>
      </c>
      <c r="J73" s="15">
        <f t="shared" si="45"/>
        <v>2.8</v>
      </c>
      <c r="K73" s="16">
        <f t="shared" si="46"/>
        <v>4</v>
      </c>
    </row>
    <row r="74">
      <c r="A74" s="10" t="s">
        <v>126</v>
      </c>
      <c r="B74" s="11">
        <v>45272.0</v>
      </c>
      <c r="C74" s="11">
        <v>45275.0</v>
      </c>
      <c r="D74" s="12" t="str">
        <f t="shared" si="42"/>
        <v>12 (décembre)</v>
      </c>
      <c r="E74" s="13">
        <f t="shared" si="43"/>
        <v>3</v>
      </c>
      <c r="F74" s="14">
        <v>1.0</v>
      </c>
      <c r="G74" s="5">
        <v>0.0</v>
      </c>
      <c r="H74" s="6">
        <f t="shared" si="44"/>
        <v>0</v>
      </c>
      <c r="I74" s="10" t="s">
        <v>127</v>
      </c>
      <c r="J74" s="15">
        <f t="shared" si="45"/>
        <v>2.1</v>
      </c>
      <c r="K74" s="16">
        <f t="shared" si="46"/>
        <v>3</v>
      </c>
    </row>
    <row r="75">
      <c r="A75" s="10" t="s">
        <v>128</v>
      </c>
      <c r="B75" s="11">
        <v>45278.0</v>
      </c>
      <c r="C75" s="11">
        <v>45281.0</v>
      </c>
      <c r="D75" s="12" t="str">
        <f t="shared" si="42"/>
        <v>12 (décembre)</v>
      </c>
      <c r="E75" s="13">
        <f t="shared" si="43"/>
        <v>3</v>
      </c>
      <c r="F75" s="14">
        <v>3.0</v>
      </c>
      <c r="G75" s="5">
        <v>50.0</v>
      </c>
      <c r="H75" s="6">
        <f t="shared" si="44"/>
        <v>150</v>
      </c>
      <c r="I75" s="10" t="s">
        <v>14</v>
      </c>
      <c r="J75" s="15">
        <f t="shared" si="45"/>
        <v>6.3</v>
      </c>
      <c r="K75" s="16">
        <f t="shared" si="46"/>
        <v>9</v>
      </c>
    </row>
    <row r="76">
      <c r="A76" s="10" t="s">
        <v>129</v>
      </c>
      <c r="B76" s="11">
        <v>45282.0</v>
      </c>
      <c r="C76" s="11">
        <v>45286.0</v>
      </c>
      <c r="D76" s="12" t="str">
        <f t="shared" si="42"/>
        <v>12 (décembre)</v>
      </c>
      <c r="E76" s="13">
        <f t="shared" si="43"/>
        <v>4</v>
      </c>
      <c r="F76" s="14">
        <v>2.0</v>
      </c>
      <c r="G76" s="5">
        <v>75.0</v>
      </c>
      <c r="H76" s="6">
        <f t="shared" si="44"/>
        <v>300</v>
      </c>
      <c r="I76" s="10" t="s">
        <v>30</v>
      </c>
      <c r="J76" s="15">
        <f t="shared" si="45"/>
        <v>5.6</v>
      </c>
      <c r="K76" s="16">
        <f t="shared" si="46"/>
        <v>8</v>
      </c>
    </row>
    <row r="77">
      <c r="A77" s="10" t="s">
        <v>130</v>
      </c>
      <c r="B77" s="11">
        <v>45287.0</v>
      </c>
      <c r="C77" s="11">
        <v>45291.0</v>
      </c>
      <c r="D77" s="12" t="str">
        <f t="shared" si="42"/>
        <v>12 (décembre)</v>
      </c>
      <c r="E77" s="13">
        <f t="shared" si="43"/>
        <v>4</v>
      </c>
      <c r="F77" s="14">
        <v>2.0</v>
      </c>
      <c r="G77" s="5">
        <v>74.0</v>
      </c>
      <c r="H77" s="6">
        <f t="shared" si="44"/>
        <v>296</v>
      </c>
      <c r="I77" s="10" t="s">
        <v>12</v>
      </c>
      <c r="J77" s="15">
        <f t="shared" si="45"/>
        <v>5.6</v>
      </c>
      <c r="K77" s="16">
        <f t="shared" si="46"/>
        <v>8</v>
      </c>
    </row>
    <row r="78">
      <c r="B78" s="11"/>
      <c r="C78" s="11"/>
      <c r="D78" s="12"/>
      <c r="E78" s="13"/>
      <c r="F78" s="14"/>
      <c r="G78" s="5"/>
      <c r="H78" s="6"/>
      <c r="J78" s="15"/>
      <c r="K78" s="16"/>
    </row>
    <row r="79">
      <c r="B79" s="11"/>
      <c r="C79" s="11"/>
      <c r="D79" s="12"/>
      <c r="E79" s="13"/>
      <c r="F79" s="14"/>
      <c r="G79" s="5"/>
      <c r="H79" s="6"/>
      <c r="J79" s="15"/>
      <c r="K79" s="16"/>
    </row>
    <row r="80">
      <c r="B80" s="11"/>
      <c r="C80" s="11"/>
      <c r="D80" s="12"/>
      <c r="E80" s="13"/>
      <c r="F80" s="14"/>
      <c r="G80" s="5"/>
      <c r="H80" s="6"/>
      <c r="J80" s="15"/>
      <c r="K80" s="16"/>
    </row>
    <row r="81">
      <c r="B81" s="11"/>
      <c r="C81" s="11"/>
      <c r="D81" s="12"/>
      <c r="E81" s="13"/>
      <c r="F81" s="14"/>
      <c r="G81" s="5"/>
      <c r="H81" s="6"/>
      <c r="J81" s="15"/>
      <c r="K81" s="16"/>
    </row>
    <row r="82">
      <c r="B82" s="11"/>
      <c r="C82" s="11"/>
      <c r="D82" s="12"/>
      <c r="E82" s="13"/>
      <c r="F82" s="14"/>
      <c r="G82" s="5"/>
      <c r="H82" s="6"/>
      <c r="J82" s="15"/>
      <c r="K82" s="16"/>
    </row>
    <row r="83">
      <c r="B83" s="18"/>
      <c r="C83" s="18"/>
      <c r="E83" s="26"/>
      <c r="F83" s="27"/>
      <c r="J83" s="15"/>
      <c r="K83" s="28"/>
    </row>
    <row r="84">
      <c r="B84" s="18"/>
      <c r="C84" s="18"/>
      <c r="E84" s="26"/>
      <c r="F84" s="27"/>
      <c r="J84" s="15"/>
      <c r="K84" s="28"/>
    </row>
    <row r="85">
      <c r="B85" s="18"/>
      <c r="C85" s="18"/>
      <c r="E85" s="26"/>
      <c r="F85" s="27"/>
      <c r="J85" s="15"/>
      <c r="K85" s="28"/>
    </row>
    <row r="86">
      <c r="B86" s="18"/>
      <c r="C86" s="18"/>
      <c r="E86" s="26"/>
      <c r="F86" s="27"/>
      <c r="J86" s="15"/>
      <c r="K86" s="28"/>
    </row>
    <row r="87">
      <c r="B87" s="18"/>
      <c r="C87" s="18"/>
      <c r="E87" s="26"/>
      <c r="F87" s="27"/>
      <c r="J87" s="15"/>
      <c r="K87" s="28"/>
    </row>
    <row r="88">
      <c r="B88" s="18"/>
      <c r="C88" s="18"/>
      <c r="E88" s="26"/>
      <c r="F88" s="27"/>
      <c r="J88" s="15"/>
      <c r="K88" s="28"/>
    </row>
    <row r="89">
      <c r="B89" s="18"/>
      <c r="C89" s="18"/>
      <c r="E89" s="26"/>
      <c r="F89" s="27"/>
      <c r="J89" s="15"/>
      <c r="K89" s="28"/>
    </row>
    <row r="90">
      <c r="B90" s="18"/>
      <c r="C90" s="18"/>
      <c r="E90" s="26"/>
      <c r="F90" s="27"/>
      <c r="J90" s="15"/>
      <c r="K90" s="28"/>
    </row>
    <row r="91">
      <c r="B91" s="18"/>
      <c r="C91" s="18"/>
      <c r="E91" s="26"/>
      <c r="F91" s="27"/>
      <c r="J91" s="15"/>
      <c r="K91" s="28"/>
    </row>
    <row r="92">
      <c r="B92" s="18"/>
      <c r="C92" s="18"/>
      <c r="E92" s="26"/>
      <c r="F92" s="27"/>
      <c r="J92" s="15"/>
      <c r="K92" s="28"/>
    </row>
    <row r="93">
      <c r="B93" s="18"/>
      <c r="C93" s="18"/>
      <c r="E93" s="26"/>
      <c r="F93" s="27"/>
      <c r="J93" s="15"/>
      <c r="K93" s="28"/>
    </row>
    <row r="94">
      <c r="B94" s="18"/>
      <c r="C94" s="18"/>
      <c r="E94" s="26"/>
      <c r="F94" s="27"/>
      <c r="J94" s="15"/>
      <c r="K94" s="28"/>
    </row>
    <row r="95">
      <c r="B95" s="18"/>
      <c r="C95" s="18"/>
      <c r="E95" s="26"/>
      <c r="F95" s="27"/>
      <c r="J95" s="15"/>
      <c r="K95" s="28"/>
    </row>
    <row r="96">
      <c r="B96" s="18"/>
      <c r="C96" s="18"/>
      <c r="E96" s="26"/>
      <c r="F96" s="27"/>
      <c r="J96" s="15"/>
      <c r="K96" s="28"/>
    </row>
    <row r="97">
      <c r="B97" s="18"/>
      <c r="C97" s="18"/>
      <c r="E97" s="26"/>
      <c r="F97" s="27"/>
      <c r="J97" s="15"/>
      <c r="K97" s="28"/>
    </row>
    <row r="98">
      <c r="B98" s="18"/>
      <c r="C98" s="18"/>
      <c r="E98" s="26"/>
      <c r="F98" s="27"/>
      <c r="J98" s="15"/>
      <c r="K98" s="28"/>
    </row>
    <row r="99">
      <c r="B99" s="18"/>
      <c r="C99" s="18"/>
      <c r="E99" s="26"/>
      <c r="F99" s="27"/>
      <c r="J99" s="15"/>
      <c r="K99" s="28"/>
    </row>
    <row r="100">
      <c r="B100" s="18"/>
      <c r="C100" s="18"/>
      <c r="E100" s="26"/>
      <c r="F100" s="27"/>
      <c r="J100" s="15"/>
      <c r="K100" s="28"/>
    </row>
    <row r="101">
      <c r="B101" s="18"/>
      <c r="C101" s="18"/>
      <c r="E101" s="26"/>
      <c r="F101" s="27"/>
      <c r="J101" s="15"/>
      <c r="K101" s="28"/>
    </row>
    <row r="102">
      <c r="B102" s="18"/>
      <c r="C102" s="18"/>
      <c r="E102" s="26"/>
      <c r="F102" s="27"/>
      <c r="J102" s="15"/>
      <c r="K102" s="28"/>
    </row>
    <row r="103">
      <c r="B103" s="18"/>
      <c r="C103" s="18"/>
      <c r="E103" s="26"/>
      <c r="F103" s="27"/>
      <c r="J103" s="15"/>
      <c r="K103" s="28"/>
    </row>
    <row r="104">
      <c r="B104" s="18"/>
      <c r="C104" s="18"/>
      <c r="E104" s="26"/>
      <c r="F104" s="27"/>
      <c r="J104" s="15"/>
      <c r="K104" s="28"/>
    </row>
    <row r="105">
      <c r="B105" s="18"/>
      <c r="C105" s="18"/>
      <c r="E105" s="26"/>
      <c r="F105" s="27"/>
      <c r="J105" s="15"/>
      <c r="K105" s="28"/>
    </row>
    <row r="106">
      <c r="B106" s="18"/>
      <c r="C106" s="18"/>
      <c r="E106" s="26"/>
      <c r="F106" s="27"/>
      <c r="J106" s="15"/>
      <c r="K106" s="28"/>
    </row>
    <row r="107">
      <c r="B107" s="18"/>
      <c r="C107" s="18"/>
      <c r="E107" s="26"/>
      <c r="F107" s="27"/>
      <c r="J107" s="15"/>
      <c r="K107" s="28"/>
    </row>
    <row r="108">
      <c r="B108" s="18"/>
      <c r="C108" s="18"/>
      <c r="E108" s="26"/>
      <c r="F108" s="27"/>
      <c r="J108" s="15"/>
      <c r="K108" s="28"/>
    </row>
    <row r="109">
      <c r="B109" s="18"/>
      <c r="C109" s="18"/>
      <c r="E109" s="26"/>
      <c r="F109" s="27"/>
      <c r="J109" s="15"/>
      <c r="K109" s="28"/>
    </row>
    <row r="110">
      <c r="B110" s="18"/>
      <c r="C110" s="18"/>
      <c r="E110" s="26"/>
      <c r="F110" s="27"/>
      <c r="J110" s="15"/>
      <c r="K110" s="28"/>
    </row>
    <row r="111">
      <c r="B111" s="18"/>
      <c r="C111" s="18"/>
      <c r="E111" s="26"/>
      <c r="F111" s="27"/>
      <c r="J111" s="15"/>
      <c r="K111" s="28"/>
    </row>
    <row r="112">
      <c r="B112" s="18"/>
      <c r="C112" s="18"/>
      <c r="E112" s="26"/>
      <c r="F112" s="27"/>
      <c r="J112" s="15"/>
      <c r="K112" s="28"/>
    </row>
    <row r="113">
      <c r="B113" s="18"/>
      <c r="C113" s="18"/>
      <c r="E113" s="26"/>
      <c r="F113" s="27"/>
      <c r="J113" s="15"/>
      <c r="K113" s="28"/>
    </row>
    <row r="114">
      <c r="B114" s="18"/>
      <c r="C114" s="18"/>
      <c r="E114" s="26"/>
      <c r="F114" s="27"/>
      <c r="J114" s="15"/>
      <c r="K114" s="28"/>
    </row>
    <row r="115">
      <c r="B115" s="18"/>
      <c r="C115" s="18"/>
      <c r="E115" s="26"/>
      <c r="F115" s="27"/>
      <c r="J115" s="15"/>
      <c r="K115" s="28"/>
    </row>
    <row r="116">
      <c r="B116" s="18"/>
      <c r="C116" s="18"/>
      <c r="E116" s="26"/>
      <c r="F116" s="27"/>
      <c r="J116" s="15"/>
      <c r="K116" s="28"/>
    </row>
    <row r="117">
      <c r="B117" s="18"/>
      <c r="C117" s="18"/>
      <c r="E117" s="26"/>
      <c r="F117" s="27"/>
      <c r="J117" s="15"/>
      <c r="K117" s="28"/>
    </row>
    <row r="118">
      <c r="B118" s="18"/>
      <c r="C118" s="18"/>
      <c r="E118" s="26"/>
      <c r="F118" s="27"/>
      <c r="J118" s="15"/>
      <c r="K118" s="28"/>
    </row>
    <row r="119">
      <c r="B119" s="18"/>
      <c r="C119" s="18"/>
      <c r="E119" s="26"/>
      <c r="F119" s="27"/>
      <c r="J119" s="15"/>
      <c r="K119" s="28"/>
    </row>
    <row r="120">
      <c r="B120" s="18"/>
      <c r="C120" s="18"/>
      <c r="E120" s="26"/>
      <c r="F120" s="27"/>
      <c r="J120" s="15"/>
      <c r="K120" s="28"/>
    </row>
    <row r="121">
      <c r="B121" s="18"/>
      <c r="C121" s="18"/>
      <c r="E121" s="26"/>
      <c r="F121" s="27"/>
      <c r="J121" s="15"/>
      <c r="K121" s="28"/>
    </row>
    <row r="122">
      <c r="B122" s="18"/>
      <c r="C122" s="18"/>
      <c r="E122" s="26"/>
      <c r="F122" s="27"/>
      <c r="J122" s="15"/>
      <c r="K122" s="28"/>
    </row>
    <row r="123">
      <c r="B123" s="18"/>
      <c r="C123" s="18"/>
      <c r="E123" s="26"/>
      <c r="F123" s="27"/>
      <c r="J123" s="15"/>
      <c r="K123" s="28"/>
    </row>
    <row r="124">
      <c r="B124" s="18"/>
      <c r="C124" s="18"/>
      <c r="E124" s="26"/>
      <c r="F124" s="27"/>
      <c r="J124" s="15"/>
      <c r="K124" s="28"/>
    </row>
    <row r="125">
      <c r="B125" s="18"/>
      <c r="C125" s="18"/>
      <c r="E125" s="26"/>
      <c r="F125" s="27"/>
      <c r="J125" s="15"/>
      <c r="K125" s="28"/>
    </row>
    <row r="126">
      <c r="B126" s="18"/>
      <c r="C126" s="18"/>
      <c r="E126" s="26"/>
      <c r="F126" s="27"/>
      <c r="J126" s="15"/>
      <c r="K126" s="28"/>
    </row>
    <row r="127">
      <c r="B127" s="18"/>
      <c r="C127" s="18"/>
      <c r="E127" s="26"/>
      <c r="F127" s="27"/>
      <c r="J127" s="15"/>
      <c r="K127" s="28"/>
    </row>
    <row r="128">
      <c r="B128" s="18"/>
      <c r="C128" s="18"/>
      <c r="E128" s="26"/>
      <c r="F128" s="27"/>
      <c r="J128" s="15"/>
      <c r="K128" s="28"/>
    </row>
    <row r="129">
      <c r="B129" s="18"/>
      <c r="C129" s="18"/>
      <c r="E129" s="26"/>
      <c r="F129" s="27"/>
      <c r="J129" s="15"/>
      <c r="K129" s="28"/>
    </row>
    <row r="130">
      <c r="B130" s="18"/>
      <c r="C130" s="18"/>
      <c r="E130" s="26"/>
      <c r="F130" s="27"/>
      <c r="J130" s="15"/>
      <c r="K130" s="28"/>
    </row>
    <row r="131">
      <c r="B131" s="18"/>
      <c r="C131" s="18"/>
      <c r="E131" s="26"/>
      <c r="F131" s="27"/>
      <c r="J131" s="15"/>
      <c r="K131" s="28"/>
    </row>
    <row r="132">
      <c r="B132" s="18"/>
      <c r="C132" s="18"/>
      <c r="E132" s="26"/>
      <c r="F132" s="27"/>
      <c r="J132" s="15"/>
      <c r="K132" s="28"/>
    </row>
    <row r="133">
      <c r="B133" s="18"/>
      <c r="C133" s="18"/>
      <c r="E133" s="26"/>
      <c r="F133" s="27"/>
      <c r="J133" s="15"/>
      <c r="K133" s="28"/>
    </row>
    <row r="134">
      <c r="B134" s="18"/>
      <c r="C134" s="18"/>
      <c r="E134" s="26"/>
      <c r="F134" s="27"/>
      <c r="J134" s="15"/>
      <c r="K134" s="28"/>
    </row>
    <row r="135">
      <c r="B135" s="18"/>
      <c r="C135" s="18"/>
      <c r="E135" s="26"/>
      <c r="F135" s="27"/>
      <c r="J135" s="15"/>
      <c r="K135" s="28"/>
    </row>
    <row r="136">
      <c r="B136" s="18"/>
      <c r="C136" s="18"/>
      <c r="E136" s="26"/>
      <c r="F136" s="27"/>
      <c r="J136" s="15"/>
      <c r="K136" s="28"/>
    </row>
    <row r="137">
      <c r="B137" s="18"/>
      <c r="C137" s="18"/>
      <c r="E137" s="26"/>
      <c r="F137" s="27"/>
      <c r="J137" s="15"/>
      <c r="K137" s="28"/>
    </row>
    <row r="138">
      <c r="B138" s="18"/>
      <c r="C138" s="18"/>
      <c r="E138" s="26"/>
      <c r="F138" s="27"/>
      <c r="J138" s="15"/>
      <c r="K138" s="28"/>
    </row>
    <row r="139">
      <c r="B139" s="18"/>
      <c r="C139" s="18"/>
      <c r="E139" s="26"/>
      <c r="F139" s="27"/>
      <c r="J139" s="15"/>
      <c r="K139" s="28"/>
    </row>
    <row r="140">
      <c r="B140" s="18"/>
      <c r="C140" s="18"/>
      <c r="E140" s="26"/>
      <c r="F140" s="27"/>
      <c r="J140" s="15"/>
      <c r="K140" s="28"/>
    </row>
    <row r="141">
      <c r="B141" s="18"/>
      <c r="C141" s="18"/>
      <c r="E141" s="26"/>
      <c r="F141" s="27"/>
      <c r="J141" s="15"/>
      <c r="K141" s="28"/>
    </row>
    <row r="142">
      <c r="B142" s="18"/>
      <c r="C142" s="18"/>
      <c r="E142" s="26"/>
      <c r="F142" s="27"/>
      <c r="J142" s="15"/>
      <c r="K142" s="28"/>
    </row>
    <row r="143">
      <c r="B143" s="18"/>
      <c r="C143" s="18"/>
      <c r="E143" s="26"/>
      <c r="F143" s="27"/>
      <c r="J143" s="15"/>
      <c r="K143" s="28"/>
    </row>
    <row r="144">
      <c r="B144" s="18"/>
      <c r="C144" s="18"/>
      <c r="E144" s="26"/>
      <c r="F144" s="27"/>
      <c r="J144" s="15"/>
      <c r="K144" s="28"/>
    </row>
    <row r="145">
      <c r="B145" s="18"/>
      <c r="C145" s="18"/>
      <c r="E145" s="26"/>
      <c r="F145" s="27"/>
      <c r="J145" s="15"/>
      <c r="K145" s="28"/>
    </row>
    <row r="146">
      <c r="B146" s="18"/>
      <c r="C146" s="18"/>
      <c r="E146" s="26"/>
      <c r="F146" s="27"/>
      <c r="J146" s="15"/>
      <c r="K146" s="28"/>
    </row>
    <row r="147">
      <c r="B147" s="18"/>
      <c r="C147" s="18"/>
      <c r="E147" s="26"/>
      <c r="F147" s="27"/>
      <c r="J147" s="15"/>
      <c r="K147" s="28"/>
    </row>
    <row r="148">
      <c r="B148" s="18"/>
      <c r="C148" s="18"/>
      <c r="E148" s="26"/>
      <c r="F148" s="27"/>
      <c r="J148" s="15"/>
      <c r="K148" s="28"/>
    </row>
    <row r="149">
      <c r="B149" s="18"/>
      <c r="C149" s="18"/>
      <c r="E149" s="26"/>
      <c r="F149" s="27"/>
      <c r="J149" s="15"/>
      <c r="K149" s="28"/>
    </row>
    <row r="150">
      <c r="B150" s="18"/>
      <c r="C150" s="18"/>
      <c r="E150" s="26"/>
      <c r="F150" s="27"/>
      <c r="J150" s="15"/>
      <c r="K150" s="28"/>
    </row>
    <row r="151">
      <c r="B151" s="18"/>
      <c r="C151" s="18"/>
      <c r="E151" s="26"/>
      <c r="F151" s="27"/>
      <c r="J151" s="15"/>
      <c r="K151" s="28"/>
    </row>
    <row r="152">
      <c r="B152" s="18"/>
      <c r="C152" s="18"/>
      <c r="E152" s="26"/>
      <c r="F152" s="27"/>
      <c r="J152" s="15"/>
      <c r="K152" s="28"/>
    </row>
    <row r="153">
      <c r="B153" s="18"/>
      <c r="C153" s="18"/>
      <c r="E153" s="26"/>
      <c r="F153" s="27"/>
      <c r="J153" s="15"/>
      <c r="K153" s="28"/>
    </row>
    <row r="154">
      <c r="B154" s="18"/>
      <c r="C154" s="18"/>
      <c r="E154" s="26"/>
      <c r="F154" s="27"/>
      <c r="J154" s="15"/>
      <c r="K154" s="28"/>
    </row>
    <row r="155">
      <c r="B155" s="18"/>
      <c r="C155" s="18"/>
      <c r="E155" s="26"/>
      <c r="F155" s="27"/>
      <c r="J155" s="15"/>
      <c r="K155" s="28"/>
    </row>
    <row r="156">
      <c r="B156" s="18"/>
      <c r="C156" s="18"/>
      <c r="E156" s="26"/>
      <c r="F156" s="27"/>
      <c r="J156" s="15"/>
      <c r="K156" s="28"/>
    </row>
    <row r="157">
      <c r="B157" s="18"/>
      <c r="C157" s="18"/>
      <c r="E157" s="26"/>
      <c r="F157" s="27"/>
      <c r="J157" s="15"/>
      <c r="K157" s="28"/>
    </row>
    <row r="158">
      <c r="B158" s="18"/>
      <c r="C158" s="18"/>
      <c r="E158" s="26"/>
      <c r="F158" s="27"/>
      <c r="J158" s="15"/>
      <c r="K158" s="28"/>
    </row>
    <row r="159">
      <c r="B159" s="18"/>
      <c r="C159" s="18"/>
      <c r="E159" s="26"/>
      <c r="F159" s="27"/>
      <c r="J159" s="15"/>
      <c r="K159" s="28"/>
    </row>
    <row r="160">
      <c r="B160" s="18"/>
      <c r="C160" s="18"/>
      <c r="E160" s="26"/>
      <c r="F160" s="27"/>
      <c r="J160" s="15"/>
      <c r="K160" s="28"/>
    </row>
    <row r="161">
      <c r="B161" s="18"/>
      <c r="C161" s="18"/>
      <c r="E161" s="26"/>
      <c r="F161" s="27"/>
      <c r="J161" s="15"/>
      <c r="K161" s="28"/>
    </row>
    <row r="162">
      <c r="B162" s="18"/>
      <c r="C162" s="18"/>
      <c r="E162" s="26"/>
      <c r="F162" s="27"/>
      <c r="J162" s="15"/>
      <c r="K162" s="28"/>
    </row>
    <row r="163">
      <c r="B163" s="18"/>
      <c r="C163" s="18"/>
      <c r="E163" s="26"/>
      <c r="F163" s="27"/>
      <c r="J163" s="15"/>
      <c r="K163" s="28"/>
    </row>
    <row r="164">
      <c r="B164" s="18"/>
      <c r="C164" s="18"/>
      <c r="E164" s="26"/>
      <c r="F164" s="27"/>
      <c r="J164" s="15"/>
      <c r="K164" s="28"/>
    </row>
    <row r="165">
      <c r="B165" s="18"/>
      <c r="C165" s="18"/>
      <c r="E165" s="26"/>
      <c r="F165" s="27"/>
      <c r="J165" s="15"/>
      <c r="K165" s="28"/>
    </row>
    <row r="166">
      <c r="B166" s="18"/>
      <c r="C166" s="18"/>
      <c r="E166" s="26"/>
      <c r="F166" s="27"/>
      <c r="J166" s="15"/>
      <c r="K166" s="28"/>
    </row>
    <row r="167">
      <c r="B167" s="18"/>
      <c r="C167" s="18"/>
      <c r="E167" s="26"/>
      <c r="F167" s="27"/>
      <c r="J167" s="15"/>
      <c r="K167" s="28"/>
    </row>
    <row r="168">
      <c r="B168" s="18"/>
      <c r="C168" s="18"/>
      <c r="E168" s="26"/>
      <c r="F168" s="27"/>
      <c r="J168" s="15"/>
      <c r="K168" s="28"/>
    </row>
    <row r="169">
      <c r="B169" s="18"/>
      <c r="C169" s="18"/>
      <c r="E169" s="26"/>
      <c r="F169" s="27"/>
      <c r="J169" s="15"/>
      <c r="K169" s="28"/>
    </row>
    <row r="170">
      <c r="B170" s="18"/>
      <c r="C170" s="18"/>
      <c r="E170" s="26"/>
      <c r="F170" s="27"/>
      <c r="J170" s="15"/>
      <c r="K170" s="28"/>
    </row>
    <row r="171">
      <c r="B171" s="18"/>
      <c r="C171" s="18"/>
      <c r="E171" s="26"/>
      <c r="F171" s="27"/>
      <c r="J171" s="15"/>
      <c r="K171" s="28"/>
    </row>
    <row r="172">
      <c r="B172" s="18"/>
      <c r="C172" s="18"/>
      <c r="E172" s="26"/>
      <c r="F172" s="27"/>
      <c r="J172" s="15"/>
      <c r="K172" s="28"/>
    </row>
    <row r="173">
      <c r="B173" s="18"/>
      <c r="C173" s="18"/>
      <c r="E173" s="26"/>
      <c r="F173" s="27"/>
      <c r="J173" s="15"/>
      <c r="K173" s="28"/>
    </row>
    <row r="174">
      <c r="B174" s="18"/>
      <c r="C174" s="18"/>
      <c r="E174" s="26"/>
      <c r="F174" s="27"/>
      <c r="J174" s="15"/>
      <c r="K174" s="28"/>
    </row>
    <row r="175">
      <c r="B175" s="18"/>
      <c r="C175" s="18"/>
      <c r="E175" s="26"/>
      <c r="F175" s="27"/>
      <c r="J175" s="15"/>
      <c r="K175" s="28"/>
    </row>
    <row r="176">
      <c r="B176" s="18"/>
      <c r="C176" s="18"/>
      <c r="E176" s="26"/>
      <c r="F176" s="27"/>
      <c r="J176" s="15"/>
      <c r="K176" s="28"/>
    </row>
    <row r="177">
      <c r="B177" s="18"/>
      <c r="C177" s="18"/>
      <c r="E177" s="26"/>
      <c r="F177" s="27"/>
      <c r="J177" s="15"/>
      <c r="K177" s="28"/>
    </row>
    <row r="178">
      <c r="B178" s="18"/>
      <c r="C178" s="18"/>
      <c r="E178" s="26"/>
      <c r="F178" s="27"/>
      <c r="J178" s="15"/>
      <c r="K178" s="28"/>
    </row>
    <row r="179">
      <c r="B179" s="18"/>
      <c r="C179" s="18"/>
      <c r="E179" s="26"/>
      <c r="F179" s="27"/>
      <c r="J179" s="15"/>
      <c r="K179" s="28"/>
    </row>
    <row r="180">
      <c r="B180" s="18"/>
      <c r="C180" s="18"/>
      <c r="E180" s="26"/>
      <c r="F180" s="27"/>
      <c r="J180" s="15"/>
      <c r="K180" s="28"/>
    </row>
    <row r="181">
      <c r="B181" s="18"/>
      <c r="C181" s="18"/>
      <c r="E181" s="26"/>
      <c r="F181" s="27"/>
      <c r="J181" s="15"/>
      <c r="K181" s="28"/>
    </row>
    <row r="182">
      <c r="B182" s="18"/>
      <c r="C182" s="18"/>
      <c r="E182" s="26"/>
      <c r="F182" s="27"/>
      <c r="J182" s="15"/>
      <c r="K182" s="28"/>
    </row>
    <row r="183">
      <c r="B183" s="18"/>
      <c r="C183" s="18"/>
      <c r="E183" s="26"/>
      <c r="F183" s="27"/>
      <c r="J183" s="15"/>
      <c r="K183" s="28"/>
    </row>
    <row r="184">
      <c r="B184" s="18"/>
      <c r="C184" s="18"/>
      <c r="E184" s="26"/>
      <c r="F184" s="27"/>
      <c r="J184" s="15"/>
      <c r="K184" s="28"/>
    </row>
    <row r="185">
      <c r="B185" s="18"/>
      <c r="C185" s="18"/>
      <c r="E185" s="26"/>
      <c r="F185" s="27"/>
      <c r="J185" s="15"/>
      <c r="K185" s="28"/>
    </row>
    <row r="186">
      <c r="B186" s="18"/>
      <c r="C186" s="18"/>
      <c r="E186" s="26"/>
      <c r="F186" s="27"/>
      <c r="J186" s="15"/>
      <c r="K186" s="28"/>
    </row>
    <row r="187">
      <c r="B187" s="18"/>
      <c r="C187" s="18"/>
      <c r="E187" s="26"/>
      <c r="F187" s="27"/>
      <c r="J187" s="15"/>
      <c r="K187" s="28"/>
    </row>
    <row r="188">
      <c r="B188" s="18"/>
      <c r="C188" s="18"/>
      <c r="E188" s="26"/>
      <c r="F188" s="27"/>
      <c r="J188" s="15"/>
      <c r="K188" s="28"/>
    </row>
    <row r="189">
      <c r="B189" s="18"/>
      <c r="C189" s="18"/>
      <c r="E189" s="26"/>
      <c r="F189" s="27"/>
      <c r="J189" s="15"/>
      <c r="K189" s="28"/>
    </row>
    <row r="190">
      <c r="B190" s="18"/>
      <c r="C190" s="18"/>
      <c r="E190" s="26"/>
      <c r="F190" s="27"/>
      <c r="J190" s="15"/>
      <c r="K190" s="28"/>
    </row>
    <row r="191">
      <c r="B191" s="18"/>
      <c r="C191" s="18"/>
      <c r="E191" s="26"/>
      <c r="F191" s="27"/>
      <c r="J191" s="15"/>
      <c r="K191" s="28"/>
    </row>
    <row r="192">
      <c r="B192" s="18"/>
      <c r="C192" s="18"/>
      <c r="E192" s="26"/>
      <c r="F192" s="27"/>
      <c r="J192" s="15"/>
      <c r="K192" s="28"/>
    </row>
    <row r="193">
      <c r="B193" s="18"/>
      <c r="C193" s="18"/>
      <c r="E193" s="26"/>
      <c r="F193" s="27"/>
      <c r="J193" s="15"/>
      <c r="K193" s="28"/>
    </row>
    <row r="194">
      <c r="B194" s="18"/>
      <c r="C194" s="18"/>
      <c r="E194" s="26"/>
      <c r="F194" s="27"/>
      <c r="J194" s="15"/>
      <c r="K194" s="28"/>
    </row>
    <row r="195">
      <c r="B195" s="18"/>
      <c r="C195" s="18"/>
      <c r="E195" s="26"/>
      <c r="F195" s="27"/>
      <c r="J195" s="15"/>
      <c r="K195" s="28"/>
    </row>
    <row r="196">
      <c r="B196" s="18"/>
      <c r="C196" s="18"/>
      <c r="E196" s="26"/>
      <c r="F196" s="27"/>
      <c r="J196" s="15"/>
      <c r="K196" s="28"/>
    </row>
    <row r="197">
      <c r="B197" s="18"/>
      <c r="C197" s="18"/>
      <c r="E197" s="26"/>
      <c r="F197" s="27"/>
      <c r="J197" s="15"/>
      <c r="K197" s="28"/>
    </row>
    <row r="198">
      <c r="B198" s="18"/>
      <c r="C198" s="18"/>
      <c r="E198" s="26"/>
      <c r="F198" s="27"/>
      <c r="J198" s="15"/>
      <c r="K198" s="28"/>
    </row>
    <row r="199">
      <c r="B199" s="18"/>
      <c r="C199" s="18"/>
      <c r="E199" s="26"/>
      <c r="F199" s="27"/>
      <c r="J199" s="15"/>
      <c r="K199" s="28"/>
    </row>
    <row r="200">
      <c r="B200" s="18"/>
      <c r="C200" s="18"/>
      <c r="E200" s="26"/>
      <c r="F200" s="27"/>
      <c r="J200" s="15"/>
      <c r="K200" s="28"/>
    </row>
    <row r="201">
      <c r="B201" s="18"/>
      <c r="C201" s="18"/>
      <c r="E201" s="26"/>
      <c r="F201" s="27"/>
      <c r="J201" s="15"/>
      <c r="K201" s="28"/>
    </row>
    <row r="202">
      <c r="B202" s="18"/>
      <c r="C202" s="18"/>
      <c r="E202" s="26"/>
      <c r="F202" s="27"/>
      <c r="J202" s="15"/>
      <c r="K202" s="28"/>
    </row>
    <row r="203">
      <c r="B203" s="18"/>
      <c r="C203" s="18"/>
      <c r="E203" s="26"/>
      <c r="F203" s="27"/>
      <c r="J203" s="15"/>
      <c r="K203" s="28"/>
    </row>
    <row r="204">
      <c r="B204" s="18"/>
      <c r="C204" s="18"/>
      <c r="E204" s="26"/>
      <c r="F204" s="27"/>
      <c r="J204" s="15"/>
      <c r="K204" s="28"/>
    </row>
    <row r="205">
      <c r="B205" s="18"/>
      <c r="C205" s="18"/>
      <c r="E205" s="26"/>
      <c r="F205" s="27"/>
      <c r="J205" s="15"/>
      <c r="K205" s="28"/>
    </row>
    <row r="206">
      <c r="B206" s="18"/>
      <c r="C206" s="18"/>
      <c r="E206" s="26"/>
      <c r="F206" s="27"/>
      <c r="J206" s="15"/>
      <c r="K206" s="28"/>
    </row>
    <row r="207">
      <c r="B207" s="18"/>
      <c r="C207" s="18"/>
      <c r="E207" s="26"/>
      <c r="F207" s="27"/>
      <c r="J207" s="15"/>
      <c r="K207" s="28"/>
    </row>
    <row r="208">
      <c r="B208" s="18"/>
      <c r="C208" s="18"/>
      <c r="E208" s="26"/>
      <c r="F208" s="27"/>
      <c r="J208" s="15"/>
      <c r="K208" s="28"/>
    </row>
    <row r="209">
      <c r="B209" s="18"/>
      <c r="C209" s="18"/>
      <c r="E209" s="26"/>
      <c r="F209" s="27"/>
      <c r="J209" s="15"/>
      <c r="K209" s="28"/>
    </row>
    <row r="210">
      <c r="B210" s="18"/>
      <c r="C210" s="18"/>
      <c r="E210" s="26"/>
      <c r="F210" s="27"/>
      <c r="J210" s="15"/>
      <c r="K210" s="28"/>
    </row>
    <row r="211">
      <c r="B211" s="18"/>
      <c r="C211" s="18"/>
      <c r="E211" s="26"/>
      <c r="F211" s="27"/>
      <c r="J211" s="15"/>
      <c r="K211" s="28"/>
    </row>
    <row r="212">
      <c r="B212" s="18"/>
      <c r="C212" s="18"/>
      <c r="E212" s="26"/>
      <c r="F212" s="27"/>
      <c r="J212" s="15"/>
      <c r="K212" s="28"/>
    </row>
    <row r="213">
      <c r="B213" s="18"/>
      <c r="C213" s="18"/>
      <c r="E213" s="26"/>
      <c r="F213" s="27"/>
      <c r="J213" s="15"/>
      <c r="K213" s="28"/>
    </row>
    <row r="214">
      <c r="B214" s="18"/>
      <c r="C214" s="18"/>
      <c r="E214" s="26"/>
      <c r="F214" s="27"/>
      <c r="J214" s="15"/>
      <c r="K214" s="28"/>
    </row>
    <row r="215">
      <c r="B215" s="18"/>
      <c r="C215" s="18"/>
      <c r="E215" s="26"/>
      <c r="F215" s="27"/>
      <c r="J215" s="15"/>
      <c r="K215" s="28"/>
    </row>
    <row r="216">
      <c r="B216" s="18"/>
      <c r="C216" s="18"/>
      <c r="E216" s="26"/>
      <c r="F216" s="27"/>
      <c r="J216" s="15"/>
      <c r="K216" s="28"/>
    </row>
    <row r="217">
      <c r="B217" s="18"/>
      <c r="C217" s="18"/>
      <c r="E217" s="26"/>
      <c r="F217" s="27"/>
      <c r="J217" s="15"/>
      <c r="K217" s="28"/>
    </row>
    <row r="218">
      <c r="B218" s="18"/>
      <c r="C218" s="18"/>
      <c r="E218" s="26"/>
      <c r="F218" s="27"/>
      <c r="J218" s="15"/>
      <c r="K218" s="28"/>
    </row>
    <row r="219">
      <c r="B219" s="18"/>
      <c r="C219" s="18"/>
      <c r="E219" s="26"/>
      <c r="F219" s="27"/>
      <c r="J219" s="15"/>
      <c r="K219" s="28"/>
    </row>
    <row r="220">
      <c r="B220" s="18"/>
      <c r="C220" s="18"/>
      <c r="E220" s="26"/>
      <c r="F220" s="27"/>
      <c r="J220" s="15"/>
      <c r="K220" s="28"/>
    </row>
    <row r="221">
      <c r="B221" s="18"/>
      <c r="C221" s="18"/>
      <c r="E221" s="26"/>
      <c r="F221" s="27"/>
      <c r="J221" s="15"/>
      <c r="K221" s="28"/>
    </row>
    <row r="222">
      <c r="B222" s="18"/>
      <c r="C222" s="18"/>
      <c r="E222" s="26"/>
      <c r="F222" s="27"/>
      <c r="J222" s="15"/>
      <c r="K222" s="28"/>
    </row>
    <row r="223">
      <c r="B223" s="18"/>
      <c r="C223" s="18"/>
      <c r="E223" s="26"/>
      <c r="F223" s="27"/>
      <c r="J223" s="15"/>
      <c r="K223" s="28"/>
    </row>
    <row r="224">
      <c r="B224" s="18"/>
      <c r="C224" s="18"/>
      <c r="E224" s="26"/>
      <c r="F224" s="27"/>
      <c r="J224" s="15"/>
      <c r="K224" s="28"/>
    </row>
    <row r="225">
      <c r="B225" s="18"/>
      <c r="C225" s="18"/>
      <c r="E225" s="26"/>
      <c r="F225" s="27"/>
      <c r="J225" s="15"/>
      <c r="K225" s="28"/>
    </row>
    <row r="226">
      <c r="B226" s="18"/>
      <c r="C226" s="18"/>
      <c r="E226" s="26"/>
      <c r="F226" s="27"/>
      <c r="J226" s="15"/>
      <c r="K226" s="28"/>
    </row>
    <row r="227">
      <c r="B227" s="18"/>
      <c r="C227" s="18"/>
      <c r="E227" s="26"/>
      <c r="F227" s="27"/>
      <c r="J227" s="15"/>
      <c r="K227" s="28"/>
    </row>
    <row r="228">
      <c r="B228" s="18"/>
      <c r="C228" s="18"/>
      <c r="E228" s="26"/>
      <c r="F228" s="27"/>
      <c r="J228" s="15"/>
      <c r="K228" s="28"/>
    </row>
    <row r="229">
      <c r="B229" s="18"/>
      <c r="C229" s="18"/>
      <c r="E229" s="26"/>
      <c r="F229" s="27"/>
      <c r="J229" s="15"/>
      <c r="K229" s="28"/>
    </row>
    <row r="230">
      <c r="B230" s="18"/>
      <c r="C230" s="18"/>
      <c r="E230" s="26"/>
      <c r="F230" s="27"/>
      <c r="J230" s="15"/>
      <c r="K230" s="28"/>
    </row>
    <row r="231">
      <c r="B231" s="18"/>
      <c r="C231" s="18"/>
      <c r="E231" s="26"/>
      <c r="F231" s="27"/>
      <c r="J231" s="15"/>
      <c r="K231" s="28"/>
    </row>
    <row r="232">
      <c r="B232" s="18"/>
      <c r="C232" s="18"/>
      <c r="E232" s="26"/>
      <c r="F232" s="27"/>
      <c r="J232" s="15"/>
      <c r="K232" s="28"/>
    </row>
    <row r="233">
      <c r="B233" s="18"/>
      <c r="C233" s="18"/>
      <c r="E233" s="26"/>
      <c r="F233" s="27"/>
      <c r="J233" s="15"/>
      <c r="K233" s="28"/>
    </row>
    <row r="234">
      <c r="B234" s="18"/>
      <c r="C234" s="18"/>
      <c r="E234" s="26"/>
      <c r="F234" s="27"/>
      <c r="J234" s="15"/>
      <c r="K234" s="28"/>
    </row>
    <row r="235">
      <c r="B235" s="18"/>
      <c r="C235" s="18"/>
      <c r="E235" s="26"/>
      <c r="F235" s="27"/>
      <c r="J235" s="15"/>
      <c r="K235" s="28"/>
    </row>
    <row r="236">
      <c r="B236" s="18"/>
      <c r="C236" s="18"/>
      <c r="E236" s="26"/>
      <c r="F236" s="27"/>
      <c r="J236" s="15"/>
      <c r="K236" s="28"/>
    </row>
    <row r="237">
      <c r="B237" s="18"/>
      <c r="C237" s="18"/>
      <c r="E237" s="26"/>
      <c r="F237" s="27"/>
      <c r="J237" s="15"/>
      <c r="K237" s="28"/>
    </row>
    <row r="238">
      <c r="B238" s="18"/>
      <c r="C238" s="18"/>
      <c r="E238" s="26"/>
      <c r="F238" s="27"/>
      <c r="J238" s="15"/>
      <c r="K238" s="28"/>
    </row>
    <row r="239">
      <c r="B239" s="18"/>
      <c r="C239" s="18"/>
      <c r="E239" s="26"/>
      <c r="F239" s="27"/>
      <c r="J239" s="15"/>
      <c r="K239" s="28"/>
    </row>
    <row r="240">
      <c r="B240" s="18"/>
      <c r="C240" s="18"/>
      <c r="E240" s="26"/>
      <c r="F240" s="27"/>
      <c r="J240" s="15"/>
      <c r="K240" s="28"/>
    </row>
    <row r="241">
      <c r="B241" s="18"/>
      <c r="C241" s="18"/>
      <c r="E241" s="26"/>
      <c r="F241" s="27"/>
      <c r="J241" s="15"/>
      <c r="K241" s="28"/>
    </row>
    <row r="242">
      <c r="B242" s="18"/>
      <c r="C242" s="18"/>
      <c r="E242" s="26"/>
      <c r="F242" s="27"/>
      <c r="J242" s="15"/>
      <c r="K242" s="28"/>
    </row>
    <row r="243">
      <c r="B243" s="18"/>
      <c r="C243" s="18"/>
      <c r="E243" s="26"/>
      <c r="F243" s="27"/>
      <c r="J243" s="15"/>
      <c r="K243" s="28"/>
    </row>
    <row r="244">
      <c r="B244" s="18"/>
      <c r="C244" s="18"/>
      <c r="E244" s="26"/>
      <c r="F244" s="27"/>
      <c r="J244" s="15"/>
      <c r="K244" s="28"/>
    </row>
    <row r="245">
      <c r="B245" s="18"/>
      <c r="C245" s="18"/>
      <c r="E245" s="26"/>
      <c r="F245" s="27"/>
      <c r="J245" s="15"/>
      <c r="K245" s="28"/>
    </row>
    <row r="246">
      <c r="B246" s="18"/>
      <c r="C246" s="18"/>
      <c r="E246" s="26"/>
      <c r="F246" s="27"/>
      <c r="J246" s="15"/>
      <c r="K246" s="28"/>
    </row>
    <row r="247">
      <c r="B247" s="18"/>
      <c r="C247" s="18"/>
      <c r="E247" s="26"/>
      <c r="F247" s="27"/>
      <c r="J247" s="15"/>
      <c r="K247" s="28"/>
    </row>
    <row r="248">
      <c r="B248" s="18"/>
      <c r="C248" s="18"/>
      <c r="E248" s="26"/>
      <c r="F248" s="27"/>
      <c r="J248" s="15"/>
      <c r="K248" s="28"/>
    </row>
    <row r="249">
      <c r="B249" s="18"/>
      <c r="C249" s="18"/>
      <c r="E249" s="26"/>
      <c r="F249" s="27"/>
      <c r="J249" s="15"/>
      <c r="K249" s="28"/>
    </row>
    <row r="250">
      <c r="B250" s="18"/>
      <c r="C250" s="18"/>
      <c r="E250" s="26"/>
      <c r="F250" s="27"/>
      <c r="J250" s="15"/>
      <c r="K250" s="28"/>
    </row>
    <row r="251">
      <c r="B251" s="18"/>
      <c r="C251" s="18"/>
      <c r="E251" s="26"/>
      <c r="F251" s="27"/>
      <c r="J251" s="15"/>
      <c r="K251" s="28"/>
    </row>
    <row r="252">
      <c r="B252" s="18"/>
      <c r="C252" s="18"/>
      <c r="E252" s="26"/>
      <c r="F252" s="27"/>
      <c r="J252" s="15"/>
      <c r="K252" s="28"/>
    </row>
    <row r="253">
      <c r="B253" s="18"/>
      <c r="C253" s="18"/>
      <c r="E253" s="26"/>
      <c r="F253" s="27"/>
      <c r="J253" s="15"/>
      <c r="K253" s="28"/>
    </row>
    <row r="254">
      <c r="B254" s="18"/>
      <c r="C254" s="18"/>
      <c r="E254" s="26"/>
      <c r="F254" s="27"/>
      <c r="J254" s="15"/>
      <c r="K254" s="28"/>
    </row>
    <row r="255">
      <c r="B255" s="18"/>
      <c r="C255" s="18"/>
      <c r="E255" s="26"/>
      <c r="F255" s="27"/>
      <c r="J255" s="15"/>
      <c r="K255" s="28"/>
    </row>
    <row r="256">
      <c r="B256" s="18"/>
      <c r="C256" s="18"/>
      <c r="E256" s="26"/>
      <c r="F256" s="27"/>
      <c r="J256" s="15"/>
      <c r="K256" s="28"/>
    </row>
    <row r="257">
      <c r="B257" s="18"/>
      <c r="C257" s="18"/>
      <c r="E257" s="26"/>
      <c r="F257" s="27"/>
      <c r="J257" s="15"/>
      <c r="K257" s="28"/>
    </row>
    <row r="258">
      <c r="B258" s="18"/>
      <c r="C258" s="18"/>
      <c r="E258" s="26"/>
      <c r="F258" s="27"/>
      <c r="J258" s="15"/>
      <c r="K258" s="28"/>
    </row>
    <row r="259">
      <c r="B259" s="18"/>
      <c r="C259" s="18"/>
      <c r="E259" s="26"/>
      <c r="F259" s="27"/>
      <c r="J259" s="15"/>
      <c r="K259" s="28"/>
    </row>
    <row r="260">
      <c r="B260" s="18"/>
      <c r="C260" s="18"/>
      <c r="E260" s="26"/>
      <c r="F260" s="27"/>
      <c r="J260" s="15"/>
      <c r="K260" s="28"/>
    </row>
    <row r="261">
      <c r="B261" s="18"/>
      <c r="C261" s="18"/>
      <c r="E261" s="26"/>
      <c r="F261" s="27"/>
      <c r="J261" s="15"/>
      <c r="K261" s="28"/>
    </row>
    <row r="262">
      <c r="B262" s="18"/>
      <c r="C262" s="18"/>
      <c r="E262" s="26"/>
      <c r="F262" s="27"/>
      <c r="J262" s="15"/>
      <c r="K262" s="28"/>
    </row>
    <row r="263">
      <c r="B263" s="18"/>
      <c r="C263" s="18"/>
      <c r="E263" s="26"/>
      <c r="F263" s="27"/>
      <c r="J263" s="15"/>
      <c r="K263" s="28"/>
    </row>
    <row r="264">
      <c r="B264" s="18"/>
      <c r="C264" s="18"/>
      <c r="E264" s="26"/>
      <c r="F264" s="27"/>
      <c r="J264" s="15"/>
      <c r="K264" s="28"/>
    </row>
    <row r="265">
      <c r="B265" s="18"/>
      <c r="C265" s="18"/>
      <c r="E265" s="26"/>
      <c r="F265" s="27"/>
      <c r="J265" s="15"/>
      <c r="K265" s="28"/>
    </row>
    <row r="266">
      <c r="B266" s="18"/>
      <c r="C266" s="18"/>
      <c r="E266" s="26"/>
      <c r="F266" s="27"/>
      <c r="J266" s="15"/>
      <c r="K266" s="28"/>
    </row>
    <row r="267">
      <c r="B267" s="18"/>
      <c r="C267" s="18"/>
      <c r="E267" s="26"/>
      <c r="F267" s="27"/>
      <c r="J267" s="15"/>
      <c r="K267" s="28"/>
    </row>
    <row r="268">
      <c r="B268" s="18"/>
      <c r="C268" s="18"/>
      <c r="E268" s="26"/>
      <c r="F268" s="27"/>
      <c r="J268" s="15"/>
      <c r="K268" s="28"/>
    </row>
    <row r="269">
      <c r="B269" s="18"/>
      <c r="C269" s="18"/>
      <c r="E269" s="26"/>
      <c r="F269" s="27"/>
      <c r="J269" s="15"/>
      <c r="K269" s="28"/>
    </row>
    <row r="270">
      <c r="B270" s="18"/>
      <c r="C270" s="18"/>
      <c r="E270" s="26"/>
      <c r="F270" s="27"/>
      <c r="J270" s="15"/>
      <c r="K270" s="28"/>
    </row>
    <row r="271">
      <c r="B271" s="18"/>
      <c r="C271" s="18"/>
      <c r="E271" s="26"/>
      <c r="F271" s="27"/>
      <c r="J271" s="15"/>
      <c r="K271" s="28"/>
    </row>
    <row r="272">
      <c r="B272" s="18"/>
      <c r="C272" s="18"/>
      <c r="E272" s="26"/>
      <c r="F272" s="27"/>
      <c r="J272" s="15"/>
      <c r="K272" s="28"/>
    </row>
    <row r="273">
      <c r="B273" s="18"/>
      <c r="C273" s="18"/>
      <c r="E273" s="26"/>
      <c r="F273" s="27"/>
      <c r="J273" s="15"/>
      <c r="K273" s="28"/>
    </row>
    <row r="274">
      <c r="B274" s="18"/>
      <c r="C274" s="18"/>
      <c r="E274" s="26"/>
      <c r="F274" s="27"/>
      <c r="J274" s="15"/>
      <c r="K274" s="28"/>
    </row>
    <row r="275">
      <c r="B275" s="18"/>
      <c r="C275" s="18"/>
      <c r="E275" s="26"/>
      <c r="F275" s="27"/>
      <c r="J275" s="15"/>
      <c r="K275" s="28"/>
    </row>
    <row r="276">
      <c r="B276" s="18"/>
      <c r="C276" s="18"/>
      <c r="E276" s="26"/>
      <c r="F276" s="27"/>
      <c r="J276" s="15"/>
      <c r="K276" s="28"/>
    </row>
    <row r="277">
      <c r="B277" s="18"/>
      <c r="C277" s="18"/>
      <c r="E277" s="26"/>
      <c r="F277" s="27"/>
      <c r="J277" s="15"/>
      <c r="K277" s="28"/>
    </row>
    <row r="278">
      <c r="B278" s="18"/>
      <c r="C278" s="18"/>
      <c r="E278" s="26"/>
      <c r="F278" s="27"/>
      <c r="J278" s="15"/>
      <c r="K278" s="28"/>
    </row>
    <row r="279">
      <c r="B279" s="18"/>
      <c r="C279" s="18"/>
      <c r="E279" s="26"/>
      <c r="F279" s="27"/>
      <c r="J279" s="15"/>
      <c r="K279" s="28"/>
    </row>
    <row r="280">
      <c r="B280" s="18"/>
      <c r="C280" s="18"/>
      <c r="E280" s="26"/>
      <c r="F280" s="27"/>
      <c r="J280" s="15"/>
      <c r="K280" s="28"/>
    </row>
    <row r="281">
      <c r="B281" s="18"/>
      <c r="C281" s="18"/>
      <c r="E281" s="26"/>
      <c r="F281" s="27"/>
      <c r="J281" s="15"/>
      <c r="K281" s="28"/>
    </row>
    <row r="282">
      <c r="B282" s="18"/>
      <c r="C282" s="18"/>
      <c r="E282" s="26"/>
      <c r="F282" s="27"/>
      <c r="J282" s="15"/>
      <c r="K282" s="28"/>
    </row>
    <row r="283">
      <c r="B283" s="18"/>
      <c r="C283" s="18"/>
      <c r="E283" s="26"/>
      <c r="F283" s="27"/>
      <c r="J283" s="15"/>
      <c r="K283" s="28"/>
    </row>
    <row r="284">
      <c r="B284" s="18"/>
      <c r="C284" s="18"/>
      <c r="E284" s="26"/>
      <c r="F284" s="27"/>
      <c r="J284" s="15"/>
      <c r="K284" s="28"/>
    </row>
    <row r="285">
      <c r="B285" s="18"/>
      <c r="C285" s="18"/>
      <c r="E285" s="26"/>
      <c r="F285" s="27"/>
      <c r="J285" s="15"/>
      <c r="K285" s="28"/>
    </row>
    <row r="286">
      <c r="B286" s="18"/>
      <c r="C286" s="18"/>
      <c r="E286" s="26"/>
      <c r="F286" s="27"/>
      <c r="J286" s="15"/>
      <c r="K286" s="28"/>
    </row>
    <row r="287">
      <c r="B287" s="18"/>
      <c r="C287" s="18"/>
      <c r="E287" s="26"/>
      <c r="F287" s="27"/>
      <c r="J287" s="15"/>
      <c r="K287" s="28"/>
    </row>
    <row r="288">
      <c r="B288" s="18"/>
      <c r="C288" s="18"/>
      <c r="E288" s="26"/>
      <c r="F288" s="27"/>
      <c r="J288" s="15"/>
      <c r="K288" s="28"/>
    </row>
    <row r="289">
      <c r="B289" s="18"/>
      <c r="C289" s="18"/>
      <c r="E289" s="26"/>
      <c r="F289" s="27"/>
      <c r="J289" s="15"/>
      <c r="K289" s="28"/>
    </row>
    <row r="290">
      <c r="B290" s="18"/>
      <c r="C290" s="18"/>
      <c r="E290" s="26"/>
      <c r="F290" s="27"/>
      <c r="J290" s="15"/>
      <c r="K290" s="28"/>
    </row>
    <row r="291">
      <c r="B291" s="18"/>
      <c r="C291" s="18"/>
      <c r="E291" s="26"/>
      <c r="F291" s="27"/>
      <c r="J291" s="15"/>
      <c r="K291" s="28"/>
    </row>
    <row r="292">
      <c r="B292" s="18"/>
      <c r="C292" s="18"/>
      <c r="E292" s="26"/>
      <c r="F292" s="27"/>
      <c r="J292" s="15"/>
      <c r="K292" s="28"/>
    </row>
    <row r="293">
      <c r="B293" s="18"/>
      <c r="C293" s="18"/>
      <c r="E293" s="26"/>
      <c r="F293" s="27"/>
      <c r="J293" s="15"/>
      <c r="K293" s="28"/>
    </row>
    <row r="294">
      <c r="B294" s="18"/>
      <c r="C294" s="18"/>
      <c r="E294" s="26"/>
      <c r="F294" s="27"/>
      <c r="J294" s="15"/>
      <c r="K294" s="28"/>
    </row>
    <row r="295">
      <c r="B295" s="18"/>
      <c r="C295" s="18"/>
      <c r="E295" s="26"/>
      <c r="F295" s="27"/>
      <c r="J295" s="15"/>
      <c r="K295" s="28"/>
    </row>
    <row r="296">
      <c r="B296" s="18"/>
      <c r="C296" s="18"/>
      <c r="E296" s="26"/>
      <c r="F296" s="27"/>
      <c r="J296" s="15"/>
      <c r="K296" s="28"/>
    </row>
    <row r="297">
      <c r="B297" s="18"/>
      <c r="C297" s="18"/>
      <c r="E297" s="26"/>
      <c r="F297" s="27"/>
      <c r="J297" s="15"/>
      <c r="K297" s="28"/>
    </row>
    <row r="298">
      <c r="B298" s="18"/>
      <c r="C298" s="18"/>
      <c r="E298" s="26"/>
      <c r="F298" s="27"/>
      <c r="J298" s="15"/>
      <c r="K298" s="28"/>
    </row>
    <row r="299">
      <c r="B299" s="18"/>
      <c r="C299" s="18"/>
      <c r="E299" s="26"/>
      <c r="F299" s="27"/>
      <c r="J299" s="15"/>
      <c r="K299" s="28"/>
    </row>
    <row r="300">
      <c r="B300" s="18"/>
      <c r="C300" s="18"/>
      <c r="E300" s="26"/>
      <c r="F300" s="27"/>
      <c r="J300" s="15"/>
      <c r="K300" s="28"/>
    </row>
    <row r="301">
      <c r="B301" s="18"/>
      <c r="C301" s="18"/>
      <c r="E301" s="26"/>
      <c r="F301" s="27"/>
      <c r="J301" s="15"/>
      <c r="K301" s="28"/>
    </row>
    <row r="302">
      <c r="B302" s="18"/>
      <c r="C302" s="18"/>
      <c r="E302" s="26"/>
      <c r="F302" s="27"/>
      <c r="J302" s="15"/>
      <c r="K302" s="28"/>
    </row>
    <row r="303">
      <c r="B303" s="18"/>
      <c r="C303" s="18"/>
      <c r="E303" s="26"/>
      <c r="F303" s="27"/>
      <c r="J303" s="15"/>
      <c r="K303" s="28"/>
    </row>
    <row r="304">
      <c r="B304" s="18"/>
      <c r="C304" s="18"/>
      <c r="E304" s="26"/>
      <c r="F304" s="27"/>
      <c r="J304" s="15"/>
      <c r="K304" s="28"/>
    </row>
    <row r="305">
      <c r="B305" s="18"/>
      <c r="C305" s="18"/>
      <c r="E305" s="26"/>
      <c r="F305" s="27"/>
      <c r="J305" s="15"/>
      <c r="K305" s="28"/>
    </row>
    <row r="306">
      <c r="B306" s="18"/>
      <c r="C306" s="18"/>
      <c r="E306" s="26"/>
      <c r="F306" s="27"/>
      <c r="J306" s="15"/>
      <c r="K306" s="28"/>
    </row>
    <row r="307">
      <c r="B307" s="18"/>
      <c r="C307" s="18"/>
      <c r="E307" s="26"/>
      <c r="F307" s="27"/>
      <c r="J307" s="15"/>
      <c r="K307" s="28"/>
    </row>
    <row r="308">
      <c r="B308" s="18"/>
      <c r="C308" s="18"/>
      <c r="E308" s="26"/>
      <c r="F308" s="27"/>
      <c r="J308" s="15"/>
      <c r="K308" s="28"/>
    </row>
    <row r="309">
      <c r="B309" s="18"/>
      <c r="C309" s="18"/>
      <c r="E309" s="26"/>
      <c r="F309" s="27"/>
      <c r="J309" s="15"/>
      <c r="K309" s="28"/>
    </row>
    <row r="310">
      <c r="B310" s="18"/>
      <c r="C310" s="18"/>
      <c r="E310" s="26"/>
      <c r="F310" s="27"/>
      <c r="J310" s="15"/>
      <c r="K310" s="28"/>
    </row>
    <row r="311">
      <c r="B311" s="18"/>
      <c r="C311" s="18"/>
      <c r="E311" s="26"/>
      <c r="F311" s="27"/>
      <c r="J311" s="15"/>
      <c r="K311" s="28"/>
    </row>
    <row r="312">
      <c r="B312" s="18"/>
      <c r="C312" s="18"/>
      <c r="E312" s="26"/>
      <c r="F312" s="27"/>
      <c r="J312" s="15"/>
      <c r="K312" s="28"/>
    </row>
    <row r="313">
      <c r="B313" s="18"/>
      <c r="C313" s="18"/>
      <c r="E313" s="26"/>
      <c r="F313" s="27"/>
      <c r="J313" s="15"/>
      <c r="K313" s="28"/>
    </row>
    <row r="314">
      <c r="B314" s="18"/>
      <c r="C314" s="18"/>
      <c r="E314" s="26"/>
      <c r="F314" s="27"/>
      <c r="J314" s="15"/>
      <c r="K314" s="28"/>
    </row>
    <row r="315">
      <c r="B315" s="18"/>
      <c r="C315" s="18"/>
      <c r="E315" s="26"/>
      <c r="F315" s="27"/>
      <c r="J315" s="15"/>
      <c r="K315" s="28"/>
    </row>
    <row r="316">
      <c r="B316" s="18"/>
      <c r="C316" s="18"/>
      <c r="E316" s="26"/>
      <c r="F316" s="27"/>
      <c r="J316" s="15"/>
      <c r="K316" s="28"/>
    </row>
    <row r="317">
      <c r="B317" s="18"/>
      <c r="C317" s="18"/>
      <c r="E317" s="26"/>
      <c r="F317" s="27"/>
      <c r="J317" s="15"/>
      <c r="K317" s="28"/>
    </row>
    <row r="318">
      <c r="B318" s="18"/>
      <c r="C318" s="18"/>
      <c r="E318" s="26"/>
      <c r="F318" s="27"/>
      <c r="J318" s="15"/>
      <c r="K318" s="28"/>
    </row>
    <row r="319">
      <c r="B319" s="18"/>
      <c r="C319" s="18"/>
      <c r="E319" s="26"/>
      <c r="F319" s="27"/>
      <c r="J319" s="15"/>
      <c r="K319" s="28"/>
    </row>
    <row r="320">
      <c r="B320" s="18"/>
      <c r="C320" s="18"/>
      <c r="E320" s="26"/>
      <c r="F320" s="27"/>
      <c r="J320" s="15"/>
      <c r="K320" s="28"/>
    </row>
    <row r="321">
      <c r="B321" s="18"/>
      <c r="C321" s="18"/>
      <c r="E321" s="26"/>
      <c r="F321" s="27"/>
      <c r="J321" s="15"/>
      <c r="K321" s="28"/>
    </row>
    <row r="322">
      <c r="B322" s="18"/>
      <c r="C322" s="18"/>
      <c r="E322" s="26"/>
      <c r="F322" s="27"/>
      <c r="J322" s="15"/>
      <c r="K322" s="28"/>
    </row>
    <row r="323">
      <c r="B323" s="18"/>
      <c r="C323" s="18"/>
      <c r="E323" s="26"/>
      <c r="F323" s="27"/>
      <c r="J323" s="15"/>
      <c r="K323" s="28"/>
    </row>
    <row r="324">
      <c r="B324" s="18"/>
      <c r="C324" s="18"/>
      <c r="E324" s="26"/>
      <c r="F324" s="27"/>
      <c r="J324" s="15"/>
      <c r="K324" s="28"/>
    </row>
    <row r="325">
      <c r="B325" s="18"/>
      <c r="C325" s="18"/>
      <c r="E325" s="26"/>
      <c r="F325" s="27"/>
      <c r="J325" s="15"/>
      <c r="K325" s="28"/>
    </row>
    <row r="326">
      <c r="B326" s="18"/>
      <c r="C326" s="18"/>
      <c r="E326" s="26"/>
      <c r="F326" s="27"/>
      <c r="J326" s="15"/>
      <c r="K326" s="28"/>
    </row>
    <row r="327">
      <c r="B327" s="18"/>
      <c r="C327" s="18"/>
      <c r="E327" s="26"/>
      <c r="F327" s="27"/>
      <c r="J327" s="15"/>
      <c r="K327" s="28"/>
    </row>
    <row r="328">
      <c r="B328" s="18"/>
      <c r="C328" s="18"/>
      <c r="E328" s="26"/>
      <c r="F328" s="27"/>
      <c r="J328" s="15"/>
      <c r="K328" s="28"/>
    </row>
    <row r="329">
      <c r="B329" s="18"/>
      <c r="C329" s="18"/>
      <c r="E329" s="26"/>
      <c r="F329" s="27"/>
      <c r="J329" s="15"/>
      <c r="K329" s="28"/>
    </row>
    <row r="330">
      <c r="B330" s="18"/>
      <c r="C330" s="18"/>
      <c r="E330" s="26"/>
      <c r="F330" s="27"/>
      <c r="J330" s="15"/>
      <c r="K330" s="28"/>
    </row>
    <row r="331">
      <c r="B331" s="18"/>
      <c r="C331" s="18"/>
      <c r="E331" s="26"/>
      <c r="F331" s="27"/>
      <c r="J331" s="15"/>
      <c r="K331" s="28"/>
    </row>
    <row r="332">
      <c r="B332" s="18"/>
      <c r="C332" s="18"/>
      <c r="E332" s="26"/>
      <c r="F332" s="27"/>
      <c r="J332" s="15"/>
      <c r="K332" s="28"/>
    </row>
    <row r="333">
      <c r="B333" s="18"/>
      <c r="C333" s="18"/>
      <c r="E333" s="26"/>
      <c r="F333" s="27"/>
      <c r="J333" s="15"/>
      <c r="K333" s="28"/>
    </row>
    <row r="334">
      <c r="B334" s="18"/>
      <c r="C334" s="18"/>
      <c r="E334" s="26"/>
      <c r="F334" s="27"/>
      <c r="J334" s="15"/>
      <c r="K334" s="28"/>
    </row>
    <row r="335">
      <c r="B335" s="18"/>
      <c r="C335" s="18"/>
      <c r="E335" s="26"/>
      <c r="F335" s="27"/>
      <c r="J335" s="15"/>
      <c r="K335" s="28"/>
    </row>
    <row r="336">
      <c r="B336" s="18"/>
      <c r="C336" s="18"/>
      <c r="E336" s="26"/>
      <c r="F336" s="27"/>
      <c r="J336" s="15"/>
      <c r="K336" s="28"/>
    </row>
    <row r="337">
      <c r="B337" s="18"/>
      <c r="C337" s="18"/>
      <c r="E337" s="26"/>
      <c r="F337" s="27"/>
      <c r="J337" s="15"/>
      <c r="K337" s="28"/>
    </row>
    <row r="338">
      <c r="B338" s="18"/>
      <c r="C338" s="18"/>
      <c r="E338" s="26"/>
      <c r="F338" s="27"/>
      <c r="J338" s="15"/>
      <c r="K338" s="28"/>
    </row>
    <row r="339">
      <c r="B339" s="18"/>
      <c r="C339" s="18"/>
      <c r="E339" s="26"/>
      <c r="F339" s="27"/>
      <c r="J339" s="15"/>
      <c r="K339" s="28"/>
    </row>
    <row r="340">
      <c r="B340" s="18"/>
      <c r="C340" s="18"/>
      <c r="E340" s="26"/>
      <c r="F340" s="27"/>
      <c r="J340" s="15"/>
      <c r="K340" s="28"/>
    </row>
    <row r="341">
      <c r="B341" s="18"/>
      <c r="C341" s="18"/>
      <c r="E341" s="26"/>
      <c r="F341" s="27"/>
      <c r="J341" s="15"/>
      <c r="K341" s="28"/>
    </row>
    <row r="342">
      <c r="B342" s="18"/>
      <c r="C342" s="18"/>
      <c r="E342" s="26"/>
      <c r="F342" s="27"/>
      <c r="J342" s="15"/>
      <c r="K342" s="28"/>
    </row>
    <row r="343">
      <c r="B343" s="18"/>
      <c r="C343" s="18"/>
      <c r="E343" s="26"/>
      <c r="F343" s="27"/>
      <c r="J343" s="15"/>
      <c r="K343" s="28"/>
    </row>
    <row r="344">
      <c r="B344" s="18"/>
      <c r="C344" s="18"/>
      <c r="E344" s="26"/>
      <c r="F344" s="27"/>
      <c r="J344" s="15"/>
      <c r="K344" s="28"/>
    </row>
    <row r="345">
      <c r="B345" s="18"/>
      <c r="C345" s="18"/>
      <c r="E345" s="26"/>
      <c r="F345" s="27"/>
      <c r="J345" s="15"/>
      <c r="K345" s="28"/>
    </row>
    <row r="346">
      <c r="B346" s="18"/>
      <c r="C346" s="18"/>
      <c r="E346" s="26"/>
      <c r="F346" s="27"/>
      <c r="J346" s="15"/>
      <c r="K346" s="28"/>
    </row>
    <row r="347">
      <c r="B347" s="18"/>
      <c r="C347" s="18"/>
      <c r="E347" s="26"/>
      <c r="F347" s="27"/>
      <c r="J347" s="15"/>
      <c r="K347" s="28"/>
    </row>
    <row r="348">
      <c r="B348" s="18"/>
      <c r="C348" s="18"/>
      <c r="E348" s="26"/>
      <c r="F348" s="27"/>
      <c r="J348" s="15"/>
      <c r="K348" s="28"/>
    </row>
    <row r="349">
      <c r="B349" s="18"/>
      <c r="C349" s="18"/>
      <c r="E349" s="26"/>
      <c r="F349" s="27"/>
      <c r="J349" s="15"/>
      <c r="K349" s="28"/>
    </row>
    <row r="350">
      <c r="B350" s="18"/>
      <c r="C350" s="18"/>
      <c r="E350" s="26"/>
      <c r="F350" s="27"/>
      <c r="J350" s="15"/>
      <c r="K350" s="28"/>
    </row>
    <row r="351">
      <c r="B351" s="18"/>
      <c r="C351" s="18"/>
      <c r="E351" s="26"/>
      <c r="F351" s="27"/>
      <c r="J351" s="15"/>
      <c r="K351" s="28"/>
    </row>
    <row r="352">
      <c r="B352" s="18"/>
      <c r="C352" s="18"/>
      <c r="E352" s="26"/>
      <c r="F352" s="27"/>
      <c r="J352" s="15"/>
      <c r="K352" s="28"/>
    </row>
    <row r="353">
      <c r="B353" s="18"/>
      <c r="C353" s="18"/>
      <c r="E353" s="26"/>
      <c r="F353" s="27"/>
      <c r="J353" s="15"/>
      <c r="K353" s="28"/>
    </row>
    <row r="354">
      <c r="B354" s="18"/>
      <c r="C354" s="18"/>
      <c r="E354" s="26"/>
      <c r="F354" s="27"/>
      <c r="J354" s="15"/>
      <c r="K354" s="28"/>
    </row>
    <row r="355">
      <c r="B355" s="18"/>
      <c r="C355" s="18"/>
      <c r="E355" s="26"/>
      <c r="F355" s="27"/>
      <c r="J355" s="15"/>
      <c r="K355" s="28"/>
    </row>
    <row r="356">
      <c r="B356" s="18"/>
      <c r="C356" s="18"/>
      <c r="E356" s="26"/>
      <c r="F356" s="27"/>
      <c r="J356" s="15"/>
      <c r="K356" s="28"/>
    </row>
    <row r="357">
      <c r="B357" s="18"/>
      <c r="C357" s="18"/>
      <c r="E357" s="26"/>
      <c r="F357" s="27"/>
      <c r="J357" s="15"/>
      <c r="K357" s="28"/>
    </row>
    <row r="358">
      <c r="B358" s="18"/>
      <c r="C358" s="18"/>
      <c r="E358" s="26"/>
      <c r="F358" s="27"/>
      <c r="J358" s="15"/>
      <c r="K358" s="28"/>
    </row>
    <row r="359">
      <c r="B359" s="18"/>
      <c r="C359" s="18"/>
      <c r="E359" s="26"/>
      <c r="F359" s="27"/>
      <c r="J359" s="15"/>
      <c r="K359" s="28"/>
    </row>
    <row r="360">
      <c r="B360" s="18"/>
      <c r="C360" s="18"/>
      <c r="E360" s="26"/>
      <c r="F360" s="27"/>
      <c r="J360" s="15"/>
      <c r="K360" s="28"/>
    </row>
    <row r="361">
      <c r="B361" s="18"/>
      <c r="C361" s="18"/>
      <c r="E361" s="26"/>
      <c r="F361" s="27"/>
      <c r="J361" s="15"/>
      <c r="K361" s="28"/>
    </row>
    <row r="362">
      <c r="B362" s="18"/>
      <c r="C362" s="18"/>
      <c r="E362" s="26"/>
      <c r="F362" s="27"/>
      <c r="J362" s="15"/>
      <c r="K362" s="28"/>
    </row>
    <row r="363">
      <c r="B363" s="18"/>
      <c r="C363" s="18"/>
      <c r="E363" s="26"/>
      <c r="F363" s="27"/>
      <c r="J363" s="15"/>
      <c r="K363" s="28"/>
    </row>
    <row r="364">
      <c r="B364" s="18"/>
      <c r="C364" s="18"/>
      <c r="E364" s="26"/>
      <c r="F364" s="27"/>
      <c r="J364" s="15"/>
      <c r="K364" s="28"/>
    </row>
    <row r="365">
      <c r="B365" s="18"/>
      <c r="C365" s="18"/>
      <c r="E365" s="26"/>
      <c r="F365" s="27"/>
      <c r="J365" s="15"/>
      <c r="K365" s="28"/>
    </row>
    <row r="366">
      <c r="B366" s="18"/>
      <c r="C366" s="18"/>
      <c r="E366" s="26"/>
      <c r="F366" s="27"/>
      <c r="J366" s="15"/>
      <c r="K366" s="28"/>
    </row>
    <row r="367">
      <c r="B367" s="18"/>
      <c r="C367" s="18"/>
      <c r="E367" s="26"/>
      <c r="F367" s="27"/>
      <c r="J367" s="15"/>
      <c r="K367" s="28"/>
    </row>
    <row r="368">
      <c r="B368" s="18"/>
      <c r="C368" s="18"/>
      <c r="E368" s="26"/>
      <c r="F368" s="27"/>
      <c r="J368" s="15"/>
      <c r="K368" s="28"/>
    </row>
    <row r="369">
      <c r="B369" s="18"/>
      <c r="C369" s="18"/>
      <c r="E369" s="26"/>
      <c r="F369" s="27"/>
      <c r="J369" s="15"/>
      <c r="K369" s="28"/>
    </row>
    <row r="370">
      <c r="B370" s="18"/>
      <c r="C370" s="18"/>
      <c r="E370" s="26"/>
      <c r="F370" s="27"/>
      <c r="J370" s="15"/>
      <c r="K370" s="28"/>
    </row>
    <row r="371">
      <c r="B371" s="18"/>
      <c r="C371" s="18"/>
      <c r="E371" s="26"/>
      <c r="F371" s="27"/>
      <c r="J371" s="15"/>
      <c r="K371" s="28"/>
    </row>
    <row r="372">
      <c r="B372" s="18"/>
      <c r="C372" s="18"/>
      <c r="E372" s="26"/>
      <c r="F372" s="27"/>
      <c r="J372" s="15"/>
      <c r="K372" s="28"/>
    </row>
    <row r="373">
      <c r="B373" s="18"/>
      <c r="C373" s="18"/>
      <c r="E373" s="26"/>
      <c r="F373" s="27"/>
      <c r="J373" s="15"/>
      <c r="K373" s="28"/>
    </row>
    <row r="374">
      <c r="B374" s="18"/>
      <c r="C374" s="18"/>
      <c r="E374" s="26"/>
      <c r="F374" s="27"/>
      <c r="J374" s="15"/>
      <c r="K374" s="28"/>
    </row>
    <row r="375">
      <c r="B375" s="18"/>
      <c r="C375" s="18"/>
      <c r="E375" s="26"/>
      <c r="F375" s="27"/>
      <c r="J375" s="15"/>
      <c r="K375" s="28"/>
    </row>
    <row r="376">
      <c r="B376" s="18"/>
      <c r="C376" s="18"/>
      <c r="E376" s="26"/>
      <c r="F376" s="27"/>
      <c r="J376" s="15"/>
      <c r="K376" s="28"/>
    </row>
    <row r="377">
      <c r="B377" s="18"/>
      <c r="C377" s="18"/>
      <c r="E377" s="26"/>
      <c r="F377" s="27"/>
      <c r="J377" s="15"/>
      <c r="K377" s="28"/>
    </row>
    <row r="378">
      <c r="B378" s="18"/>
      <c r="C378" s="18"/>
      <c r="E378" s="26"/>
      <c r="F378" s="27"/>
      <c r="J378" s="15"/>
      <c r="K378" s="28"/>
    </row>
    <row r="379">
      <c r="B379" s="18"/>
      <c r="C379" s="18"/>
      <c r="E379" s="26"/>
      <c r="F379" s="27"/>
      <c r="J379" s="15"/>
      <c r="K379" s="28"/>
    </row>
    <row r="380">
      <c r="B380" s="18"/>
      <c r="C380" s="18"/>
      <c r="E380" s="26"/>
      <c r="F380" s="27"/>
      <c r="J380" s="15"/>
      <c r="K380" s="28"/>
    </row>
    <row r="381">
      <c r="B381" s="18"/>
      <c r="C381" s="18"/>
      <c r="E381" s="26"/>
      <c r="F381" s="27"/>
      <c r="J381" s="15"/>
      <c r="K381" s="28"/>
    </row>
    <row r="382">
      <c r="B382" s="18"/>
      <c r="C382" s="18"/>
      <c r="E382" s="26"/>
      <c r="F382" s="27"/>
      <c r="J382" s="15"/>
      <c r="K382" s="28"/>
    </row>
    <row r="383">
      <c r="B383" s="18"/>
      <c r="C383" s="18"/>
      <c r="E383" s="26"/>
      <c r="F383" s="27"/>
      <c r="J383" s="15"/>
      <c r="K383" s="28"/>
    </row>
    <row r="384">
      <c r="B384" s="18"/>
      <c r="C384" s="18"/>
      <c r="E384" s="26"/>
      <c r="F384" s="27"/>
      <c r="J384" s="15"/>
      <c r="K384" s="28"/>
    </row>
    <row r="385">
      <c r="B385" s="18"/>
      <c r="C385" s="18"/>
      <c r="E385" s="26"/>
      <c r="F385" s="27"/>
      <c r="J385" s="15"/>
      <c r="K385" s="28"/>
    </row>
    <row r="386">
      <c r="B386" s="18"/>
      <c r="C386" s="18"/>
      <c r="E386" s="26"/>
      <c r="F386" s="27"/>
      <c r="J386" s="15"/>
      <c r="K386" s="28"/>
    </row>
    <row r="387">
      <c r="B387" s="18"/>
      <c r="C387" s="18"/>
      <c r="E387" s="26"/>
      <c r="F387" s="27"/>
      <c r="J387" s="15"/>
      <c r="K387" s="28"/>
    </row>
    <row r="388">
      <c r="B388" s="18"/>
      <c r="C388" s="18"/>
      <c r="E388" s="26"/>
      <c r="F388" s="27"/>
      <c r="J388" s="15"/>
      <c r="K388" s="28"/>
    </row>
    <row r="389">
      <c r="B389" s="18"/>
      <c r="C389" s="18"/>
      <c r="E389" s="26"/>
      <c r="F389" s="27"/>
      <c r="J389" s="15"/>
      <c r="K389" s="28"/>
    </row>
    <row r="390">
      <c r="B390" s="18"/>
      <c r="C390" s="18"/>
      <c r="E390" s="26"/>
      <c r="F390" s="27"/>
      <c r="J390" s="15"/>
      <c r="K390" s="28"/>
    </row>
    <row r="391">
      <c r="B391" s="18"/>
      <c r="C391" s="18"/>
      <c r="E391" s="26"/>
      <c r="F391" s="27"/>
      <c r="J391" s="15"/>
      <c r="K391" s="28"/>
    </row>
    <row r="392">
      <c r="B392" s="18"/>
      <c r="C392" s="18"/>
      <c r="E392" s="26"/>
      <c r="F392" s="27"/>
      <c r="J392" s="15"/>
      <c r="K392" s="28"/>
    </row>
    <row r="393">
      <c r="B393" s="18"/>
      <c r="C393" s="18"/>
      <c r="E393" s="26"/>
      <c r="F393" s="27"/>
      <c r="J393" s="15"/>
      <c r="K393" s="28"/>
    </row>
    <row r="394">
      <c r="B394" s="18"/>
      <c r="C394" s="18"/>
      <c r="E394" s="26"/>
      <c r="F394" s="27"/>
      <c r="J394" s="15"/>
      <c r="K394" s="28"/>
    </row>
    <row r="395">
      <c r="B395" s="18"/>
      <c r="C395" s="18"/>
      <c r="E395" s="26"/>
      <c r="F395" s="27"/>
      <c r="J395" s="15"/>
      <c r="K395" s="28"/>
    </row>
    <row r="396">
      <c r="B396" s="18"/>
      <c r="C396" s="18"/>
      <c r="E396" s="26"/>
      <c r="F396" s="27"/>
      <c r="J396" s="15"/>
      <c r="K396" s="28"/>
    </row>
    <row r="397">
      <c r="B397" s="18"/>
      <c r="C397" s="18"/>
      <c r="E397" s="26"/>
      <c r="F397" s="27"/>
      <c r="J397" s="15"/>
      <c r="K397" s="28"/>
    </row>
    <row r="398">
      <c r="B398" s="18"/>
      <c r="C398" s="18"/>
      <c r="E398" s="26"/>
      <c r="F398" s="27"/>
      <c r="J398" s="15"/>
      <c r="K398" s="28"/>
    </row>
    <row r="399">
      <c r="B399" s="18"/>
      <c r="C399" s="18"/>
      <c r="E399" s="26"/>
      <c r="F399" s="27"/>
      <c r="J399" s="15"/>
      <c r="K399" s="28"/>
    </row>
    <row r="400">
      <c r="B400" s="18"/>
      <c r="C400" s="18"/>
      <c r="E400" s="26"/>
      <c r="F400" s="27"/>
      <c r="J400" s="15"/>
      <c r="K400" s="28"/>
    </row>
    <row r="401">
      <c r="B401" s="18"/>
      <c r="C401" s="18"/>
      <c r="E401" s="26"/>
      <c r="F401" s="27"/>
      <c r="J401" s="15"/>
      <c r="K401" s="28"/>
    </row>
    <row r="402">
      <c r="B402" s="18"/>
      <c r="C402" s="18"/>
      <c r="E402" s="26"/>
      <c r="F402" s="27"/>
      <c r="J402" s="15"/>
      <c r="K402" s="28"/>
    </row>
    <row r="403">
      <c r="B403" s="18"/>
      <c r="C403" s="18"/>
      <c r="E403" s="26"/>
      <c r="F403" s="27"/>
      <c r="J403" s="15"/>
      <c r="K403" s="28"/>
    </row>
    <row r="404">
      <c r="B404" s="18"/>
      <c r="C404" s="18"/>
      <c r="E404" s="26"/>
      <c r="F404" s="27"/>
      <c r="J404" s="15"/>
      <c r="K404" s="28"/>
    </row>
    <row r="405">
      <c r="B405" s="18"/>
      <c r="C405" s="18"/>
      <c r="E405" s="26"/>
      <c r="F405" s="27"/>
      <c r="J405" s="15"/>
      <c r="K405" s="28"/>
    </row>
    <row r="406">
      <c r="B406" s="18"/>
      <c r="C406" s="18"/>
      <c r="E406" s="26"/>
      <c r="F406" s="27"/>
      <c r="J406" s="15"/>
      <c r="K406" s="28"/>
    </row>
    <row r="407">
      <c r="B407" s="18"/>
      <c r="C407" s="18"/>
      <c r="E407" s="26"/>
      <c r="F407" s="27"/>
      <c r="J407" s="15"/>
      <c r="K407" s="28"/>
    </row>
    <row r="408">
      <c r="B408" s="18"/>
      <c r="C408" s="18"/>
      <c r="E408" s="26"/>
      <c r="F408" s="27"/>
      <c r="J408" s="15"/>
      <c r="K408" s="28"/>
    </row>
    <row r="409">
      <c r="B409" s="18"/>
      <c r="C409" s="18"/>
      <c r="E409" s="26"/>
      <c r="F409" s="27"/>
      <c r="J409" s="15"/>
      <c r="K409" s="28"/>
    </row>
    <row r="410">
      <c r="B410" s="18"/>
      <c r="C410" s="18"/>
      <c r="E410" s="26"/>
      <c r="F410" s="27"/>
      <c r="J410" s="15"/>
      <c r="K410" s="28"/>
    </row>
    <row r="411">
      <c r="B411" s="18"/>
      <c r="C411" s="18"/>
      <c r="E411" s="26"/>
      <c r="F411" s="27"/>
      <c r="J411" s="15"/>
      <c r="K411" s="28"/>
    </row>
    <row r="412">
      <c r="B412" s="18"/>
      <c r="C412" s="18"/>
      <c r="E412" s="26"/>
      <c r="F412" s="27"/>
      <c r="J412" s="15"/>
      <c r="K412" s="28"/>
    </row>
    <row r="413">
      <c r="B413" s="18"/>
      <c r="C413" s="18"/>
      <c r="E413" s="26"/>
      <c r="F413" s="27"/>
      <c r="J413" s="15"/>
      <c r="K413" s="28"/>
    </row>
    <row r="414">
      <c r="B414" s="18"/>
      <c r="C414" s="18"/>
      <c r="E414" s="26"/>
      <c r="F414" s="27"/>
      <c r="J414" s="15"/>
      <c r="K414" s="28"/>
    </row>
    <row r="415">
      <c r="B415" s="18"/>
      <c r="C415" s="18"/>
      <c r="E415" s="26"/>
      <c r="F415" s="27"/>
      <c r="J415" s="15"/>
      <c r="K415" s="28"/>
    </row>
    <row r="416">
      <c r="B416" s="18"/>
      <c r="C416" s="18"/>
      <c r="E416" s="26"/>
      <c r="F416" s="27"/>
      <c r="J416" s="15"/>
      <c r="K416" s="28"/>
    </row>
    <row r="417">
      <c r="B417" s="18"/>
      <c r="C417" s="18"/>
      <c r="E417" s="26"/>
      <c r="F417" s="27"/>
      <c r="J417" s="15"/>
      <c r="K417" s="28"/>
    </row>
    <row r="418">
      <c r="B418" s="18"/>
      <c r="C418" s="18"/>
      <c r="E418" s="26"/>
      <c r="F418" s="27"/>
      <c r="J418" s="15"/>
      <c r="K418" s="28"/>
    </row>
    <row r="419">
      <c r="B419" s="18"/>
      <c r="C419" s="18"/>
      <c r="E419" s="26"/>
      <c r="F419" s="27"/>
      <c r="J419" s="15"/>
      <c r="K419" s="28"/>
    </row>
    <row r="420">
      <c r="B420" s="18"/>
      <c r="C420" s="18"/>
      <c r="E420" s="26"/>
      <c r="F420" s="27"/>
      <c r="J420" s="15"/>
      <c r="K420" s="28"/>
    </row>
    <row r="421">
      <c r="B421" s="18"/>
      <c r="C421" s="18"/>
      <c r="E421" s="26"/>
      <c r="F421" s="27"/>
      <c r="J421" s="15"/>
      <c r="K421" s="28"/>
    </row>
    <row r="422">
      <c r="B422" s="18"/>
      <c r="C422" s="18"/>
      <c r="E422" s="26"/>
      <c r="F422" s="27"/>
      <c r="J422" s="15"/>
      <c r="K422" s="28"/>
    </row>
    <row r="423">
      <c r="B423" s="18"/>
      <c r="C423" s="18"/>
      <c r="E423" s="26"/>
      <c r="F423" s="27"/>
      <c r="J423" s="15"/>
      <c r="K423" s="28"/>
    </row>
    <row r="424">
      <c r="B424" s="18"/>
      <c r="C424" s="18"/>
      <c r="E424" s="26"/>
      <c r="F424" s="27"/>
      <c r="J424" s="15"/>
      <c r="K424" s="28"/>
    </row>
    <row r="425">
      <c r="B425" s="18"/>
      <c r="C425" s="18"/>
      <c r="E425" s="26"/>
      <c r="F425" s="27"/>
      <c r="J425" s="15"/>
      <c r="K425" s="28"/>
    </row>
    <row r="426">
      <c r="B426" s="18"/>
      <c r="C426" s="18"/>
      <c r="E426" s="26"/>
      <c r="F426" s="27"/>
      <c r="J426" s="15"/>
      <c r="K426" s="28"/>
    </row>
    <row r="427">
      <c r="B427" s="18"/>
      <c r="C427" s="18"/>
      <c r="E427" s="26"/>
      <c r="F427" s="27"/>
      <c r="J427" s="15"/>
      <c r="K427" s="28"/>
    </row>
    <row r="428">
      <c r="B428" s="18"/>
      <c r="C428" s="18"/>
      <c r="E428" s="26"/>
      <c r="F428" s="27"/>
      <c r="J428" s="15"/>
      <c r="K428" s="28"/>
    </row>
    <row r="429">
      <c r="B429" s="18"/>
      <c r="C429" s="18"/>
      <c r="E429" s="26"/>
      <c r="F429" s="27"/>
      <c r="J429" s="15"/>
      <c r="K429" s="28"/>
    </row>
    <row r="430">
      <c r="B430" s="18"/>
      <c r="C430" s="18"/>
      <c r="E430" s="26"/>
      <c r="F430" s="27"/>
      <c r="J430" s="15"/>
      <c r="K430" s="28"/>
    </row>
    <row r="431">
      <c r="B431" s="18"/>
      <c r="C431" s="18"/>
      <c r="E431" s="26"/>
      <c r="F431" s="27"/>
      <c r="J431" s="15"/>
      <c r="K431" s="28"/>
    </row>
    <row r="432">
      <c r="B432" s="18"/>
      <c r="C432" s="18"/>
      <c r="E432" s="26"/>
      <c r="F432" s="27"/>
      <c r="J432" s="15"/>
      <c r="K432" s="28"/>
    </row>
    <row r="433">
      <c r="B433" s="18"/>
      <c r="C433" s="18"/>
      <c r="E433" s="26"/>
      <c r="F433" s="27"/>
      <c r="J433" s="15"/>
      <c r="K433" s="28"/>
    </row>
    <row r="434">
      <c r="B434" s="18"/>
      <c r="C434" s="18"/>
      <c r="E434" s="26"/>
      <c r="F434" s="27"/>
      <c r="J434" s="15"/>
      <c r="K434" s="28"/>
    </row>
    <row r="435">
      <c r="B435" s="18"/>
      <c r="C435" s="18"/>
      <c r="E435" s="26"/>
      <c r="F435" s="27"/>
      <c r="J435" s="15"/>
      <c r="K435" s="28"/>
    </row>
    <row r="436">
      <c r="B436" s="18"/>
      <c r="C436" s="18"/>
      <c r="E436" s="26"/>
      <c r="F436" s="27"/>
      <c r="J436" s="15"/>
      <c r="K436" s="28"/>
    </row>
    <row r="437">
      <c r="B437" s="18"/>
      <c r="C437" s="18"/>
      <c r="E437" s="26"/>
      <c r="F437" s="27"/>
      <c r="J437" s="15"/>
      <c r="K437" s="28"/>
    </row>
    <row r="438">
      <c r="B438" s="18"/>
      <c r="C438" s="18"/>
      <c r="E438" s="26"/>
      <c r="F438" s="27"/>
      <c r="J438" s="15"/>
      <c r="K438" s="28"/>
    </row>
    <row r="439">
      <c r="B439" s="18"/>
      <c r="C439" s="18"/>
      <c r="E439" s="26"/>
      <c r="F439" s="27"/>
      <c r="J439" s="15"/>
      <c r="K439" s="28"/>
    </row>
    <row r="440">
      <c r="B440" s="18"/>
      <c r="C440" s="18"/>
      <c r="E440" s="26"/>
      <c r="F440" s="27"/>
      <c r="J440" s="15"/>
      <c r="K440" s="28"/>
    </row>
    <row r="441">
      <c r="B441" s="18"/>
      <c r="C441" s="18"/>
      <c r="E441" s="26"/>
      <c r="F441" s="27"/>
      <c r="J441" s="15"/>
      <c r="K441" s="28"/>
    </row>
    <row r="442">
      <c r="B442" s="18"/>
      <c r="C442" s="18"/>
      <c r="E442" s="26"/>
      <c r="F442" s="27"/>
      <c r="J442" s="15"/>
      <c r="K442" s="28"/>
    </row>
    <row r="443">
      <c r="B443" s="18"/>
      <c r="C443" s="18"/>
      <c r="E443" s="26"/>
      <c r="F443" s="27"/>
      <c r="J443" s="15"/>
      <c r="K443" s="28"/>
    </row>
    <row r="444">
      <c r="B444" s="18"/>
      <c r="C444" s="18"/>
      <c r="E444" s="26"/>
      <c r="F444" s="27"/>
      <c r="J444" s="15"/>
      <c r="K444" s="28"/>
    </row>
    <row r="445">
      <c r="B445" s="18"/>
      <c r="C445" s="18"/>
      <c r="E445" s="26"/>
      <c r="F445" s="27"/>
      <c r="J445" s="15"/>
      <c r="K445" s="28"/>
    </row>
    <row r="446">
      <c r="B446" s="18"/>
      <c r="C446" s="18"/>
      <c r="E446" s="26"/>
      <c r="F446" s="27"/>
      <c r="J446" s="15"/>
      <c r="K446" s="28"/>
    </row>
    <row r="447">
      <c r="B447" s="18"/>
      <c r="C447" s="18"/>
      <c r="E447" s="26"/>
      <c r="F447" s="27"/>
      <c r="J447" s="15"/>
      <c r="K447" s="28"/>
    </row>
    <row r="448">
      <c r="B448" s="18"/>
      <c r="C448" s="18"/>
      <c r="E448" s="26"/>
      <c r="F448" s="27"/>
      <c r="J448" s="15"/>
      <c r="K448" s="28"/>
    </row>
    <row r="449">
      <c r="B449" s="18"/>
      <c r="C449" s="18"/>
      <c r="E449" s="26"/>
      <c r="F449" s="27"/>
      <c r="J449" s="15"/>
      <c r="K449" s="28"/>
    </row>
    <row r="450">
      <c r="B450" s="18"/>
      <c r="C450" s="18"/>
      <c r="E450" s="26"/>
      <c r="F450" s="27"/>
      <c r="J450" s="15"/>
      <c r="K450" s="28"/>
    </row>
    <row r="451">
      <c r="B451" s="18"/>
      <c r="C451" s="18"/>
      <c r="E451" s="26"/>
      <c r="F451" s="27"/>
      <c r="J451" s="15"/>
      <c r="K451" s="28"/>
    </row>
    <row r="452">
      <c r="B452" s="18"/>
      <c r="C452" s="18"/>
      <c r="E452" s="26"/>
      <c r="F452" s="27"/>
      <c r="J452" s="15"/>
      <c r="K452" s="28"/>
    </row>
    <row r="453">
      <c r="B453" s="18"/>
      <c r="C453" s="18"/>
      <c r="E453" s="26"/>
      <c r="F453" s="27"/>
      <c r="J453" s="15"/>
      <c r="K453" s="28"/>
    </row>
    <row r="454">
      <c r="B454" s="18"/>
      <c r="C454" s="18"/>
      <c r="E454" s="26"/>
      <c r="F454" s="27"/>
      <c r="J454" s="15"/>
      <c r="K454" s="28"/>
    </row>
    <row r="455">
      <c r="B455" s="18"/>
      <c r="C455" s="18"/>
      <c r="E455" s="26"/>
      <c r="F455" s="27"/>
      <c r="J455" s="15"/>
      <c r="K455" s="28"/>
    </row>
    <row r="456">
      <c r="B456" s="18"/>
      <c r="C456" s="18"/>
      <c r="E456" s="26"/>
      <c r="F456" s="27"/>
      <c r="J456" s="15"/>
      <c r="K456" s="28"/>
    </row>
    <row r="457">
      <c r="B457" s="18"/>
      <c r="C457" s="18"/>
      <c r="E457" s="26"/>
      <c r="F457" s="27"/>
      <c r="J457" s="15"/>
      <c r="K457" s="28"/>
    </row>
    <row r="458">
      <c r="B458" s="18"/>
      <c r="C458" s="18"/>
      <c r="E458" s="26"/>
      <c r="F458" s="27"/>
      <c r="J458" s="15"/>
      <c r="K458" s="28"/>
    </row>
    <row r="459">
      <c r="B459" s="18"/>
      <c r="C459" s="18"/>
      <c r="E459" s="26"/>
      <c r="F459" s="27"/>
      <c r="J459" s="15"/>
      <c r="K459" s="28"/>
    </row>
    <row r="460">
      <c r="B460" s="18"/>
      <c r="C460" s="18"/>
      <c r="E460" s="26"/>
      <c r="F460" s="27"/>
      <c r="J460" s="15"/>
      <c r="K460" s="28"/>
    </row>
    <row r="461">
      <c r="B461" s="18"/>
      <c r="C461" s="18"/>
      <c r="E461" s="26"/>
      <c r="F461" s="27"/>
      <c r="J461" s="15"/>
      <c r="K461" s="28"/>
    </row>
    <row r="462">
      <c r="B462" s="18"/>
      <c r="C462" s="18"/>
      <c r="E462" s="26"/>
      <c r="F462" s="27"/>
      <c r="J462" s="15"/>
      <c r="K462" s="28"/>
    </row>
    <row r="463">
      <c r="B463" s="18"/>
      <c r="C463" s="18"/>
      <c r="E463" s="26"/>
      <c r="F463" s="27"/>
      <c r="J463" s="15"/>
      <c r="K463" s="28"/>
    </row>
    <row r="464">
      <c r="B464" s="18"/>
      <c r="C464" s="18"/>
      <c r="E464" s="26"/>
      <c r="F464" s="27"/>
      <c r="J464" s="15"/>
      <c r="K464" s="28"/>
    </row>
    <row r="465">
      <c r="B465" s="18"/>
      <c r="C465" s="18"/>
      <c r="E465" s="26"/>
      <c r="F465" s="27"/>
      <c r="J465" s="15"/>
      <c r="K465" s="28"/>
    </row>
    <row r="466">
      <c r="B466" s="18"/>
      <c r="C466" s="18"/>
      <c r="E466" s="26"/>
      <c r="F466" s="27"/>
      <c r="J466" s="15"/>
      <c r="K466" s="28"/>
    </row>
    <row r="467">
      <c r="B467" s="18"/>
      <c r="C467" s="18"/>
      <c r="E467" s="26"/>
      <c r="F467" s="27"/>
      <c r="J467" s="15"/>
      <c r="K467" s="28"/>
    </row>
    <row r="468">
      <c r="B468" s="18"/>
      <c r="C468" s="18"/>
      <c r="E468" s="26"/>
      <c r="F468" s="27"/>
      <c r="J468" s="15"/>
      <c r="K468" s="28"/>
    </row>
    <row r="469">
      <c r="B469" s="18"/>
      <c r="C469" s="18"/>
      <c r="E469" s="26"/>
      <c r="F469" s="27"/>
      <c r="J469" s="15"/>
      <c r="K469" s="28"/>
    </row>
    <row r="470">
      <c r="B470" s="18"/>
      <c r="C470" s="18"/>
      <c r="E470" s="26"/>
      <c r="F470" s="27"/>
      <c r="J470" s="15"/>
      <c r="K470" s="28"/>
    </row>
    <row r="471">
      <c r="B471" s="18"/>
      <c r="C471" s="18"/>
      <c r="E471" s="26"/>
      <c r="F471" s="27"/>
      <c r="J471" s="15"/>
      <c r="K471" s="28"/>
    </row>
    <row r="472">
      <c r="B472" s="18"/>
      <c r="C472" s="18"/>
      <c r="E472" s="26"/>
      <c r="F472" s="27"/>
      <c r="J472" s="15"/>
      <c r="K472" s="28"/>
    </row>
    <row r="473">
      <c r="B473" s="18"/>
      <c r="C473" s="18"/>
      <c r="E473" s="26"/>
      <c r="F473" s="27"/>
      <c r="J473" s="15"/>
      <c r="K473" s="28"/>
    </row>
    <row r="474">
      <c r="B474" s="18"/>
      <c r="C474" s="18"/>
      <c r="E474" s="26"/>
      <c r="F474" s="27"/>
      <c r="J474" s="15"/>
      <c r="K474" s="28"/>
    </row>
    <row r="475">
      <c r="B475" s="18"/>
      <c r="C475" s="18"/>
      <c r="E475" s="26"/>
      <c r="F475" s="27"/>
      <c r="J475" s="15"/>
      <c r="K475" s="28"/>
    </row>
    <row r="476">
      <c r="B476" s="18"/>
      <c r="C476" s="18"/>
      <c r="E476" s="26"/>
      <c r="F476" s="27"/>
      <c r="J476" s="15"/>
      <c r="K476" s="28"/>
    </row>
    <row r="477">
      <c r="B477" s="18"/>
      <c r="C477" s="18"/>
      <c r="E477" s="26"/>
      <c r="F477" s="27"/>
      <c r="J477" s="15"/>
      <c r="K477" s="28"/>
    </row>
    <row r="478">
      <c r="B478" s="18"/>
      <c r="C478" s="18"/>
      <c r="E478" s="26"/>
      <c r="F478" s="27"/>
      <c r="J478" s="15"/>
      <c r="K478" s="28"/>
    </row>
    <row r="479">
      <c r="B479" s="18"/>
      <c r="C479" s="18"/>
      <c r="E479" s="26"/>
      <c r="F479" s="27"/>
      <c r="J479" s="15"/>
      <c r="K479" s="28"/>
    </row>
    <row r="480">
      <c r="B480" s="18"/>
      <c r="C480" s="18"/>
      <c r="E480" s="26"/>
      <c r="F480" s="27"/>
      <c r="J480" s="15"/>
      <c r="K480" s="28"/>
    </row>
    <row r="481">
      <c r="B481" s="18"/>
      <c r="C481" s="18"/>
      <c r="E481" s="26"/>
      <c r="F481" s="27"/>
      <c r="J481" s="15"/>
      <c r="K481" s="28"/>
    </row>
    <row r="482">
      <c r="B482" s="18"/>
      <c r="C482" s="18"/>
      <c r="E482" s="26"/>
      <c r="F482" s="27"/>
      <c r="J482" s="15"/>
      <c r="K482" s="28"/>
    </row>
    <row r="483">
      <c r="B483" s="18"/>
      <c r="C483" s="18"/>
      <c r="E483" s="26"/>
      <c r="F483" s="27"/>
      <c r="J483" s="15"/>
      <c r="K483" s="28"/>
    </row>
    <row r="484">
      <c r="B484" s="18"/>
      <c r="C484" s="18"/>
      <c r="E484" s="26"/>
      <c r="F484" s="27"/>
      <c r="J484" s="15"/>
      <c r="K484" s="28"/>
    </row>
    <row r="485">
      <c r="B485" s="18"/>
      <c r="C485" s="18"/>
      <c r="E485" s="26"/>
      <c r="F485" s="27"/>
      <c r="J485" s="15"/>
      <c r="K485" s="28"/>
    </row>
    <row r="486">
      <c r="B486" s="18"/>
      <c r="C486" s="18"/>
      <c r="E486" s="26"/>
      <c r="F486" s="27"/>
      <c r="J486" s="15"/>
      <c r="K486" s="28"/>
    </row>
    <row r="487">
      <c r="B487" s="18"/>
      <c r="C487" s="18"/>
      <c r="E487" s="26"/>
      <c r="F487" s="27"/>
      <c r="J487" s="15"/>
      <c r="K487" s="28"/>
    </row>
    <row r="488">
      <c r="B488" s="18"/>
      <c r="C488" s="18"/>
      <c r="E488" s="26"/>
      <c r="F488" s="27"/>
      <c r="J488" s="15"/>
      <c r="K488" s="28"/>
    </row>
    <row r="489">
      <c r="B489" s="18"/>
      <c r="C489" s="18"/>
      <c r="E489" s="26"/>
      <c r="F489" s="27"/>
      <c r="J489" s="15"/>
      <c r="K489" s="28"/>
    </row>
    <row r="490">
      <c r="B490" s="18"/>
      <c r="C490" s="18"/>
      <c r="E490" s="26"/>
      <c r="F490" s="27"/>
      <c r="J490" s="15"/>
      <c r="K490" s="28"/>
    </row>
    <row r="491">
      <c r="B491" s="18"/>
      <c r="C491" s="18"/>
      <c r="E491" s="26"/>
      <c r="F491" s="27"/>
      <c r="J491" s="15"/>
      <c r="K491" s="28"/>
    </row>
    <row r="492">
      <c r="B492" s="18"/>
      <c r="C492" s="18"/>
      <c r="E492" s="26"/>
      <c r="F492" s="27"/>
      <c r="J492" s="15"/>
      <c r="K492" s="28"/>
    </row>
    <row r="493">
      <c r="B493" s="18"/>
      <c r="C493" s="18"/>
      <c r="E493" s="26"/>
      <c r="F493" s="27"/>
      <c r="J493" s="15"/>
      <c r="K493" s="28"/>
    </row>
    <row r="494">
      <c r="B494" s="18"/>
      <c r="C494" s="18"/>
      <c r="E494" s="26"/>
      <c r="F494" s="27"/>
      <c r="J494" s="15"/>
      <c r="K494" s="28"/>
    </row>
    <row r="495">
      <c r="B495" s="18"/>
      <c r="C495" s="18"/>
      <c r="E495" s="26"/>
      <c r="F495" s="27"/>
      <c r="J495" s="15"/>
      <c r="K495" s="28"/>
    </row>
    <row r="496">
      <c r="B496" s="18"/>
      <c r="C496" s="18"/>
      <c r="E496" s="26"/>
      <c r="F496" s="27"/>
      <c r="J496" s="15"/>
      <c r="K496" s="28"/>
    </row>
    <row r="497">
      <c r="B497" s="18"/>
      <c r="C497" s="18"/>
      <c r="E497" s="26"/>
      <c r="F497" s="27"/>
      <c r="J497" s="15"/>
      <c r="K497" s="28"/>
    </row>
    <row r="498">
      <c r="B498" s="18"/>
      <c r="C498" s="18"/>
      <c r="E498" s="26"/>
      <c r="F498" s="27"/>
      <c r="J498" s="15"/>
      <c r="K498" s="28"/>
    </row>
    <row r="499">
      <c r="B499" s="18"/>
      <c r="C499" s="18"/>
      <c r="E499" s="26"/>
      <c r="F499" s="27"/>
      <c r="J499" s="15"/>
      <c r="K499" s="28"/>
    </row>
    <row r="500">
      <c r="B500" s="18"/>
      <c r="C500" s="18"/>
      <c r="E500" s="26"/>
      <c r="F500" s="27"/>
      <c r="J500" s="15"/>
      <c r="K500" s="28"/>
    </row>
    <row r="501">
      <c r="B501" s="18"/>
      <c r="C501" s="18"/>
      <c r="E501" s="26"/>
      <c r="F501" s="27"/>
      <c r="J501" s="15"/>
      <c r="K501" s="28"/>
    </row>
    <row r="502">
      <c r="B502" s="18"/>
      <c r="C502" s="18"/>
      <c r="E502" s="26"/>
      <c r="F502" s="27"/>
      <c r="J502" s="15"/>
      <c r="K502" s="28"/>
    </row>
    <row r="503">
      <c r="B503" s="18"/>
      <c r="C503" s="18"/>
      <c r="E503" s="26"/>
      <c r="F503" s="27"/>
      <c r="J503" s="15"/>
      <c r="K503" s="28"/>
    </row>
    <row r="504">
      <c r="B504" s="18"/>
      <c r="C504" s="18"/>
      <c r="E504" s="26"/>
      <c r="F504" s="27"/>
      <c r="J504" s="15"/>
      <c r="K504" s="28"/>
    </row>
    <row r="505">
      <c r="B505" s="18"/>
      <c r="C505" s="18"/>
      <c r="E505" s="26"/>
      <c r="F505" s="27"/>
      <c r="J505" s="15"/>
      <c r="K505" s="28"/>
    </row>
    <row r="506">
      <c r="B506" s="18"/>
      <c r="C506" s="18"/>
      <c r="E506" s="26"/>
      <c r="F506" s="27"/>
      <c r="J506" s="15"/>
      <c r="K506" s="28"/>
    </row>
    <row r="507">
      <c r="B507" s="18"/>
      <c r="C507" s="18"/>
      <c r="E507" s="26"/>
      <c r="F507" s="27"/>
      <c r="J507" s="15"/>
      <c r="K507" s="28"/>
    </row>
    <row r="508">
      <c r="B508" s="18"/>
      <c r="C508" s="18"/>
      <c r="E508" s="26"/>
      <c r="F508" s="27"/>
      <c r="J508" s="15"/>
      <c r="K508" s="28"/>
    </row>
    <row r="509">
      <c r="B509" s="18"/>
      <c r="C509" s="18"/>
      <c r="E509" s="26"/>
      <c r="F509" s="27"/>
      <c r="J509" s="15"/>
      <c r="K509" s="28"/>
    </row>
    <row r="510">
      <c r="B510" s="18"/>
      <c r="C510" s="18"/>
      <c r="E510" s="26"/>
      <c r="F510" s="27"/>
      <c r="J510" s="15"/>
      <c r="K510" s="28"/>
    </row>
    <row r="511">
      <c r="B511" s="18"/>
      <c r="C511" s="18"/>
      <c r="E511" s="26"/>
      <c r="F511" s="27"/>
      <c r="J511" s="15"/>
      <c r="K511" s="28"/>
    </row>
    <row r="512">
      <c r="B512" s="18"/>
      <c r="C512" s="18"/>
      <c r="E512" s="26"/>
      <c r="F512" s="27"/>
      <c r="J512" s="15"/>
      <c r="K512" s="28"/>
    </row>
    <row r="513">
      <c r="B513" s="18"/>
      <c r="C513" s="18"/>
      <c r="E513" s="26"/>
      <c r="F513" s="27"/>
      <c r="J513" s="15"/>
      <c r="K513" s="28"/>
    </row>
    <row r="514">
      <c r="B514" s="18"/>
      <c r="C514" s="18"/>
      <c r="E514" s="26"/>
      <c r="F514" s="27"/>
      <c r="J514" s="15"/>
      <c r="K514" s="28"/>
    </row>
    <row r="515">
      <c r="B515" s="18"/>
      <c r="C515" s="18"/>
      <c r="E515" s="26"/>
      <c r="F515" s="27"/>
      <c r="J515" s="15"/>
      <c r="K515" s="28"/>
    </row>
    <row r="516">
      <c r="B516" s="18"/>
      <c r="C516" s="18"/>
      <c r="E516" s="26"/>
      <c r="F516" s="27"/>
      <c r="J516" s="15"/>
      <c r="K516" s="28"/>
    </row>
    <row r="517">
      <c r="B517" s="18"/>
      <c r="C517" s="18"/>
      <c r="E517" s="26"/>
      <c r="F517" s="27"/>
      <c r="J517" s="15"/>
      <c r="K517" s="28"/>
    </row>
    <row r="518">
      <c r="B518" s="18"/>
      <c r="C518" s="18"/>
      <c r="E518" s="26"/>
      <c r="F518" s="27"/>
      <c r="J518" s="15"/>
      <c r="K518" s="28"/>
    </row>
    <row r="519">
      <c r="B519" s="18"/>
      <c r="C519" s="18"/>
      <c r="E519" s="26"/>
      <c r="F519" s="27"/>
      <c r="J519" s="15"/>
      <c r="K519" s="28"/>
    </row>
    <row r="520">
      <c r="B520" s="18"/>
      <c r="C520" s="18"/>
      <c r="E520" s="26"/>
      <c r="F520" s="27"/>
      <c r="J520" s="15"/>
      <c r="K520" s="28"/>
    </row>
    <row r="521">
      <c r="B521" s="18"/>
      <c r="C521" s="18"/>
      <c r="E521" s="26"/>
      <c r="F521" s="27"/>
      <c r="J521" s="15"/>
      <c r="K521" s="28"/>
    </row>
    <row r="522">
      <c r="B522" s="18"/>
      <c r="C522" s="18"/>
      <c r="E522" s="26"/>
      <c r="F522" s="27"/>
      <c r="J522" s="15"/>
      <c r="K522" s="28"/>
    </row>
    <row r="523">
      <c r="B523" s="18"/>
      <c r="C523" s="18"/>
      <c r="E523" s="26"/>
      <c r="F523" s="27"/>
      <c r="J523" s="15"/>
      <c r="K523" s="28"/>
    </row>
    <row r="524">
      <c r="B524" s="18"/>
      <c r="C524" s="18"/>
      <c r="E524" s="26"/>
      <c r="F524" s="27"/>
      <c r="J524" s="15"/>
      <c r="K524" s="28"/>
    </row>
    <row r="525">
      <c r="B525" s="18"/>
      <c r="C525" s="18"/>
      <c r="E525" s="26"/>
      <c r="F525" s="27"/>
      <c r="J525" s="15"/>
      <c r="K525" s="28"/>
    </row>
    <row r="526">
      <c r="B526" s="18"/>
      <c r="C526" s="18"/>
      <c r="E526" s="26"/>
      <c r="F526" s="27"/>
      <c r="J526" s="15"/>
      <c r="K526" s="28"/>
    </row>
    <row r="527">
      <c r="B527" s="18"/>
      <c r="C527" s="18"/>
      <c r="E527" s="26"/>
      <c r="F527" s="27"/>
      <c r="J527" s="15"/>
      <c r="K527" s="28"/>
    </row>
    <row r="528">
      <c r="B528" s="18"/>
      <c r="C528" s="18"/>
      <c r="E528" s="26"/>
      <c r="F528" s="27"/>
      <c r="J528" s="15"/>
      <c r="K528" s="28"/>
    </row>
    <row r="529">
      <c r="B529" s="18"/>
      <c r="C529" s="18"/>
      <c r="E529" s="26"/>
      <c r="F529" s="27"/>
      <c r="J529" s="15"/>
      <c r="K529" s="28"/>
    </row>
    <row r="530">
      <c r="B530" s="18"/>
      <c r="C530" s="18"/>
      <c r="E530" s="26"/>
      <c r="F530" s="27"/>
      <c r="J530" s="15"/>
      <c r="K530" s="28"/>
    </row>
    <row r="531">
      <c r="B531" s="18"/>
      <c r="C531" s="18"/>
      <c r="E531" s="26"/>
      <c r="F531" s="27"/>
      <c r="J531" s="15"/>
      <c r="K531" s="28"/>
    </row>
    <row r="532">
      <c r="B532" s="18"/>
      <c r="C532" s="18"/>
      <c r="E532" s="26"/>
      <c r="F532" s="27"/>
      <c r="J532" s="15"/>
      <c r="K532" s="28"/>
    </row>
    <row r="533">
      <c r="B533" s="18"/>
      <c r="C533" s="18"/>
      <c r="E533" s="26"/>
      <c r="F533" s="27"/>
      <c r="J533" s="15"/>
      <c r="K533" s="28"/>
    </row>
    <row r="534">
      <c r="B534" s="18"/>
      <c r="C534" s="18"/>
      <c r="E534" s="26"/>
      <c r="F534" s="27"/>
      <c r="J534" s="15"/>
      <c r="K534" s="28"/>
    </row>
    <row r="535">
      <c r="B535" s="18"/>
      <c r="C535" s="18"/>
      <c r="E535" s="26"/>
      <c r="F535" s="27"/>
      <c r="J535" s="15"/>
      <c r="K535" s="28"/>
    </row>
    <row r="536">
      <c r="B536" s="18"/>
      <c r="C536" s="18"/>
      <c r="E536" s="26"/>
      <c r="F536" s="27"/>
      <c r="J536" s="15"/>
      <c r="K536" s="28"/>
    </row>
    <row r="537">
      <c r="B537" s="18"/>
      <c r="C537" s="18"/>
      <c r="E537" s="26"/>
      <c r="F537" s="27"/>
      <c r="J537" s="15"/>
      <c r="K537" s="28"/>
    </row>
    <row r="538">
      <c r="B538" s="18"/>
      <c r="C538" s="18"/>
      <c r="E538" s="26"/>
      <c r="F538" s="27"/>
      <c r="J538" s="15"/>
      <c r="K538" s="28"/>
    </row>
    <row r="539">
      <c r="B539" s="18"/>
      <c r="C539" s="18"/>
      <c r="E539" s="26"/>
      <c r="F539" s="27"/>
      <c r="J539" s="15"/>
      <c r="K539" s="28"/>
    </row>
    <row r="540">
      <c r="B540" s="18"/>
      <c r="C540" s="18"/>
      <c r="E540" s="26"/>
      <c r="F540" s="27"/>
      <c r="J540" s="15"/>
      <c r="K540" s="28"/>
    </row>
    <row r="541">
      <c r="B541" s="18"/>
      <c r="C541" s="18"/>
      <c r="E541" s="26"/>
      <c r="F541" s="27"/>
      <c r="J541" s="15"/>
      <c r="K541" s="28"/>
    </row>
    <row r="542">
      <c r="B542" s="18"/>
      <c r="C542" s="18"/>
      <c r="E542" s="26"/>
      <c r="F542" s="27"/>
      <c r="J542" s="15"/>
      <c r="K542" s="28"/>
    </row>
    <row r="543">
      <c r="B543" s="18"/>
      <c r="C543" s="18"/>
      <c r="E543" s="26"/>
      <c r="F543" s="27"/>
      <c r="J543" s="15"/>
      <c r="K543" s="28"/>
    </row>
    <row r="544">
      <c r="B544" s="18"/>
      <c r="C544" s="18"/>
      <c r="E544" s="26"/>
      <c r="F544" s="27"/>
      <c r="J544" s="15"/>
      <c r="K544" s="28"/>
    </row>
    <row r="545">
      <c r="B545" s="18"/>
      <c r="C545" s="18"/>
      <c r="E545" s="26"/>
      <c r="F545" s="27"/>
      <c r="J545" s="15"/>
      <c r="K545" s="28"/>
    </row>
    <row r="546">
      <c r="B546" s="18"/>
      <c r="C546" s="18"/>
      <c r="E546" s="26"/>
      <c r="F546" s="27"/>
      <c r="J546" s="15"/>
      <c r="K546" s="28"/>
    </row>
    <row r="547">
      <c r="B547" s="18"/>
      <c r="C547" s="18"/>
      <c r="E547" s="26"/>
      <c r="F547" s="27"/>
      <c r="J547" s="15"/>
      <c r="K547" s="28"/>
    </row>
    <row r="548">
      <c r="B548" s="18"/>
      <c r="C548" s="18"/>
      <c r="E548" s="26"/>
      <c r="F548" s="27"/>
      <c r="J548" s="15"/>
      <c r="K548" s="28"/>
    </row>
    <row r="549">
      <c r="B549" s="18"/>
      <c r="C549" s="18"/>
      <c r="E549" s="26"/>
      <c r="F549" s="27"/>
      <c r="J549" s="15"/>
      <c r="K549" s="28"/>
    </row>
    <row r="550">
      <c r="B550" s="18"/>
      <c r="C550" s="18"/>
      <c r="E550" s="26"/>
      <c r="F550" s="27"/>
      <c r="J550" s="15"/>
      <c r="K550" s="28"/>
    </row>
    <row r="551">
      <c r="B551" s="18"/>
      <c r="C551" s="18"/>
      <c r="E551" s="26"/>
      <c r="F551" s="27"/>
      <c r="J551" s="15"/>
      <c r="K551" s="28"/>
    </row>
    <row r="552">
      <c r="B552" s="18"/>
      <c r="C552" s="18"/>
      <c r="E552" s="26"/>
      <c r="F552" s="27"/>
      <c r="J552" s="15"/>
      <c r="K552" s="28"/>
    </row>
    <row r="553">
      <c r="B553" s="18"/>
      <c r="C553" s="18"/>
      <c r="E553" s="26"/>
      <c r="F553" s="27"/>
      <c r="J553" s="15"/>
      <c r="K553" s="28"/>
    </row>
    <row r="554">
      <c r="B554" s="18"/>
      <c r="C554" s="18"/>
      <c r="E554" s="26"/>
      <c r="F554" s="27"/>
      <c r="J554" s="15"/>
      <c r="K554" s="28"/>
    </row>
    <row r="555">
      <c r="B555" s="18"/>
      <c r="C555" s="18"/>
      <c r="E555" s="26"/>
      <c r="F555" s="27"/>
      <c r="J555" s="15"/>
      <c r="K555" s="28"/>
    </row>
    <row r="556">
      <c r="B556" s="18"/>
      <c r="C556" s="18"/>
      <c r="E556" s="26"/>
      <c r="F556" s="27"/>
      <c r="J556" s="15"/>
      <c r="K556" s="28"/>
    </row>
    <row r="557">
      <c r="B557" s="18"/>
      <c r="C557" s="18"/>
      <c r="E557" s="26"/>
      <c r="F557" s="27"/>
      <c r="J557" s="15"/>
      <c r="K557" s="28"/>
    </row>
    <row r="558">
      <c r="B558" s="18"/>
      <c r="C558" s="18"/>
      <c r="E558" s="26"/>
      <c r="F558" s="27"/>
      <c r="J558" s="15"/>
      <c r="K558" s="28"/>
    </row>
    <row r="559">
      <c r="B559" s="18"/>
      <c r="C559" s="18"/>
      <c r="E559" s="26"/>
      <c r="F559" s="27"/>
      <c r="J559" s="15"/>
      <c r="K559" s="28"/>
    </row>
    <row r="560">
      <c r="B560" s="18"/>
      <c r="C560" s="18"/>
      <c r="E560" s="26"/>
      <c r="F560" s="27"/>
      <c r="J560" s="15"/>
      <c r="K560" s="28"/>
    </row>
    <row r="561">
      <c r="B561" s="18"/>
      <c r="C561" s="18"/>
      <c r="E561" s="26"/>
      <c r="F561" s="27"/>
      <c r="J561" s="15"/>
      <c r="K561" s="28"/>
    </row>
    <row r="562">
      <c r="B562" s="18"/>
      <c r="C562" s="18"/>
      <c r="E562" s="26"/>
      <c r="F562" s="27"/>
      <c r="J562" s="15"/>
      <c r="K562" s="28"/>
    </row>
    <row r="563">
      <c r="B563" s="18"/>
      <c r="C563" s="18"/>
      <c r="E563" s="26"/>
      <c r="F563" s="27"/>
      <c r="J563" s="15"/>
      <c r="K563" s="28"/>
    </row>
    <row r="564">
      <c r="B564" s="18"/>
      <c r="C564" s="18"/>
      <c r="E564" s="26"/>
      <c r="F564" s="27"/>
      <c r="J564" s="15"/>
      <c r="K564" s="28"/>
    </row>
    <row r="565">
      <c r="B565" s="18"/>
      <c r="C565" s="18"/>
      <c r="E565" s="26"/>
      <c r="F565" s="27"/>
      <c r="J565" s="15"/>
      <c r="K565" s="28"/>
    </row>
    <row r="566">
      <c r="B566" s="18"/>
      <c r="C566" s="18"/>
      <c r="E566" s="26"/>
      <c r="F566" s="27"/>
      <c r="J566" s="15"/>
      <c r="K566" s="28"/>
    </row>
    <row r="567">
      <c r="B567" s="18"/>
      <c r="C567" s="18"/>
      <c r="E567" s="26"/>
      <c r="F567" s="27"/>
      <c r="J567" s="15"/>
      <c r="K567" s="28"/>
    </row>
    <row r="568">
      <c r="B568" s="18"/>
      <c r="C568" s="18"/>
      <c r="E568" s="26"/>
      <c r="F568" s="27"/>
      <c r="J568" s="15"/>
      <c r="K568" s="28"/>
    </row>
    <row r="569">
      <c r="B569" s="18"/>
      <c r="C569" s="18"/>
      <c r="E569" s="26"/>
      <c r="F569" s="27"/>
      <c r="J569" s="15"/>
      <c r="K569" s="28"/>
    </row>
    <row r="570">
      <c r="B570" s="18"/>
      <c r="C570" s="18"/>
      <c r="E570" s="26"/>
      <c r="F570" s="27"/>
      <c r="J570" s="15"/>
      <c r="K570" s="28"/>
    </row>
    <row r="571">
      <c r="B571" s="18"/>
      <c r="C571" s="18"/>
      <c r="E571" s="26"/>
      <c r="F571" s="27"/>
      <c r="J571" s="15"/>
      <c r="K571" s="28"/>
    </row>
    <row r="572">
      <c r="B572" s="18"/>
      <c r="C572" s="18"/>
      <c r="E572" s="26"/>
      <c r="F572" s="27"/>
      <c r="J572" s="15"/>
      <c r="K572" s="28"/>
    </row>
    <row r="573">
      <c r="B573" s="18"/>
      <c r="C573" s="18"/>
      <c r="E573" s="26"/>
      <c r="F573" s="27"/>
      <c r="J573" s="15"/>
      <c r="K573" s="28"/>
    </row>
    <row r="574">
      <c r="B574" s="18"/>
      <c r="C574" s="18"/>
      <c r="E574" s="26"/>
      <c r="F574" s="27"/>
      <c r="J574" s="15"/>
      <c r="K574" s="28"/>
    </row>
    <row r="575">
      <c r="B575" s="18"/>
      <c r="C575" s="18"/>
      <c r="E575" s="26"/>
      <c r="F575" s="27"/>
      <c r="J575" s="15"/>
      <c r="K575" s="28"/>
    </row>
    <row r="576">
      <c r="B576" s="18"/>
      <c r="C576" s="18"/>
      <c r="E576" s="26"/>
      <c r="F576" s="27"/>
      <c r="J576" s="15"/>
      <c r="K576" s="28"/>
    </row>
    <row r="577">
      <c r="B577" s="18"/>
      <c r="C577" s="18"/>
      <c r="E577" s="26"/>
      <c r="F577" s="27"/>
      <c r="J577" s="15"/>
      <c r="K577" s="28"/>
    </row>
    <row r="578">
      <c r="B578" s="18"/>
      <c r="C578" s="18"/>
      <c r="E578" s="26"/>
      <c r="F578" s="27"/>
      <c r="J578" s="15"/>
      <c r="K578" s="28"/>
    </row>
    <row r="579">
      <c r="B579" s="18"/>
      <c r="C579" s="18"/>
      <c r="E579" s="26"/>
      <c r="F579" s="27"/>
      <c r="J579" s="15"/>
      <c r="K579" s="28"/>
    </row>
    <row r="580">
      <c r="B580" s="18"/>
      <c r="C580" s="18"/>
      <c r="E580" s="26"/>
      <c r="F580" s="27"/>
      <c r="J580" s="15"/>
      <c r="K580" s="28"/>
    </row>
    <row r="581">
      <c r="B581" s="18"/>
      <c r="C581" s="18"/>
      <c r="E581" s="26"/>
      <c r="F581" s="27"/>
      <c r="J581" s="15"/>
      <c r="K581" s="28"/>
    </row>
    <row r="582">
      <c r="B582" s="18"/>
      <c r="C582" s="18"/>
      <c r="E582" s="26"/>
      <c r="F582" s="27"/>
      <c r="J582" s="15"/>
      <c r="K582" s="28"/>
    </row>
    <row r="583">
      <c r="B583" s="18"/>
      <c r="C583" s="18"/>
      <c r="E583" s="26"/>
      <c r="F583" s="27"/>
      <c r="J583" s="15"/>
      <c r="K583" s="28"/>
    </row>
    <row r="584">
      <c r="B584" s="18"/>
      <c r="C584" s="18"/>
      <c r="E584" s="26"/>
      <c r="F584" s="27"/>
      <c r="J584" s="15"/>
      <c r="K584" s="28"/>
    </row>
    <row r="585">
      <c r="B585" s="18"/>
      <c r="C585" s="18"/>
      <c r="E585" s="26"/>
      <c r="F585" s="27"/>
      <c r="J585" s="15"/>
      <c r="K585" s="28"/>
    </row>
    <row r="586">
      <c r="B586" s="18"/>
      <c r="C586" s="18"/>
      <c r="E586" s="26"/>
      <c r="F586" s="27"/>
      <c r="J586" s="15"/>
      <c r="K586" s="28"/>
    </row>
    <row r="587">
      <c r="B587" s="18"/>
      <c r="C587" s="18"/>
      <c r="E587" s="26"/>
      <c r="F587" s="27"/>
      <c r="J587" s="15"/>
      <c r="K587" s="28"/>
    </row>
    <row r="588">
      <c r="B588" s="18"/>
      <c r="C588" s="18"/>
      <c r="E588" s="26"/>
      <c r="F588" s="27"/>
      <c r="J588" s="15"/>
      <c r="K588" s="28"/>
    </row>
    <row r="589">
      <c r="B589" s="18"/>
      <c r="C589" s="18"/>
      <c r="E589" s="26"/>
      <c r="F589" s="27"/>
      <c r="J589" s="15"/>
      <c r="K589" s="28"/>
    </row>
    <row r="590">
      <c r="B590" s="18"/>
      <c r="C590" s="18"/>
      <c r="E590" s="26"/>
      <c r="F590" s="27"/>
      <c r="J590" s="15"/>
      <c r="K590" s="28"/>
    </row>
    <row r="591">
      <c r="B591" s="18"/>
      <c r="C591" s="18"/>
      <c r="E591" s="26"/>
      <c r="F591" s="27"/>
      <c r="J591" s="15"/>
      <c r="K591" s="28"/>
    </row>
    <row r="592">
      <c r="B592" s="18"/>
      <c r="C592" s="18"/>
      <c r="E592" s="26"/>
      <c r="F592" s="27"/>
      <c r="J592" s="15"/>
      <c r="K592" s="28"/>
    </row>
    <row r="593">
      <c r="B593" s="18"/>
      <c r="C593" s="18"/>
      <c r="E593" s="26"/>
      <c r="F593" s="27"/>
      <c r="J593" s="15"/>
      <c r="K593" s="28"/>
    </row>
    <row r="594">
      <c r="B594" s="18"/>
      <c r="C594" s="18"/>
      <c r="E594" s="26"/>
      <c r="F594" s="27"/>
      <c r="J594" s="15"/>
      <c r="K594" s="28"/>
    </row>
    <row r="595">
      <c r="B595" s="18"/>
      <c r="C595" s="18"/>
      <c r="E595" s="26"/>
      <c r="F595" s="27"/>
      <c r="J595" s="15"/>
      <c r="K595" s="28"/>
    </row>
    <row r="596">
      <c r="B596" s="18"/>
      <c r="C596" s="18"/>
      <c r="E596" s="26"/>
      <c r="F596" s="27"/>
      <c r="J596" s="15"/>
      <c r="K596" s="28"/>
    </row>
    <row r="597">
      <c r="B597" s="18"/>
      <c r="C597" s="18"/>
      <c r="E597" s="26"/>
      <c r="F597" s="27"/>
      <c r="J597" s="15"/>
      <c r="K597" s="28"/>
    </row>
    <row r="598">
      <c r="B598" s="18"/>
      <c r="C598" s="18"/>
      <c r="E598" s="26"/>
      <c r="F598" s="27"/>
      <c r="J598" s="15"/>
      <c r="K598" s="28"/>
    </row>
    <row r="599">
      <c r="B599" s="18"/>
      <c r="C599" s="18"/>
      <c r="E599" s="26"/>
      <c r="F599" s="27"/>
      <c r="J599" s="15"/>
      <c r="K599" s="28"/>
    </row>
    <row r="600">
      <c r="B600" s="18"/>
      <c r="C600" s="18"/>
      <c r="E600" s="26"/>
      <c r="F600" s="27"/>
      <c r="J600" s="15"/>
      <c r="K600" s="28"/>
    </row>
    <row r="601">
      <c r="B601" s="18"/>
      <c r="C601" s="18"/>
      <c r="E601" s="26"/>
      <c r="F601" s="27"/>
      <c r="J601" s="15"/>
      <c r="K601" s="28"/>
    </row>
    <row r="602">
      <c r="B602" s="18"/>
      <c r="C602" s="18"/>
      <c r="E602" s="26"/>
      <c r="F602" s="27"/>
      <c r="J602" s="15"/>
      <c r="K602" s="28"/>
    </row>
    <row r="603">
      <c r="B603" s="18"/>
      <c r="C603" s="18"/>
      <c r="E603" s="26"/>
      <c r="F603" s="27"/>
      <c r="J603" s="15"/>
      <c r="K603" s="28"/>
    </row>
    <row r="604">
      <c r="B604" s="18"/>
      <c r="C604" s="18"/>
      <c r="E604" s="26"/>
      <c r="F604" s="27"/>
      <c r="J604" s="15"/>
      <c r="K604" s="28"/>
    </row>
    <row r="605">
      <c r="B605" s="18"/>
      <c r="C605" s="18"/>
      <c r="E605" s="26"/>
      <c r="F605" s="27"/>
      <c r="J605" s="15"/>
      <c r="K605" s="28"/>
    </row>
    <row r="606">
      <c r="B606" s="18"/>
      <c r="C606" s="18"/>
      <c r="E606" s="26"/>
      <c r="F606" s="27"/>
      <c r="J606" s="15"/>
      <c r="K606" s="28"/>
    </row>
    <row r="607">
      <c r="B607" s="18"/>
      <c r="C607" s="18"/>
      <c r="E607" s="26"/>
      <c r="F607" s="27"/>
      <c r="J607" s="15"/>
      <c r="K607" s="28"/>
    </row>
    <row r="608">
      <c r="B608" s="18"/>
      <c r="C608" s="18"/>
      <c r="E608" s="26"/>
      <c r="F608" s="27"/>
      <c r="J608" s="15"/>
      <c r="K608" s="28"/>
    </row>
    <row r="609">
      <c r="B609" s="18"/>
      <c r="C609" s="18"/>
      <c r="E609" s="26"/>
      <c r="F609" s="27"/>
      <c r="J609" s="15"/>
      <c r="K609" s="28"/>
    </row>
    <row r="610">
      <c r="B610" s="18"/>
      <c r="C610" s="18"/>
      <c r="E610" s="26"/>
      <c r="F610" s="27"/>
      <c r="J610" s="15"/>
      <c r="K610" s="28"/>
    </row>
    <row r="611">
      <c r="B611" s="18"/>
      <c r="C611" s="18"/>
      <c r="E611" s="26"/>
      <c r="F611" s="27"/>
      <c r="J611" s="15"/>
      <c r="K611" s="28"/>
    </row>
    <row r="612">
      <c r="B612" s="18"/>
      <c r="C612" s="18"/>
      <c r="E612" s="26"/>
      <c r="F612" s="27"/>
      <c r="J612" s="15"/>
      <c r="K612" s="28"/>
    </row>
    <row r="613">
      <c r="B613" s="18"/>
      <c r="C613" s="18"/>
      <c r="E613" s="26"/>
      <c r="F613" s="27"/>
      <c r="J613" s="15"/>
      <c r="K613" s="28"/>
    </row>
    <row r="614">
      <c r="B614" s="18"/>
      <c r="C614" s="18"/>
      <c r="E614" s="26"/>
      <c r="F614" s="27"/>
      <c r="J614" s="15"/>
      <c r="K614" s="28"/>
    </row>
    <row r="615">
      <c r="B615" s="18"/>
      <c r="C615" s="18"/>
      <c r="E615" s="26"/>
      <c r="F615" s="27"/>
      <c r="J615" s="15"/>
      <c r="K615" s="28"/>
    </row>
    <row r="616">
      <c r="B616" s="18"/>
      <c r="C616" s="18"/>
      <c r="E616" s="26"/>
      <c r="F616" s="27"/>
      <c r="J616" s="15"/>
      <c r="K616" s="28"/>
    </row>
    <row r="617">
      <c r="B617" s="18"/>
      <c r="C617" s="18"/>
      <c r="E617" s="26"/>
      <c r="F617" s="27"/>
      <c r="J617" s="15"/>
      <c r="K617" s="28"/>
    </row>
    <row r="618">
      <c r="B618" s="18"/>
      <c r="C618" s="18"/>
      <c r="E618" s="26"/>
      <c r="F618" s="27"/>
      <c r="J618" s="15"/>
      <c r="K618" s="28"/>
    </row>
    <row r="619">
      <c r="B619" s="18"/>
      <c r="C619" s="18"/>
      <c r="E619" s="26"/>
      <c r="F619" s="27"/>
      <c r="J619" s="15"/>
      <c r="K619" s="28"/>
    </row>
    <row r="620">
      <c r="B620" s="18"/>
      <c r="C620" s="18"/>
      <c r="E620" s="26"/>
      <c r="F620" s="27"/>
      <c r="J620" s="15"/>
      <c r="K620" s="28"/>
    </row>
    <row r="621">
      <c r="B621" s="18"/>
      <c r="C621" s="18"/>
      <c r="E621" s="26"/>
      <c r="F621" s="27"/>
      <c r="J621" s="15"/>
      <c r="K621" s="28"/>
    </row>
    <row r="622">
      <c r="B622" s="18"/>
      <c r="C622" s="18"/>
      <c r="E622" s="26"/>
      <c r="F622" s="27"/>
      <c r="J622" s="15"/>
      <c r="K622" s="28"/>
    </row>
    <row r="623">
      <c r="B623" s="18"/>
      <c r="C623" s="18"/>
      <c r="E623" s="26"/>
      <c r="F623" s="27"/>
      <c r="J623" s="15"/>
      <c r="K623" s="28"/>
    </row>
    <row r="624">
      <c r="B624" s="18"/>
      <c r="C624" s="18"/>
      <c r="E624" s="26"/>
      <c r="F624" s="27"/>
      <c r="J624" s="15"/>
      <c r="K624" s="28"/>
    </row>
    <row r="625">
      <c r="B625" s="18"/>
      <c r="C625" s="18"/>
      <c r="E625" s="26"/>
      <c r="F625" s="27"/>
      <c r="J625" s="15"/>
      <c r="K625" s="28"/>
    </row>
    <row r="626">
      <c r="B626" s="18"/>
      <c r="C626" s="18"/>
      <c r="E626" s="26"/>
      <c r="F626" s="27"/>
      <c r="J626" s="15"/>
      <c r="K626" s="28"/>
    </row>
    <row r="627">
      <c r="B627" s="18"/>
      <c r="C627" s="18"/>
      <c r="E627" s="26"/>
      <c r="F627" s="27"/>
      <c r="J627" s="15"/>
      <c r="K627" s="28"/>
    </row>
    <row r="628">
      <c r="B628" s="18"/>
      <c r="C628" s="18"/>
      <c r="E628" s="26"/>
      <c r="F628" s="27"/>
      <c r="J628" s="15"/>
      <c r="K628" s="28"/>
    </row>
    <row r="629">
      <c r="B629" s="18"/>
      <c r="C629" s="18"/>
      <c r="E629" s="26"/>
      <c r="F629" s="27"/>
      <c r="J629" s="15"/>
      <c r="K629" s="28"/>
    </row>
    <row r="630">
      <c r="B630" s="18"/>
      <c r="C630" s="18"/>
      <c r="E630" s="26"/>
      <c r="F630" s="27"/>
      <c r="J630" s="15"/>
      <c r="K630" s="28"/>
    </row>
    <row r="631">
      <c r="B631" s="18"/>
      <c r="C631" s="18"/>
      <c r="E631" s="26"/>
      <c r="F631" s="27"/>
      <c r="J631" s="15"/>
      <c r="K631" s="28"/>
    </row>
    <row r="632">
      <c r="B632" s="18"/>
      <c r="C632" s="18"/>
      <c r="E632" s="26"/>
      <c r="F632" s="27"/>
      <c r="J632" s="15"/>
      <c r="K632" s="28"/>
    </row>
    <row r="633">
      <c r="B633" s="18"/>
      <c r="C633" s="18"/>
      <c r="E633" s="26"/>
      <c r="F633" s="27"/>
      <c r="J633" s="15"/>
      <c r="K633" s="28"/>
    </row>
    <row r="634">
      <c r="B634" s="18"/>
      <c r="C634" s="18"/>
      <c r="E634" s="26"/>
      <c r="F634" s="27"/>
      <c r="J634" s="15"/>
      <c r="K634" s="28"/>
    </row>
    <row r="635">
      <c r="B635" s="18"/>
      <c r="C635" s="18"/>
      <c r="E635" s="26"/>
      <c r="F635" s="27"/>
      <c r="J635" s="15"/>
      <c r="K635" s="28"/>
    </row>
    <row r="636">
      <c r="B636" s="18"/>
      <c r="C636" s="18"/>
      <c r="E636" s="26"/>
      <c r="F636" s="27"/>
      <c r="J636" s="15"/>
      <c r="K636" s="28"/>
    </row>
    <row r="637">
      <c r="B637" s="18"/>
      <c r="C637" s="18"/>
      <c r="E637" s="26"/>
      <c r="F637" s="27"/>
      <c r="J637" s="15"/>
      <c r="K637" s="28"/>
    </row>
    <row r="638">
      <c r="B638" s="18"/>
      <c r="C638" s="18"/>
      <c r="E638" s="26"/>
      <c r="F638" s="27"/>
      <c r="J638" s="15"/>
      <c r="K638" s="28"/>
    </row>
    <row r="639">
      <c r="B639" s="18"/>
      <c r="C639" s="18"/>
      <c r="E639" s="26"/>
      <c r="F639" s="27"/>
      <c r="J639" s="15"/>
      <c r="K639" s="28"/>
    </row>
    <row r="640">
      <c r="B640" s="18"/>
      <c r="C640" s="18"/>
      <c r="E640" s="26"/>
      <c r="F640" s="27"/>
      <c r="J640" s="15"/>
      <c r="K640" s="28"/>
    </row>
    <row r="641">
      <c r="B641" s="18"/>
      <c r="C641" s="18"/>
      <c r="E641" s="26"/>
      <c r="F641" s="27"/>
      <c r="J641" s="15"/>
      <c r="K641" s="28"/>
    </row>
    <row r="642">
      <c r="B642" s="18"/>
      <c r="C642" s="18"/>
      <c r="E642" s="26"/>
      <c r="F642" s="27"/>
      <c r="J642" s="15"/>
      <c r="K642" s="28"/>
    </row>
    <row r="643">
      <c r="B643" s="18"/>
      <c r="C643" s="18"/>
      <c r="E643" s="26"/>
      <c r="F643" s="27"/>
      <c r="J643" s="15"/>
      <c r="K643" s="28"/>
    </row>
    <row r="644">
      <c r="B644" s="18"/>
      <c r="C644" s="18"/>
      <c r="E644" s="26"/>
      <c r="F644" s="27"/>
      <c r="J644" s="15"/>
      <c r="K644" s="28"/>
    </row>
    <row r="645">
      <c r="B645" s="18"/>
      <c r="C645" s="18"/>
      <c r="E645" s="26"/>
      <c r="F645" s="27"/>
      <c r="J645" s="15"/>
      <c r="K645" s="28"/>
    </row>
    <row r="646">
      <c r="B646" s="18"/>
      <c r="C646" s="18"/>
      <c r="E646" s="26"/>
      <c r="F646" s="27"/>
      <c r="J646" s="15"/>
      <c r="K646" s="28"/>
    </row>
    <row r="647">
      <c r="B647" s="18"/>
      <c r="C647" s="18"/>
      <c r="E647" s="26"/>
      <c r="F647" s="27"/>
      <c r="J647" s="15"/>
      <c r="K647" s="28"/>
    </row>
    <row r="648">
      <c r="B648" s="18"/>
      <c r="C648" s="18"/>
      <c r="E648" s="26"/>
      <c r="F648" s="27"/>
      <c r="J648" s="15"/>
      <c r="K648" s="28"/>
    </row>
    <row r="649">
      <c r="B649" s="18"/>
      <c r="C649" s="18"/>
      <c r="E649" s="26"/>
      <c r="F649" s="27"/>
      <c r="J649" s="15"/>
      <c r="K649" s="28"/>
    </row>
    <row r="650">
      <c r="B650" s="18"/>
      <c r="C650" s="18"/>
      <c r="E650" s="26"/>
      <c r="F650" s="27"/>
      <c r="J650" s="15"/>
      <c r="K650" s="28"/>
    </row>
    <row r="651">
      <c r="B651" s="18"/>
      <c r="C651" s="18"/>
      <c r="E651" s="26"/>
      <c r="F651" s="27"/>
      <c r="J651" s="15"/>
      <c r="K651" s="28"/>
    </row>
    <row r="652">
      <c r="B652" s="18"/>
      <c r="C652" s="18"/>
      <c r="E652" s="26"/>
      <c r="F652" s="27"/>
      <c r="J652" s="15"/>
      <c r="K652" s="28"/>
    </row>
    <row r="653">
      <c r="B653" s="18"/>
      <c r="C653" s="18"/>
      <c r="E653" s="26"/>
      <c r="F653" s="27"/>
      <c r="J653" s="15"/>
      <c r="K653" s="28"/>
    </row>
    <row r="654">
      <c r="B654" s="18"/>
      <c r="C654" s="18"/>
      <c r="E654" s="26"/>
      <c r="F654" s="27"/>
      <c r="J654" s="15"/>
      <c r="K654" s="28"/>
    </row>
    <row r="655">
      <c r="B655" s="18"/>
      <c r="C655" s="18"/>
      <c r="E655" s="26"/>
      <c r="F655" s="27"/>
      <c r="J655" s="15"/>
      <c r="K655" s="28"/>
    </row>
    <row r="656">
      <c r="B656" s="18"/>
      <c r="C656" s="18"/>
      <c r="E656" s="26"/>
      <c r="F656" s="27"/>
      <c r="J656" s="15"/>
      <c r="K656" s="28"/>
    </row>
    <row r="657">
      <c r="B657" s="18"/>
      <c r="C657" s="18"/>
      <c r="E657" s="26"/>
      <c r="F657" s="27"/>
      <c r="J657" s="15"/>
      <c r="K657" s="28"/>
    </row>
    <row r="658">
      <c r="B658" s="18"/>
      <c r="C658" s="18"/>
      <c r="E658" s="26"/>
      <c r="F658" s="27"/>
      <c r="J658" s="15"/>
      <c r="K658" s="28"/>
    </row>
    <row r="659">
      <c r="B659" s="18"/>
      <c r="C659" s="18"/>
      <c r="E659" s="26"/>
      <c r="F659" s="27"/>
      <c r="J659" s="15"/>
      <c r="K659" s="28"/>
    </row>
    <row r="660">
      <c r="B660" s="18"/>
      <c r="C660" s="18"/>
      <c r="E660" s="26"/>
      <c r="F660" s="27"/>
      <c r="J660" s="15"/>
      <c r="K660" s="28"/>
    </row>
    <row r="661">
      <c r="B661" s="18"/>
      <c r="C661" s="18"/>
      <c r="E661" s="26"/>
      <c r="F661" s="27"/>
      <c r="J661" s="15"/>
      <c r="K661" s="28"/>
    </row>
    <row r="662">
      <c r="B662" s="18"/>
      <c r="C662" s="18"/>
      <c r="E662" s="26"/>
      <c r="F662" s="27"/>
      <c r="J662" s="15"/>
      <c r="K662" s="28"/>
    </row>
    <row r="663">
      <c r="B663" s="18"/>
      <c r="C663" s="18"/>
      <c r="E663" s="26"/>
      <c r="F663" s="27"/>
      <c r="J663" s="15"/>
      <c r="K663" s="28"/>
    </row>
    <row r="664">
      <c r="B664" s="18"/>
      <c r="C664" s="18"/>
      <c r="E664" s="26"/>
      <c r="F664" s="27"/>
      <c r="J664" s="15"/>
      <c r="K664" s="28"/>
    </row>
    <row r="665">
      <c r="B665" s="18"/>
      <c r="C665" s="18"/>
      <c r="E665" s="26"/>
      <c r="F665" s="27"/>
      <c r="J665" s="15"/>
      <c r="K665" s="28"/>
    </row>
    <row r="666">
      <c r="B666" s="18"/>
      <c r="C666" s="18"/>
      <c r="E666" s="26"/>
      <c r="F666" s="27"/>
      <c r="J666" s="15"/>
      <c r="K666" s="28"/>
    </row>
    <row r="667">
      <c r="B667" s="18"/>
      <c r="C667" s="18"/>
      <c r="E667" s="26"/>
      <c r="F667" s="27"/>
      <c r="J667" s="15"/>
      <c r="K667" s="28"/>
    </row>
    <row r="668">
      <c r="B668" s="18"/>
      <c r="C668" s="18"/>
      <c r="E668" s="26"/>
      <c r="F668" s="27"/>
      <c r="J668" s="15"/>
      <c r="K668" s="28"/>
    </row>
    <row r="669">
      <c r="B669" s="18"/>
      <c r="C669" s="18"/>
      <c r="E669" s="26"/>
      <c r="F669" s="27"/>
      <c r="J669" s="15"/>
      <c r="K669" s="28"/>
    </row>
    <row r="670">
      <c r="B670" s="18"/>
      <c r="C670" s="18"/>
      <c r="E670" s="26"/>
      <c r="F670" s="27"/>
      <c r="J670" s="15"/>
      <c r="K670" s="28"/>
    </row>
    <row r="671">
      <c r="B671" s="18"/>
      <c r="C671" s="18"/>
      <c r="E671" s="26"/>
      <c r="F671" s="27"/>
      <c r="J671" s="15"/>
      <c r="K671" s="28"/>
    </row>
    <row r="672">
      <c r="B672" s="18"/>
      <c r="C672" s="18"/>
      <c r="E672" s="26"/>
      <c r="F672" s="27"/>
      <c r="J672" s="15"/>
      <c r="K672" s="28"/>
    </row>
    <row r="673">
      <c r="B673" s="18"/>
      <c r="C673" s="18"/>
      <c r="E673" s="26"/>
      <c r="F673" s="27"/>
      <c r="J673" s="15"/>
      <c r="K673" s="28"/>
    </row>
    <row r="674">
      <c r="B674" s="18"/>
      <c r="C674" s="18"/>
      <c r="E674" s="26"/>
      <c r="F674" s="27"/>
      <c r="J674" s="15"/>
      <c r="K674" s="28"/>
    </row>
    <row r="675">
      <c r="B675" s="18"/>
      <c r="C675" s="18"/>
      <c r="E675" s="26"/>
      <c r="F675" s="27"/>
      <c r="J675" s="15"/>
      <c r="K675" s="28"/>
    </row>
    <row r="676">
      <c r="B676" s="18"/>
      <c r="C676" s="18"/>
      <c r="E676" s="26"/>
      <c r="F676" s="27"/>
      <c r="J676" s="15"/>
      <c r="K676" s="28"/>
    </row>
    <row r="677">
      <c r="B677" s="18"/>
      <c r="C677" s="18"/>
      <c r="E677" s="26"/>
      <c r="F677" s="27"/>
      <c r="J677" s="15"/>
      <c r="K677" s="28"/>
    </row>
    <row r="678">
      <c r="B678" s="18"/>
      <c r="C678" s="18"/>
      <c r="E678" s="26"/>
      <c r="F678" s="27"/>
      <c r="J678" s="15"/>
      <c r="K678" s="28"/>
    </row>
    <row r="679">
      <c r="B679" s="18"/>
      <c r="C679" s="18"/>
      <c r="E679" s="26"/>
      <c r="F679" s="27"/>
      <c r="J679" s="15"/>
      <c r="K679" s="28"/>
    </row>
    <row r="680">
      <c r="B680" s="18"/>
      <c r="C680" s="18"/>
      <c r="E680" s="26"/>
      <c r="F680" s="27"/>
      <c r="J680" s="15"/>
      <c r="K680" s="28"/>
    </row>
    <row r="681">
      <c r="B681" s="18"/>
      <c r="C681" s="18"/>
      <c r="E681" s="26"/>
      <c r="F681" s="27"/>
      <c r="J681" s="15"/>
      <c r="K681" s="28"/>
    </row>
    <row r="682">
      <c r="B682" s="18"/>
      <c r="C682" s="18"/>
      <c r="E682" s="26"/>
      <c r="F682" s="27"/>
      <c r="J682" s="15"/>
      <c r="K682" s="28"/>
    </row>
    <row r="683">
      <c r="B683" s="18"/>
      <c r="C683" s="18"/>
      <c r="E683" s="26"/>
      <c r="F683" s="27"/>
      <c r="J683" s="15"/>
      <c r="K683" s="28"/>
    </row>
    <row r="684">
      <c r="B684" s="18"/>
      <c r="C684" s="18"/>
      <c r="E684" s="26"/>
      <c r="F684" s="27"/>
      <c r="J684" s="15"/>
      <c r="K684" s="28"/>
    </row>
    <row r="685">
      <c r="B685" s="18"/>
      <c r="C685" s="18"/>
      <c r="E685" s="26"/>
      <c r="F685" s="27"/>
      <c r="J685" s="15"/>
      <c r="K685" s="28"/>
    </row>
    <row r="686">
      <c r="B686" s="18"/>
      <c r="C686" s="18"/>
      <c r="E686" s="26"/>
      <c r="F686" s="27"/>
      <c r="J686" s="15"/>
      <c r="K686" s="28"/>
    </row>
    <row r="687">
      <c r="B687" s="18"/>
      <c r="C687" s="18"/>
      <c r="E687" s="26"/>
      <c r="F687" s="27"/>
      <c r="J687" s="15"/>
      <c r="K687" s="28"/>
    </row>
    <row r="688">
      <c r="B688" s="18"/>
      <c r="C688" s="18"/>
      <c r="E688" s="26"/>
      <c r="F688" s="27"/>
      <c r="J688" s="15"/>
      <c r="K688" s="28"/>
    </row>
    <row r="689">
      <c r="B689" s="18"/>
      <c r="C689" s="18"/>
      <c r="E689" s="26"/>
      <c r="F689" s="27"/>
      <c r="J689" s="15"/>
      <c r="K689" s="28"/>
    </row>
    <row r="690">
      <c r="B690" s="18"/>
      <c r="C690" s="18"/>
      <c r="E690" s="26"/>
      <c r="F690" s="27"/>
      <c r="J690" s="15"/>
      <c r="K690" s="28"/>
    </row>
    <row r="691">
      <c r="B691" s="18"/>
      <c r="C691" s="18"/>
      <c r="E691" s="26"/>
      <c r="F691" s="27"/>
      <c r="J691" s="15"/>
      <c r="K691" s="28"/>
    </row>
    <row r="692">
      <c r="B692" s="18"/>
      <c r="C692" s="18"/>
      <c r="E692" s="26"/>
      <c r="F692" s="27"/>
      <c r="J692" s="15"/>
      <c r="K692" s="28"/>
    </row>
    <row r="693">
      <c r="B693" s="18"/>
      <c r="C693" s="18"/>
      <c r="E693" s="26"/>
      <c r="F693" s="27"/>
      <c r="J693" s="15"/>
      <c r="K693" s="28"/>
    </row>
    <row r="694">
      <c r="B694" s="18"/>
      <c r="C694" s="18"/>
      <c r="E694" s="26"/>
      <c r="F694" s="27"/>
      <c r="J694" s="15"/>
      <c r="K694" s="28"/>
    </row>
    <row r="695">
      <c r="B695" s="18"/>
      <c r="C695" s="18"/>
      <c r="E695" s="26"/>
      <c r="F695" s="27"/>
      <c r="J695" s="15"/>
      <c r="K695" s="28"/>
    </row>
    <row r="696">
      <c r="B696" s="18"/>
      <c r="C696" s="18"/>
      <c r="E696" s="26"/>
      <c r="F696" s="27"/>
      <c r="J696" s="15"/>
      <c r="K696" s="28"/>
    </row>
    <row r="697">
      <c r="B697" s="18"/>
      <c r="C697" s="18"/>
      <c r="E697" s="26"/>
      <c r="F697" s="27"/>
      <c r="J697" s="15"/>
      <c r="K697" s="28"/>
    </row>
    <row r="698">
      <c r="B698" s="18"/>
      <c r="C698" s="18"/>
      <c r="E698" s="26"/>
      <c r="F698" s="27"/>
      <c r="J698" s="15"/>
      <c r="K698" s="28"/>
    </row>
    <row r="699">
      <c r="B699" s="18"/>
      <c r="C699" s="18"/>
      <c r="E699" s="26"/>
      <c r="F699" s="27"/>
      <c r="J699" s="15"/>
      <c r="K699" s="28"/>
    </row>
    <row r="700">
      <c r="B700" s="18"/>
      <c r="C700" s="18"/>
      <c r="E700" s="26"/>
      <c r="F700" s="27"/>
      <c r="J700" s="15"/>
      <c r="K700" s="28"/>
    </row>
    <row r="701">
      <c r="B701" s="18"/>
      <c r="C701" s="18"/>
      <c r="E701" s="26"/>
      <c r="F701" s="27"/>
      <c r="J701" s="15"/>
      <c r="K701" s="28"/>
    </row>
    <row r="702">
      <c r="B702" s="18"/>
      <c r="C702" s="18"/>
      <c r="E702" s="26"/>
      <c r="F702" s="27"/>
      <c r="J702" s="15"/>
      <c r="K702" s="28"/>
    </row>
    <row r="703">
      <c r="B703" s="18"/>
      <c r="C703" s="18"/>
      <c r="E703" s="26"/>
      <c r="F703" s="27"/>
      <c r="J703" s="15"/>
      <c r="K703" s="28"/>
    </row>
    <row r="704">
      <c r="B704" s="18"/>
      <c r="C704" s="18"/>
      <c r="E704" s="26"/>
      <c r="F704" s="27"/>
      <c r="J704" s="15"/>
      <c r="K704" s="28"/>
    </row>
    <row r="705">
      <c r="B705" s="18"/>
      <c r="C705" s="18"/>
      <c r="E705" s="26"/>
      <c r="F705" s="27"/>
      <c r="J705" s="15"/>
      <c r="K705" s="28"/>
    </row>
    <row r="706">
      <c r="B706" s="18"/>
      <c r="C706" s="18"/>
      <c r="E706" s="26"/>
      <c r="F706" s="27"/>
      <c r="J706" s="15"/>
      <c r="K706" s="28"/>
    </row>
    <row r="707">
      <c r="B707" s="18"/>
      <c r="C707" s="18"/>
      <c r="E707" s="26"/>
      <c r="F707" s="27"/>
      <c r="J707" s="15"/>
      <c r="K707" s="28"/>
    </row>
    <row r="708">
      <c r="B708" s="18"/>
      <c r="C708" s="18"/>
      <c r="E708" s="26"/>
      <c r="F708" s="27"/>
      <c r="J708" s="15"/>
      <c r="K708" s="28"/>
    </row>
    <row r="709">
      <c r="B709" s="18"/>
      <c r="C709" s="18"/>
      <c r="E709" s="26"/>
      <c r="F709" s="27"/>
      <c r="J709" s="15"/>
      <c r="K709" s="28"/>
    </row>
    <row r="710">
      <c r="B710" s="18"/>
      <c r="C710" s="18"/>
      <c r="E710" s="26"/>
      <c r="F710" s="27"/>
      <c r="J710" s="15"/>
      <c r="K710" s="28"/>
    </row>
    <row r="711">
      <c r="B711" s="18"/>
      <c r="C711" s="18"/>
      <c r="E711" s="26"/>
      <c r="F711" s="27"/>
      <c r="J711" s="15"/>
      <c r="K711" s="28"/>
    </row>
    <row r="712">
      <c r="B712" s="18"/>
      <c r="C712" s="18"/>
      <c r="E712" s="26"/>
      <c r="F712" s="27"/>
      <c r="J712" s="15"/>
      <c r="K712" s="28"/>
    </row>
    <row r="713">
      <c r="B713" s="18"/>
      <c r="C713" s="18"/>
      <c r="E713" s="26"/>
      <c r="F713" s="27"/>
      <c r="J713" s="15"/>
      <c r="K713" s="28"/>
    </row>
    <row r="714">
      <c r="B714" s="18"/>
      <c r="C714" s="18"/>
      <c r="E714" s="26"/>
      <c r="F714" s="27"/>
      <c r="J714" s="15"/>
      <c r="K714" s="28"/>
    </row>
    <row r="715">
      <c r="B715" s="18"/>
      <c r="C715" s="18"/>
      <c r="E715" s="26"/>
      <c r="F715" s="27"/>
      <c r="J715" s="15"/>
      <c r="K715" s="28"/>
    </row>
    <row r="716">
      <c r="B716" s="18"/>
      <c r="C716" s="18"/>
      <c r="E716" s="26"/>
      <c r="F716" s="27"/>
      <c r="J716" s="15"/>
      <c r="K716" s="28"/>
    </row>
    <row r="717">
      <c r="B717" s="18"/>
      <c r="C717" s="18"/>
      <c r="E717" s="26"/>
      <c r="F717" s="27"/>
      <c r="J717" s="15"/>
      <c r="K717" s="28"/>
    </row>
    <row r="718">
      <c r="B718" s="18"/>
      <c r="C718" s="18"/>
      <c r="E718" s="26"/>
      <c r="F718" s="27"/>
      <c r="J718" s="15"/>
      <c r="K718" s="28"/>
    </row>
    <row r="719">
      <c r="B719" s="18"/>
      <c r="C719" s="18"/>
      <c r="E719" s="26"/>
      <c r="F719" s="27"/>
      <c r="J719" s="15"/>
      <c r="K719" s="28"/>
    </row>
    <row r="720">
      <c r="B720" s="18"/>
      <c r="C720" s="18"/>
      <c r="E720" s="26"/>
      <c r="F720" s="27"/>
      <c r="J720" s="15"/>
      <c r="K720" s="28"/>
    </row>
    <row r="721">
      <c r="B721" s="18"/>
      <c r="C721" s="18"/>
      <c r="E721" s="26"/>
      <c r="F721" s="27"/>
      <c r="J721" s="15"/>
      <c r="K721" s="28"/>
    </row>
    <row r="722">
      <c r="B722" s="18"/>
      <c r="C722" s="18"/>
      <c r="E722" s="26"/>
      <c r="F722" s="27"/>
      <c r="J722" s="15"/>
      <c r="K722" s="28"/>
    </row>
    <row r="723">
      <c r="B723" s="18"/>
      <c r="C723" s="18"/>
      <c r="E723" s="26"/>
      <c r="F723" s="27"/>
      <c r="J723" s="15"/>
      <c r="K723" s="28"/>
    </row>
    <row r="724">
      <c r="B724" s="18"/>
      <c r="C724" s="18"/>
      <c r="E724" s="26"/>
      <c r="F724" s="27"/>
      <c r="J724" s="15"/>
      <c r="K724" s="28"/>
    </row>
    <row r="725">
      <c r="B725" s="18"/>
      <c r="C725" s="18"/>
      <c r="E725" s="26"/>
      <c r="F725" s="27"/>
      <c r="J725" s="15"/>
      <c r="K725" s="28"/>
    </row>
    <row r="726">
      <c r="B726" s="18"/>
      <c r="C726" s="18"/>
      <c r="E726" s="26"/>
      <c r="F726" s="27"/>
      <c r="J726" s="15"/>
      <c r="K726" s="28"/>
    </row>
    <row r="727">
      <c r="B727" s="18"/>
      <c r="C727" s="18"/>
      <c r="E727" s="26"/>
      <c r="F727" s="27"/>
      <c r="J727" s="15"/>
      <c r="K727" s="28"/>
    </row>
    <row r="728">
      <c r="B728" s="18"/>
      <c r="C728" s="18"/>
      <c r="E728" s="26"/>
      <c r="F728" s="27"/>
      <c r="J728" s="15"/>
      <c r="K728" s="28"/>
    </row>
    <row r="729">
      <c r="B729" s="18"/>
      <c r="C729" s="18"/>
      <c r="E729" s="26"/>
      <c r="F729" s="27"/>
      <c r="J729" s="15"/>
      <c r="K729" s="28"/>
    </row>
    <row r="730">
      <c r="B730" s="18"/>
      <c r="C730" s="18"/>
      <c r="E730" s="26"/>
      <c r="F730" s="27"/>
      <c r="J730" s="15"/>
      <c r="K730" s="28"/>
    </row>
    <row r="731">
      <c r="B731" s="18"/>
      <c r="C731" s="18"/>
      <c r="E731" s="26"/>
      <c r="F731" s="27"/>
      <c r="J731" s="15"/>
      <c r="K731" s="28"/>
    </row>
    <row r="732">
      <c r="B732" s="18"/>
      <c r="C732" s="18"/>
      <c r="E732" s="26"/>
      <c r="F732" s="27"/>
      <c r="J732" s="15"/>
      <c r="K732" s="28"/>
    </row>
    <row r="733">
      <c r="B733" s="18"/>
      <c r="C733" s="18"/>
      <c r="E733" s="26"/>
      <c r="F733" s="27"/>
      <c r="J733" s="15"/>
      <c r="K733" s="28"/>
    </row>
    <row r="734">
      <c r="B734" s="18"/>
      <c r="C734" s="18"/>
      <c r="E734" s="26"/>
      <c r="F734" s="27"/>
      <c r="J734" s="15"/>
      <c r="K734" s="28"/>
    </row>
    <row r="735">
      <c r="B735" s="18"/>
      <c r="C735" s="18"/>
      <c r="E735" s="26"/>
      <c r="F735" s="27"/>
      <c r="J735" s="15"/>
      <c r="K735" s="28"/>
    </row>
    <row r="736">
      <c r="B736" s="18"/>
      <c r="C736" s="18"/>
      <c r="E736" s="26"/>
      <c r="F736" s="27"/>
      <c r="J736" s="15"/>
      <c r="K736" s="28"/>
    </row>
    <row r="737">
      <c r="B737" s="18"/>
      <c r="C737" s="18"/>
      <c r="E737" s="26"/>
      <c r="F737" s="27"/>
      <c r="J737" s="15"/>
      <c r="K737" s="28"/>
    </row>
    <row r="738">
      <c r="B738" s="18"/>
      <c r="C738" s="18"/>
      <c r="E738" s="26"/>
      <c r="F738" s="27"/>
      <c r="J738" s="15"/>
      <c r="K738" s="28"/>
    </row>
    <row r="739">
      <c r="B739" s="18"/>
      <c r="C739" s="18"/>
      <c r="E739" s="26"/>
      <c r="F739" s="27"/>
      <c r="J739" s="15"/>
      <c r="K739" s="28"/>
    </row>
    <row r="740">
      <c r="B740" s="18"/>
      <c r="C740" s="18"/>
      <c r="E740" s="26"/>
      <c r="F740" s="27"/>
      <c r="J740" s="15"/>
      <c r="K740" s="28"/>
    </row>
    <row r="741">
      <c r="B741" s="18"/>
      <c r="C741" s="18"/>
      <c r="E741" s="26"/>
      <c r="F741" s="27"/>
      <c r="J741" s="15"/>
      <c r="K741" s="28"/>
    </row>
    <row r="742">
      <c r="B742" s="18"/>
      <c r="C742" s="18"/>
      <c r="E742" s="26"/>
      <c r="F742" s="27"/>
      <c r="J742" s="15"/>
      <c r="K742" s="28"/>
    </row>
    <row r="743">
      <c r="B743" s="18"/>
      <c r="C743" s="18"/>
      <c r="E743" s="26"/>
      <c r="F743" s="27"/>
      <c r="J743" s="15"/>
      <c r="K743" s="28"/>
    </row>
    <row r="744">
      <c r="B744" s="18"/>
      <c r="C744" s="18"/>
      <c r="E744" s="26"/>
      <c r="F744" s="27"/>
      <c r="J744" s="15"/>
      <c r="K744" s="28"/>
    </row>
    <row r="745">
      <c r="B745" s="18"/>
      <c r="C745" s="18"/>
      <c r="E745" s="26"/>
      <c r="F745" s="27"/>
      <c r="J745" s="15"/>
      <c r="K745" s="28"/>
    </row>
    <row r="746">
      <c r="B746" s="18"/>
      <c r="C746" s="18"/>
      <c r="E746" s="26"/>
      <c r="F746" s="27"/>
      <c r="J746" s="15"/>
      <c r="K746" s="28"/>
    </row>
    <row r="747">
      <c r="B747" s="18"/>
      <c r="C747" s="18"/>
      <c r="E747" s="26"/>
      <c r="F747" s="27"/>
      <c r="J747" s="15"/>
      <c r="K747" s="28"/>
    </row>
    <row r="748">
      <c r="B748" s="18"/>
      <c r="C748" s="18"/>
      <c r="E748" s="26"/>
      <c r="F748" s="27"/>
      <c r="J748" s="15"/>
      <c r="K748" s="28"/>
    </row>
    <row r="749">
      <c r="B749" s="18"/>
      <c r="C749" s="18"/>
      <c r="E749" s="26"/>
      <c r="F749" s="27"/>
      <c r="J749" s="15"/>
      <c r="K749" s="28"/>
    </row>
    <row r="750">
      <c r="B750" s="18"/>
      <c r="C750" s="18"/>
      <c r="E750" s="26"/>
      <c r="F750" s="27"/>
      <c r="J750" s="15"/>
      <c r="K750" s="28"/>
    </row>
    <row r="751">
      <c r="B751" s="18"/>
      <c r="C751" s="18"/>
      <c r="E751" s="26"/>
      <c r="F751" s="27"/>
      <c r="J751" s="15"/>
      <c r="K751" s="28"/>
    </row>
    <row r="752">
      <c r="B752" s="18"/>
      <c r="C752" s="18"/>
      <c r="E752" s="26"/>
      <c r="F752" s="27"/>
      <c r="J752" s="15"/>
      <c r="K752" s="28"/>
    </row>
    <row r="753">
      <c r="B753" s="18"/>
      <c r="C753" s="18"/>
      <c r="E753" s="26"/>
      <c r="F753" s="27"/>
      <c r="J753" s="15"/>
      <c r="K753" s="28"/>
    </row>
    <row r="754">
      <c r="B754" s="18"/>
      <c r="C754" s="18"/>
      <c r="E754" s="26"/>
      <c r="F754" s="27"/>
      <c r="J754" s="15"/>
      <c r="K754" s="28"/>
    </row>
    <row r="755">
      <c r="B755" s="18"/>
      <c r="C755" s="18"/>
      <c r="E755" s="26"/>
      <c r="F755" s="27"/>
      <c r="J755" s="15"/>
      <c r="K755" s="28"/>
    </row>
    <row r="756">
      <c r="B756" s="18"/>
      <c r="C756" s="18"/>
      <c r="E756" s="26"/>
      <c r="F756" s="27"/>
      <c r="J756" s="15"/>
      <c r="K756" s="28"/>
    </row>
    <row r="757">
      <c r="B757" s="18"/>
      <c r="C757" s="18"/>
      <c r="E757" s="26"/>
      <c r="F757" s="27"/>
      <c r="J757" s="15"/>
      <c r="K757" s="28"/>
    </row>
    <row r="758">
      <c r="B758" s="18"/>
      <c r="C758" s="18"/>
      <c r="E758" s="26"/>
      <c r="F758" s="27"/>
      <c r="J758" s="15"/>
      <c r="K758" s="28"/>
    </row>
    <row r="759">
      <c r="B759" s="18"/>
      <c r="C759" s="18"/>
      <c r="E759" s="26"/>
      <c r="F759" s="27"/>
      <c r="J759" s="15"/>
      <c r="K759" s="28"/>
    </row>
    <row r="760">
      <c r="B760" s="18"/>
      <c r="C760" s="18"/>
      <c r="E760" s="26"/>
      <c r="F760" s="27"/>
      <c r="J760" s="15"/>
      <c r="K760" s="28"/>
    </row>
    <row r="761">
      <c r="B761" s="18"/>
      <c r="C761" s="18"/>
      <c r="E761" s="26"/>
      <c r="F761" s="27"/>
      <c r="J761" s="15"/>
      <c r="K761" s="28"/>
    </row>
    <row r="762">
      <c r="B762" s="18"/>
      <c r="C762" s="18"/>
      <c r="E762" s="26"/>
      <c r="F762" s="27"/>
      <c r="J762" s="15"/>
      <c r="K762" s="28"/>
    </row>
    <row r="763">
      <c r="B763" s="18"/>
      <c r="C763" s="18"/>
      <c r="E763" s="26"/>
      <c r="F763" s="27"/>
      <c r="J763" s="15"/>
      <c r="K763" s="28"/>
    </row>
    <row r="764">
      <c r="B764" s="18"/>
      <c r="C764" s="18"/>
      <c r="E764" s="26"/>
      <c r="F764" s="27"/>
      <c r="J764" s="15"/>
      <c r="K764" s="28"/>
    </row>
    <row r="765">
      <c r="B765" s="18"/>
      <c r="C765" s="18"/>
      <c r="E765" s="26"/>
      <c r="F765" s="27"/>
      <c r="J765" s="15"/>
      <c r="K765" s="28"/>
    </row>
    <row r="766">
      <c r="B766" s="18"/>
      <c r="C766" s="18"/>
      <c r="E766" s="26"/>
      <c r="F766" s="27"/>
      <c r="J766" s="15"/>
      <c r="K766" s="28"/>
    </row>
    <row r="767">
      <c r="B767" s="18"/>
      <c r="C767" s="18"/>
      <c r="E767" s="26"/>
      <c r="F767" s="27"/>
      <c r="J767" s="15"/>
      <c r="K767" s="28"/>
    </row>
    <row r="768">
      <c r="B768" s="18"/>
      <c r="C768" s="18"/>
      <c r="E768" s="26"/>
      <c r="F768" s="27"/>
      <c r="J768" s="15"/>
      <c r="K768" s="28"/>
    </row>
    <row r="769">
      <c r="B769" s="18"/>
      <c r="C769" s="18"/>
      <c r="E769" s="26"/>
      <c r="F769" s="27"/>
      <c r="J769" s="15"/>
      <c r="K769" s="28"/>
    </row>
    <row r="770">
      <c r="B770" s="18"/>
      <c r="C770" s="18"/>
      <c r="E770" s="26"/>
      <c r="F770" s="27"/>
      <c r="J770" s="15"/>
      <c r="K770" s="28"/>
    </row>
    <row r="771">
      <c r="B771" s="18"/>
      <c r="C771" s="18"/>
      <c r="E771" s="26"/>
      <c r="F771" s="27"/>
      <c r="J771" s="15"/>
      <c r="K771" s="28"/>
    </row>
    <row r="772">
      <c r="B772" s="18"/>
      <c r="C772" s="18"/>
      <c r="E772" s="26"/>
      <c r="F772" s="27"/>
      <c r="J772" s="15"/>
      <c r="K772" s="28"/>
    </row>
    <row r="773">
      <c r="B773" s="18"/>
      <c r="C773" s="18"/>
      <c r="E773" s="26"/>
      <c r="F773" s="27"/>
      <c r="J773" s="15"/>
      <c r="K773" s="28"/>
    </row>
    <row r="774">
      <c r="B774" s="18"/>
      <c r="C774" s="18"/>
      <c r="E774" s="26"/>
      <c r="F774" s="27"/>
      <c r="J774" s="15"/>
      <c r="K774" s="28"/>
    </row>
    <row r="775">
      <c r="B775" s="18"/>
      <c r="C775" s="18"/>
      <c r="E775" s="26"/>
      <c r="F775" s="27"/>
      <c r="J775" s="15"/>
      <c r="K775" s="28"/>
    </row>
    <row r="776">
      <c r="B776" s="18"/>
      <c r="C776" s="18"/>
      <c r="E776" s="26"/>
      <c r="F776" s="27"/>
      <c r="J776" s="15"/>
      <c r="K776" s="28"/>
    </row>
    <row r="777">
      <c r="B777" s="18"/>
      <c r="C777" s="18"/>
      <c r="E777" s="26"/>
      <c r="F777" s="27"/>
      <c r="J777" s="15"/>
      <c r="K777" s="28"/>
    </row>
    <row r="778">
      <c r="B778" s="18"/>
      <c r="C778" s="18"/>
      <c r="E778" s="26"/>
      <c r="F778" s="27"/>
      <c r="J778" s="15"/>
      <c r="K778" s="28"/>
    </row>
    <row r="779">
      <c r="B779" s="18"/>
      <c r="C779" s="18"/>
      <c r="E779" s="26"/>
      <c r="F779" s="27"/>
      <c r="J779" s="15"/>
      <c r="K779" s="28"/>
    </row>
    <row r="780">
      <c r="B780" s="18"/>
      <c r="C780" s="18"/>
      <c r="E780" s="26"/>
      <c r="F780" s="27"/>
      <c r="J780" s="15"/>
      <c r="K780" s="28"/>
    </row>
    <row r="781">
      <c r="B781" s="18"/>
      <c r="C781" s="18"/>
      <c r="E781" s="26"/>
      <c r="F781" s="27"/>
      <c r="J781" s="15"/>
      <c r="K781" s="28"/>
    </row>
    <row r="782">
      <c r="B782" s="18"/>
      <c r="C782" s="18"/>
      <c r="E782" s="26"/>
      <c r="F782" s="27"/>
      <c r="J782" s="15"/>
      <c r="K782" s="28"/>
    </row>
    <row r="783">
      <c r="B783" s="18"/>
      <c r="C783" s="18"/>
      <c r="E783" s="26"/>
      <c r="F783" s="27"/>
      <c r="J783" s="15"/>
      <c r="K783" s="28"/>
    </row>
    <row r="784">
      <c r="B784" s="18"/>
      <c r="C784" s="18"/>
      <c r="E784" s="26"/>
      <c r="F784" s="27"/>
      <c r="J784" s="15"/>
      <c r="K784" s="28"/>
    </row>
    <row r="785">
      <c r="B785" s="18"/>
      <c r="C785" s="18"/>
      <c r="E785" s="26"/>
      <c r="F785" s="27"/>
      <c r="J785" s="15"/>
      <c r="K785" s="28"/>
    </row>
    <row r="786">
      <c r="B786" s="18"/>
      <c r="C786" s="18"/>
      <c r="E786" s="26"/>
      <c r="F786" s="27"/>
      <c r="J786" s="15"/>
      <c r="K786" s="28"/>
    </row>
    <row r="787">
      <c r="B787" s="18"/>
      <c r="C787" s="18"/>
      <c r="E787" s="26"/>
      <c r="F787" s="27"/>
      <c r="J787" s="15"/>
      <c r="K787" s="28"/>
    </row>
    <row r="788">
      <c r="B788" s="18"/>
      <c r="C788" s="18"/>
      <c r="E788" s="26"/>
      <c r="F788" s="27"/>
      <c r="J788" s="15"/>
      <c r="K788" s="28"/>
    </row>
    <row r="789">
      <c r="B789" s="18"/>
      <c r="C789" s="18"/>
      <c r="E789" s="26"/>
      <c r="F789" s="27"/>
      <c r="J789" s="15"/>
      <c r="K789" s="28"/>
    </row>
    <row r="790">
      <c r="B790" s="18"/>
      <c r="C790" s="18"/>
      <c r="E790" s="26"/>
      <c r="F790" s="27"/>
      <c r="J790" s="15"/>
      <c r="K790" s="28"/>
    </row>
    <row r="791">
      <c r="B791" s="18"/>
      <c r="C791" s="18"/>
      <c r="E791" s="26"/>
      <c r="F791" s="27"/>
      <c r="J791" s="15"/>
      <c r="K791" s="28"/>
    </row>
    <row r="792">
      <c r="B792" s="18"/>
      <c r="C792" s="18"/>
      <c r="E792" s="26"/>
      <c r="F792" s="27"/>
      <c r="J792" s="15"/>
      <c r="K792" s="28"/>
    </row>
    <row r="793">
      <c r="B793" s="18"/>
      <c r="C793" s="18"/>
      <c r="E793" s="26"/>
      <c r="F793" s="27"/>
      <c r="J793" s="15"/>
      <c r="K793" s="28"/>
    </row>
    <row r="794">
      <c r="B794" s="18"/>
      <c r="C794" s="18"/>
      <c r="E794" s="26"/>
      <c r="F794" s="27"/>
      <c r="J794" s="15"/>
      <c r="K794" s="28"/>
    </row>
    <row r="795">
      <c r="B795" s="18"/>
      <c r="C795" s="18"/>
      <c r="E795" s="26"/>
      <c r="F795" s="27"/>
      <c r="J795" s="15"/>
      <c r="K795" s="28"/>
    </row>
    <row r="796">
      <c r="B796" s="18"/>
      <c r="C796" s="18"/>
      <c r="E796" s="26"/>
      <c r="F796" s="27"/>
      <c r="J796" s="15"/>
      <c r="K796" s="28"/>
    </row>
    <row r="797">
      <c r="B797" s="18"/>
      <c r="C797" s="18"/>
      <c r="E797" s="26"/>
      <c r="F797" s="27"/>
      <c r="J797" s="15"/>
      <c r="K797" s="28"/>
    </row>
    <row r="798">
      <c r="B798" s="18"/>
      <c r="C798" s="18"/>
      <c r="E798" s="26"/>
      <c r="F798" s="27"/>
      <c r="J798" s="15"/>
      <c r="K798" s="28"/>
    </row>
    <row r="799">
      <c r="B799" s="18"/>
      <c r="C799" s="18"/>
      <c r="E799" s="26"/>
      <c r="F799" s="27"/>
      <c r="J799" s="15"/>
      <c r="K799" s="28"/>
    </row>
    <row r="800">
      <c r="B800" s="18"/>
      <c r="C800" s="18"/>
      <c r="E800" s="26"/>
      <c r="F800" s="27"/>
      <c r="J800" s="15"/>
      <c r="K800" s="28"/>
    </row>
    <row r="801">
      <c r="B801" s="18"/>
      <c r="C801" s="18"/>
      <c r="E801" s="26"/>
      <c r="F801" s="27"/>
      <c r="J801" s="15"/>
      <c r="K801" s="28"/>
    </row>
    <row r="802">
      <c r="B802" s="18"/>
      <c r="C802" s="18"/>
      <c r="E802" s="26"/>
      <c r="F802" s="27"/>
      <c r="J802" s="15"/>
      <c r="K802" s="28"/>
    </row>
    <row r="803">
      <c r="B803" s="18"/>
      <c r="C803" s="18"/>
      <c r="E803" s="26"/>
      <c r="F803" s="27"/>
      <c r="J803" s="15"/>
      <c r="K803" s="28"/>
    </row>
    <row r="804">
      <c r="B804" s="18"/>
      <c r="C804" s="18"/>
      <c r="E804" s="26"/>
      <c r="F804" s="27"/>
      <c r="J804" s="15"/>
      <c r="K804" s="28"/>
    </row>
    <row r="805">
      <c r="B805" s="18"/>
      <c r="C805" s="18"/>
      <c r="E805" s="26"/>
      <c r="F805" s="27"/>
      <c r="J805" s="15"/>
      <c r="K805" s="28"/>
    </row>
    <row r="806">
      <c r="B806" s="18"/>
      <c r="C806" s="18"/>
      <c r="E806" s="26"/>
      <c r="F806" s="27"/>
      <c r="J806" s="15"/>
      <c r="K806" s="28"/>
    </row>
    <row r="807">
      <c r="B807" s="18"/>
      <c r="C807" s="18"/>
      <c r="E807" s="26"/>
      <c r="F807" s="27"/>
      <c r="J807" s="15"/>
      <c r="K807" s="28"/>
    </row>
    <row r="808">
      <c r="B808" s="18"/>
      <c r="C808" s="18"/>
      <c r="E808" s="26"/>
      <c r="F808" s="27"/>
      <c r="J808" s="15"/>
      <c r="K808" s="28"/>
    </row>
    <row r="809">
      <c r="B809" s="18"/>
      <c r="C809" s="18"/>
      <c r="E809" s="26"/>
      <c r="F809" s="27"/>
      <c r="J809" s="15"/>
      <c r="K809" s="28"/>
    </row>
    <row r="810">
      <c r="B810" s="18"/>
      <c r="C810" s="18"/>
      <c r="E810" s="26"/>
      <c r="F810" s="27"/>
      <c r="J810" s="15"/>
      <c r="K810" s="28"/>
    </row>
    <row r="811">
      <c r="B811" s="18"/>
      <c r="C811" s="18"/>
      <c r="E811" s="26"/>
      <c r="F811" s="27"/>
      <c r="J811" s="15"/>
      <c r="K811" s="28"/>
    </row>
    <row r="812">
      <c r="B812" s="18"/>
      <c r="C812" s="18"/>
      <c r="E812" s="26"/>
      <c r="F812" s="27"/>
      <c r="J812" s="15"/>
      <c r="K812" s="28"/>
    </row>
    <row r="813">
      <c r="B813" s="18"/>
      <c r="C813" s="18"/>
      <c r="E813" s="26"/>
      <c r="F813" s="27"/>
      <c r="J813" s="15"/>
      <c r="K813" s="28"/>
    </row>
    <row r="814">
      <c r="B814" s="18"/>
      <c r="C814" s="18"/>
      <c r="E814" s="26"/>
      <c r="F814" s="27"/>
      <c r="J814" s="15"/>
      <c r="K814" s="28"/>
    </row>
    <row r="815">
      <c r="B815" s="18"/>
      <c r="C815" s="18"/>
      <c r="E815" s="26"/>
      <c r="F815" s="27"/>
      <c r="J815" s="15"/>
      <c r="K815" s="28"/>
    </row>
    <row r="816">
      <c r="B816" s="18"/>
      <c r="C816" s="18"/>
      <c r="E816" s="26"/>
      <c r="F816" s="27"/>
      <c r="J816" s="15"/>
      <c r="K816" s="28"/>
    </row>
    <row r="817">
      <c r="B817" s="18"/>
      <c r="C817" s="18"/>
      <c r="E817" s="26"/>
      <c r="F817" s="27"/>
      <c r="J817" s="15"/>
      <c r="K817" s="28"/>
    </row>
    <row r="818">
      <c r="B818" s="18"/>
      <c r="C818" s="18"/>
      <c r="E818" s="26"/>
      <c r="F818" s="27"/>
      <c r="J818" s="15"/>
      <c r="K818" s="28"/>
    </row>
    <row r="819">
      <c r="B819" s="18"/>
      <c r="C819" s="18"/>
      <c r="E819" s="26"/>
      <c r="F819" s="27"/>
      <c r="J819" s="15"/>
      <c r="K819" s="28"/>
    </row>
    <row r="820">
      <c r="B820" s="18"/>
      <c r="C820" s="18"/>
      <c r="E820" s="26"/>
      <c r="F820" s="27"/>
      <c r="J820" s="15"/>
      <c r="K820" s="28"/>
    </row>
    <row r="821">
      <c r="B821" s="18"/>
      <c r="C821" s="18"/>
      <c r="E821" s="26"/>
      <c r="F821" s="27"/>
      <c r="J821" s="15"/>
      <c r="K821" s="28"/>
    </row>
    <row r="822">
      <c r="B822" s="18"/>
      <c r="C822" s="18"/>
      <c r="E822" s="26"/>
      <c r="F822" s="27"/>
      <c r="J822" s="15"/>
      <c r="K822" s="28"/>
    </row>
    <row r="823">
      <c r="B823" s="18"/>
      <c r="C823" s="18"/>
      <c r="E823" s="26"/>
      <c r="F823" s="27"/>
      <c r="J823" s="15"/>
      <c r="K823" s="28"/>
    </row>
    <row r="824">
      <c r="B824" s="18"/>
      <c r="C824" s="18"/>
      <c r="E824" s="26"/>
      <c r="F824" s="27"/>
      <c r="J824" s="15"/>
      <c r="K824" s="28"/>
    </row>
    <row r="825">
      <c r="B825" s="18"/>
      <c r="C825" s="18"/>
      <c r="E825" s="26"/>
      <c r="F825" s="27"/>
      <c r="J825" s="15"/>
      <c r="K825" s="28"/>
    </row>
    <row r="826">
      <c r="B826" s="18"/>
      <c r="C826" s="18"/>
      <c r="E826" s="26"/>
      <c r="F826" s="27"/>
      <c r="J826" s="15"/>
      <c r="K826" s="28"/>
    </row>
    <row r="827">
      <c r="B827" s="18"/>
      <c r="C827" s="18"/>
      <c r="E827" s="26"/>
      <c r="F827" s="27"/>
      <c r="J827" s="15"/>
      <c r="K827" s="28"/>
    </row>
    <row r="828">
      <c r="B828" s="18"/>
      <c r="C828" s="18"/>
      <c r="E828" s="26"/>
      <c r="F828" s="27"/>
      <c r="J828" s="15"/>
      <c r="K828" s="28"/>
    </row>
    <row r="829">
      <c r="B829" s="18"/>
      <c r="C829" s="18"/>
      <c r="E829" s="26"/>
      <c r="F829" s="27"/>
      <c r="J829" s="15"/>
      <c r="K829" s="28"/>
    </row>
    <row r="830">
      <c r="B830" s="18"/>
      <c r="C830" s="18"/>
      <c r="E830" s="26"/>
      <c r="F830" s="27"/>
      <c r="J830" s="15"/>
      <c r="K830" s="28"/>
    </row>
    <row r="831">
      <c r="B831" s="18"/>
      <c r="C831" s="18"/>
      <c r="E831" s="26"/>
      <c r="F831" s="27"/>
      <c r="J831" s="15"/>
      <c r="K831" s="28"/>
    </row>
    <row r="832">
      <c r="B832" s="18"/>
      <c r="C832" s="18"/>
      <c r="E832" s="26"/>
      <c r="F832" s="27"/>
      <c r="J832" s="15"/>
      <c r="K832" s="28"/>
    </row>
    <row r="833">
      <c r="B833" s="18"/>
      <c r="C833" s="18"/>
      <c r="E833" s="26"/>
      <c r="F833" s="27"/>
      <c r="J833" s="15"/>
      <c r="K833" s="28"/>
    </row>
    <row r="834">
      <c r="B834" s="18"/>
      <c r="C834" s="18"/>
      <c r="E834" s="26"/>
      <c r="F834" s="27"/>
      <c r="J834" s="15"/>
      <c r="K834" s="28"/>
    </row>
    <row r="835">
      <c r="B835" s="18"/>
      <c r="C835" s="18"/>
      <c r="E835" s="26"/>
      <c r="F835" s="27"/>
      <c r="J835" s="15"/>
      <c r="K835" s="28"/>
    </row>
    <row r="836">
      <c r="B836" s="18"/>
      <c r="C836" s="18"/>
      <c r="E836" s="26"/>
      <c r="F836" s="27"/>
      <c r="J836" s="15"/>
      <c r="K836" s="28"/>
    </row>
    <row r="837">
      <c r="B837" s="18"/>
      <c r="C837" s="18"/>
      <c r="E837" s="26"/>
      <c r="F837" s="27"/>
      <c r="J837" s="15"/>
      <c r="K837" s="28"/>
    </row>
    <row r="838">
      <c r="B838" s="18"/>
      <c r="C838" s="18"/>
      <c r="E838" s="26"/>
      <c r="F838" s="27"/>
      <c r="J838" s="15"/>
      <c r="K838" s="28"/>
    </row>
    <row r="839">
      <c r="B839" s="18"/>
      <c r="C839" s="18"/>
      <c r="E839" s="26"/>
      <c r="F839" s="27"/>
      <c r="J839" s="15"/>
      <c r="K839" s="28"/>
    </row>
  </sheetData>
  <dataValidations>
    <dataValidation type="list" allowBlank="1" showInputMessage="1" showErrorMessage="1" prompt="Cliquez ici et saisissez une valeur dans la liste des éléments" sqref="I2:I29 I31 I37:I82">
      <formula1>"Abritel,Airbnb,Chèque,Espèces,HomeExchange,Virement,A définir"</formula1>
    </dataValidation>
    <dataValidation type="list" allowBlank="1" showInputMessage="1" showErrorMessage="1" prompt="Cliquez ici et saisissez une valeur dans la liste des éléments" sqref="I33:I36">
      <formula1>"Airbnb,Espèces,HomeExchange,Chèque,Abritel"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3" width="9.38"/>
    <col customWidth="1" min="4" max="4" width="14.13"/>
    <col customWidth="1" min="5" max="5" width="7.38"/>
    <col customWidth="1" min="6" max="6" width="9.13"/>
    <col customWidth="1" min="7" max="7" width="8.5"/>
    <col customWidth="1" min="8" max="8" width="7.63"/>
    <col customWidth="1" min="9" max="9" width="9.88"/>
    <col customWidth="1" min="11" max="11" width="16.25"/>
  </cols>
  <sheetData>
    <row r="1">
      <c r="A1" s="10" t="s">
        <v>131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0" t="s">
        <v>132</v>
      </c>
    </row>
    <row r="2">
      <c r="A2" s="1"/>
      <c r="B2" s="2"/>
      <c r="C2" s="2"/>
      <c r="D2" s="12"/>
      <c r="E2" s="30"/>
      <c r="F2" s="14"/>
      <c r="G2" s="5"/>
      <c r="H2" s="6"/>
      <c r="J2" s="15"/>
      <c r="K2" s="9"/>
      <c r="L2" s="3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1"/>
      <c r="C3" s="11"/>
      <c r="D3" s="12"/>
      <c r="E3" s="30"/>
      <c r="F3" s="14"/>
      <c r="G3" s="5"/>
      <c r="H3" s="6"/>
      <c r="I3" s="10"/>
      <c r="J3" s="15"/>
      <c r="K3" s="9"/>
    </row>
    <row r="4">
      <c r="A4" s="10" t="s">
        <v>133</v>
      </c>
      <c r="B4" s="11">
        <v>44928.0</v>
      </c>
      <c r="C4" s="11">
        <v>44934.0</v>
      </c>
      <c r="D4" s="12" t="str">
        <f t="shared" ref="D4:D12" si="1">TEXT(C4 ,"mm (mmmm)")</f>
        <v>01 (janvier)</v>
      </c>
      <c r="E4" s="30">
        <f t="shared" ref="E4:E11" si="2">C4-B4</f>
        <v>6</v>
      </c>
      <c r="F4" s="14">
        <v>2.0</v>
      </c>
      <c r="G4" s="5">
        <v>49.0</v>
      </c>
      <c r="H4" s="6">
        <f t="shared" ref="H4:H12" si="3">G4*E4</f>
        <v>294</v>
      </c>
      <c r="I4" s="10" t="s">
        <v>12</v>
      </c>
      <c r="J4" s="15">
        <f t="shared" ref="J4:J12" si="4">F4*0.7*E4</f>
        <v>8.4</v>
      </c>
      <c r="K4" s="9">
        <f t="shared" ref="K4:K12" si="5">E4*F4</f>
        <v>12</v>
      </c>
    </row>
    <row r="5">
      <c r="A5" s="10" t="s">
        <v>134</v>
      </c>
      <c r="B5" s="11">
        <v>44937.0</v>
      </c>
      <c r="C5" s="11">
        <v>44939.0</v>
      </c>
      <c r="D5" s="12" t="str">
        <f t="shared" si="1"/>
        <v>01 (janvier)</v>
      </c>
      <c r="E5" s="30">
        <f t="shared" si="2"/>
        <v>2</v>
      </c>
      <c r="F5" s="14">
        <v>1.0</v>
      </c>
      <c r="G5" s="5">
        <v>48.0</v>
      </c>
      <c r="H5" s="6">
        <f t="shared" si="3"/>
        <v>96</v>
      </c>
      <c r="I5" s="10" t="s">
        <v>12</v>
      </c>
      <c r="J5" s="15">
        <f t="shared" si="4"/>
        <v>1.4</v>
      </c>
      <c r="K5" s="9">
        <f t="shared" si="5"/>
        <v>2</v>
      </c>
    </row>
    <row r="6">
      <c r="A6" s="10" t="s">
        <v>134</v>
      </c>
      <c r="B6" s="11">
        <v>44939.0</v>
      </c>
      <c r="C6" s="11">
        <v>44941.0</v>
      </c>
      <c r="D6" s="12" t="str">
        <f t="shared" si="1"/>
        <v>01 (janvier)</v>
      </c>
      <c r="E6" s="30">
        <f t="shared" si="2"/>
        <v>2</v>
      </c>
      <c r="F6" s="14">
        <v>2.0</v>
      </c>
      <c r="G6" s="5">
        <v>50.0</v>
      </c>
      <c r="H6" s="6">
        <f t="shared" si="3"/>
        <v>100</v>
      </c>
      <c r="I6" s="10" t="s">
        <v>14</v>
      </c>
      <c r="J6" s="15">
        <f t="shared" si="4"/>
        <v>2.8</v>
      </c>
      <c r="K6" s="9">
        <f t="shared" si="5"/>
        <v>4</v>
      </c>
    </row>
    <row r="7">
      <c r="A7" s="10" t="s">
        <v>135</v>
      </c>
      <c r="B7" s="11">
        <v>44941.0</v>
      </c>
      <c r="C7" s="11">
        <v>44943.0</v>
      </c>
      <c r="D7" s="12" t="str">
        <f t="shared" si="1"/>
        <v>01 (janvier)</v>
      </c>
      <c r="E7" s="30">
        <f t="shared" si="2"/>
        <v>2</v>
      </c>
      <c r="F7" s="14">
        <v>2.0</v>
      </c>
      <c r="G7" s="5">
        <v>48.0</v>
      </c>
      <c r="H7" s="6">
        <f t="shared" si="3"/>
        <v>96</v>
      </c>
      <c r="I7" s="10" t="s">
        <v>12</v>
      </c>
      <c r="J7" s="15">
        <f t="shared" si="4"/>
        <v>2.8</v>
      </c>
      <c r="K7" s="9">
        <f t="shared" si="5"/>
        <v>4</v>
      </c>
    </row>
    <row r="8">
      <c r="A8" s="10" t="s">
        <v>136</v>
      </c>
      <c r="B8" s="11">
        <v>44943.0</v>
      </c>
      <c r="C8" s="11">
        <v>44945.0</v>
      </c>
      <c r="D8" s="12" t="str">
        <f t="shared" si="1"/>
        <v>01 (janvier)</v>
      </c>
      <c r="E8" s="30">
        <f t="shared" si="2"/>
        <v>2</v>
      </c>
      <c r="F8" s="14">
        <v>2.0</v>
      </c>
      <c r="G8" s="5">
        <v>50.0</v>
      </c>
      <c r="H8" s="6">
        <f t="shared" si="3"/>
        <v>100</v>
      </c>
      <c r="I8" s="10" t="s">
        <v>14</v>
      </c>
      <c r="J8" s="15">
        <f t="shared" si="4"/>
        <v>2.8</v>
      </c>
      <c r="K8" s="9">
        <f t="shared" si="5"/>
        <v>4</v>
      </c>
    </row>
    <row r="9">
      <c r="A9" s="10" t="s">
        <v>137</v>
      </c>
      <c r="B9" s="11">
        <v>44946.0</v>
      </c>
      <c r="C9" s="11">
        <v>44948.0</v>
      </c>
      <c r="D9" s="12" t="str">
        <f t="shared" si="1"/>
        <v>01 (janvier)</v>
      </c>
      <c r="E9" s="30">
        <f t="shared" si="2"/>
        <v>2</v>
      </c>
      <c r="F9" s="14">
        <v>2.0</v>
      </c>
      <c r="G9" s="5">
        <v>48.0</v>
      </c>
      <c r="H9" s="6">
        <f t="shared" si="3"/>
        <v>96</v>
      </c>
      <c r="I9" s="10" t="s">
        <v>12</v>
      </c>
      <c r="J9" s="15">
        <f t="shared" si="4"/>
        <v>2.8</v>
      </c>
      <c r="K9" s="9">
        <f t="shared" si="5"/>
        <v>4</v>
      </c>
    </row>
    <row r="10">
      <c r="A10" s="10" t="s">
        <v>26</v>
      </c>
      <c r="B10" s="11">
        <v>44949.0</v>
      </c>
      <c r="C10" s="11">
        <v>44952.0</v>
      </c>
      <c r="D10" s="12" t="str">
        <f t="shared" si="1"/>
        <v>01 (janvier)</v>
      </c>
      <c r="E10" s="30">
        <f t="shared" si="2"/>
        <v>3</v>
      </c>
      <c r="F10" s="14">
        <v>2.0</v>
      </c>
      <c r="G10" s="5">
        <v>48.0</v>
      </c>
      <c r="H10" s="6">
        <f t="shared" si="3"/>
        <v>144</v>
      </c>
      <c r="I10" s="10" t="s">
        <v>12</v>
      </c>
      <c r="J10" s="15">
        <f t="shared" si="4"/>
        <v>4.2</v>
      </c>
      <c r="K10" s="9">
        <f t="shared" si="5"/>
        <v>6</v>
      </c>
    </row>
    <row r="11">
      <c r="A11" s="10" t="s">
        <v>138</v>
      </c>
      <c r="B11" s="11">
        <v>44953.0</v>
      </c>
      <c r="C11" s="11">
        <v>44955.0</v>
      </c>
      <c r="D11" s="12" t="str">
        <f t="shared" si="1"/>
        <v>01 (janvier)</v>
      </c>
      <c r="E11" s="30">
        <f t="shared" si="2"/>
        <v>2</v>
      </c>
      <c r="F11" s="14">
        <v>2.0</v>
      </c>
      <c r="G11" s="5">
        <v>48.0</v>
      </c>
      <c r="H11" s="6">
        <f t="shared" si="3"/>
        <v>96</v>
      </c>
      <c r="I11" s="10" t="s">
        <v>12</v>
      </c>
      <c r="J11" s="15">
        <f t="shared" si="4"/>
        <v>2.8</v>
      </c>
      <c r="K11" s="9">
        <f t="shared" si="5"/>
        <v>4</v>
      </c>
    </row>
    <row r="12">
      <c r="A12" s="10">
        <v>6.0</v>
      </c>
      <c r="B12" s="11">
        <v>44955.0</v>
      </c>
      <c r="C12" s="11">
        <v>44957.0</v>
      </c>
      <c r="D12" s="12" t="str">
        <f t="shared" si="1"/>
        <v>01 (janvier)</v>
      </c>
      <c r="E12" s="4">
        <v>2.0</v>
      </c>
      <c r="F12" s="14">
        <v>1.0</v>
      </c>
      <c r="G12" s="5">
        <v>50.0</v>
      </c>
      <c r="H12" s="6">
        <f t="shared" si="3"/>
        <v>100</v>
      </c>
      <c r="I12" s="10" t="s">
        <v>14</v>
      </c>
      <c r="J12" s="15">
        <f t="shared" si="4"/>
        <v>1.4</v>
      </c>
      <c r="K12" s="9">
        <f t="shared" si="5"/>
        <v>2</v>
      </c>
    </row>
    <row r="13">
      <c r="B13" s="18"/>
      <c r="C13" s="18"/>
      <c r="D13" s="12"/>
      <c r="E13" s="30"/>
      <c r="F13" s="14"/>
      <c r="G13" s="5"/>
      <c r="H13" s="6"/>
      <c r="J13" s="15"/>
      <c r="K13" s="9"/>
    </row>
    <row r="14">
      <c r="B14" s="18"/>
      <c r="C14" s="18"/>
      <c r="D14" s="12"/>
      <c r="E14" s="30"/>
      <c r="F14" s="14"/>
      <c r="G14" s="5"/>
      <c r="H14" s="6"/>
      <c r="J14" s="15"/>
      <c r="K14" s="9"/>
    </row>
    <row r="15">
      <c r="A15" s="10" t="s">
        <v>139</v>
      </c>
      <c r="B15" s="11">
        <v>44961.0</v>
      </c>
      <c r="C15" s="11">
        <v>44963.0</v>
      </c>
      <c r="D15" s="12" t="str">
        <f t="shared" ref="D15:D20" si="6">TEXT(C15 ,"mm (mmmm)")</f>
        <v>02 (février)</v>
      </c>
      <c r="E15" s="30">
        <f t="shared" ref="E15:E20" si="7">C15-B15</f>
        <v>2</v>
      </c>
      <c r="F15" s="14">
        <v>2.0</v>
      </c>
      <c r="G15" s="5">
        <v>53.0</v>
      </c>
      <c r="H15" s="6">
        <f t="shared" ref="H15:H20" si="8">G15*E15</f>
        <v>106</v>
      </c>
      <c r="I15" s="10" t="s">
        <v>12</v>
      </c>
      <c r="J15" s="15">
        <f t="shared" ref="J15:J20" si="9">F15*0.7*E15</f>
        <v>2.8</v>
      </c>
      <c r="K15" s="9">
        <f t="shared" ref="K15:K20" si="10">E15*F15</f>
        <v>4</v>
      </c>
    </row>
    <row r="16">
      <c r="A16" s="10" t="s">
        <v>140</v>
      </c>
      <c r="B16" s="11">
        <v>44963.0</v>
      </c>
      <c r="C16" s="11">
        <v>44965.0</v>
      </c>
      <c r="D16" s="12" t="str">
        <f t="shared" si="6"/>
        <v>02 (février)</v>
      </c>
      <c r="E16" s="30">
        <f t="shared" si="7"/>
        <v>2</v>
      </c>
      <c r="F16" s="14">
        <v>2.0</v>
      </c>
      <c r="G16" s="5">
        <v>53.0</v>
      </c>
      <c r="H16" s="6">
        <f t="shared" si="8"/>
        <v>106</v>
      </c>
      <c r="I16" s="10" t="s">
        <v>12</v>
      </c>
      <c r="J16" s="15">
        <f t="shared" si="9"/>
        <v>2.8</v>
      </c>
      <c r="K16" s="9">
        <f t="shared" si="10"/>
        <v>4</v>
      </c>
    </row>
    <row r="17">
      <c r="A17" s="10" t="s">
        <v>141</v>
      </c>
      <c r="B17" s="11">
        <v>44971.0</v>
      </c>
      <c r="C17" s="11">
        <v>44975.0</v>
      </c>
      <c r="D17" s="12" t="str">
        <f t="shared" si="6"/>
        <v>02 (février)</v>
      </c>
      <c r="E17" s="30">
        <f t="shared" si="7"/>
        <v>4</v>
      </c>
      <c r="F17" s="14">
        <v>2.0</v>
      </c>
      <c r="G17" s="5">
        <v>40.0</v>
      </c>
      <c r="H17" s="6">
        <f t="shared" si="8"/>
        <v>160</v>
      </c>
      <c r="I17" s="10" t="s">
        <v>12</v>
      </c>
      <c r="J17" s="15">
        <f t="shared" si="9"/>
        <v>5.6</v>
      </c>
      <c r="K17" s="9">
        <f t="shared" si="10"/>
        <v>8</v>
      </c>
    </row>
    <row r="18">
      <c r="A18" s="10" t="s">
        <v>142</v>
      </c>
      <c r="B18" s="11">
        <v>44980.0</v>
      </c>
      <c r="C18" s="11">
        <v>44981.0</v>
      </c>
      <c r="D18" s="12" t="str">
        <f t="shared" si="6"/>
        <v>02 (février)</v>
      </c>
      <c r="E18" s="30">
        <f t="shared" si="7"/>
        <v>1</v>
      </c>
      <c r="F18" s="14">
        <v>1.0</v>
      </c>
      <c r="G18" s="5">
        <v>53.0</v>
      </c>
      <c r="H18" s="6">
        <f t="shared" si="8"/>
        <v>53</v>
      </c>
      <c r="I18" s="10" t="s">
        <v>12</v>
      </c>
      <c r="J18" s="15">
        <f t="shared" si="9"/>
        <v>0.7</v>
      </c>
      <c r="K18" s="9">
        <f t="shared" si="10"/>
        <v>1</v>
      </c>
    </row>
    <row r="19">
      <c r="A19" s="10" t="s">
        <v>143</v>
      </c>
      <c r="B19" s="11">
        <v>44981.0</v>
      </c>
      <c r="C19" s="11">
        <v>44984.0</v>
      </c>
      <c r="D19" s="12" t="str">
        <f t="shared" si="6"/>
        <v>02 (février)</v>
      </c>
      <c r="E19" s="30">
        <f t="shared" si="7"/>
        <v>3</v>
      </c>
      <c r="F19" s="14">
        <v>1.0</v>
      </c>
      <c r="G19" s="5">
        <v>53.0</v>
      </c>
      <c r="H19" s="6">
        <f t="shared" si="8"/>
        <v>159</v>
      </c>
      <c r="I19" s="10" t="s">
        <v>12</v>
      </c>
      <c r="J19" s="15">
        <f t="shared" si="9"/>
        <v>2.1</v>
      </c>
      <c r="K19" s="9">
        <f t="shared" si="10"/>
        <v>3</v>
      </c>
    </row>
    <row r="20">
      <c r="A20" s="10" t="s">
        <v>110</v>
      </c>
      <c r="B20" s="11">
        <v>44984.0</v>
      </c>
      <c r="C20" s="11">
        <v>44985.0</v>
      </c>
      <c r="D20" s="12" t="str">
        <f t="shared" si="6"/>
        <v>02 (février)</v>
      </c>
      <c r="E20" s="30">
        <f t="shared" si="7"/>
        <v>1</v>
      </c>
      <c r="F20" s="14">
        <v>1.0</v>
      </c>
      <c r="G20" s="5">
        <v>53.0</v>
      </c>
      <c r="H20" s="6">
        <f t="shared" si="8"/>
        <v>53</v>
      </c>
      <c r="I20" s="10" t="s">
        <v>12</v>
      </c>
      <c r="J20" s="15">
        <f t="shared" si="9"/>
        <v>0.7</v>
      </c>
      <c r="K20" s="9">
        <f t="shared" si="10"/>
        <v>1</v>
      </c>
    </row>
    <row r="21">
      <c r="A21" s="10"/>
      <c r="B21" s="11"/>
      <c r="C21" s="11"/>
      <c r="D21" s="12"/>
      <c r="E21" s="30"/>
      <c r="F21" s="14"/>
      <c r="G21" s="5"/>
      <c r="H21" s="6"/>
      <c r="I21" s="10"/>
      <c r="J21" s="15"/>
      <c r="K21" s="9"/>
    </row>
    <row r="22">
      <c r="A22" s="10"/>
      <c r="B22" s="11"/>
      <c r="C22" s="11"/>
      <c r="D22" s="12"/>
      <c r="E22" s="30"/>
      <c r="F22" s="14"/>
      <c r="G22" s="5"/>
      <c r="H22" s="6"/>
      <c r="I22" s="10"/>
      <c r="J22" s="15"/>
      <c r="K22" s="9"/>
    </row>
    <row r="23">
      <c r="A23" s="10" t="s">
        <v>24</v>
      </c>
      <c r="B23" s="11">
        <v>44985.0</v>
      </c>
      <c r="C23" s="11">
        <v>44987.0</v>
      </c>
      <c r="D23" s="12" t="str">
        <f t="shared" ref="D23:D32" si="11">TEXT(C23 ,"mm (mmmm)")</f>
        <v>03 (mars)</v>
      </c>
      <c r="E23" s="30">
        <f t="shared" ref="E23:E32" si="12">C23-B23</f>
        <v>2</v>
      </c>
      <c r="F23" s="14">
        <v>1.0</v>
      </c>
      <c r="G23" s="5">
        <v>55.0</v>
      </c>
      <c r="H23" s="6">
        <f t="shared" ref="H23:H32" si="13">G23*E23</f>
        <v>110</v>
      </c>
      <c r="I23" s="10" t="s">
        <v>14</v>
      </c>
      <c r="J23" s="15">
        <f t="shared" ref="J23:J32" si="14">F23*0.7*E23</f>
        <v>1.4</v>
      </c>
      <c r="K23" s="9">
        <f t="shared" ref="K23:K32" si="15">E23*F23</f>
        <v>2</v>
      </c>
    </row>
    <row r="24">
      <c r="A24" s="10" t="s">
        <v>144</v>
      </c>
      <c r="B24" s="11">
        <v>44988.0</v>
      </c>
      <c r="C24" s="11">
        <v>44990.0</v>
      </c>
      <c r="D24" s="12" t="str">
        <f t="shared" si="11"/>
        <v>03 (mars)</v>
      </c>
      <c r="E24" s="30">
        <f t="shared" si="12"/>
        <v>2</v>
      </c>
      <c r="F24" s="14">
        <v>1.0</v>
      </c>
      <c r="G24" s="5">
        <v>53.0</v>
      </c>
      <c r="H24" s="6">
        <f t="shared" si="13"/>
        <v>106</v>
      </c>
      <c r="I24" s="10" t="s">
        <v>12</v>
      </c>
      <c r="J24" s="15">
        <f t="shared" si="14"/>
        <v>1.4</v>
      </c>
      <c r="K24" s="9">
        <f t="shared" si="15"/>
        <v>2</v>
      </c>
    </row>
    <row r="25">
      <c r="A25" s="10" t="s">
        <v>145</v>
      </c>
      <c r="B25" s="11">
        <v>44990.0</v>
      </c>
      <c r="C25" s="11">
        <v>44994.0</v>
      </c>
      <c r="D25" s="12" t="str">
        <f t="shared" si="11"/>
        <v>03 (mars)</v>
      </c>
      <c r="E25" s="30">
        <f t="shared" si="12"/>
        <v>4</v>
      </c>
      <c r="F25" s="14">
        <v>1.0</v>
      </c>
      <c r="G25" s="5">
        <v>48.0</v>
      </c>
      <c r="H25" s="6">
        <f t="shared" si="13"/>
        <v>192</v>
      </c>
      <c r="I25" s="10" t="s">
        <v>12</v>
      </c>
      <c r="J25" s="15">
        <f t="shared" si="14"/>
        <v>2.8</v>
      </c>
      <c r="K25" s="9">
        <f t="shared" si="15"/>
        <v>4</v>
      </c>
    </row>
    <row r="26">
      <c r="A26" s="10" t="s">
        <v>15</v>
      </c>
      <c r="B26" s="11">
        <v>44995.0</v>
      </c>
      <c r="C26" s="11">
        <v>44997.0</v>
      </c>
      <c r="D26" s="12" t="str">
        <f t="shared" si="11"/>
        <v>03 (mars)</v>
      </c>
      <c r="E26" s="30">
        <f t="shared" si="12"/>
        <v>2</v>
      </c>
      <c r="F26" s="14">
        <v>1.0</v>
      </c>
      <c r="G26" s="5">
        <v>48.0</v>
      </c>
      <c r="H26" s="6">
        <f t="shared" si="13"/>
        <v>96</v>
      </c>
      <c r="I26" s="10" t="s">
        <v>12</v>
      </c>
      <c r="J26" s="15">
        <f t="shared" si="14"/>
        <v>1.4</v>
      </c>
      <c r="K26" s="9">
        <f t="shared" si="15"/>
        <v>2</v>
      </c>
    </row>
    <row r="27">
      <c r="A27" s="10" t="s">
        <v>146</v>
      </c>
      <c r="B27" s="11">
        <v>44999.0</v>
      </c>
      <c r="C27" s="11">
        <v>45002.0</v>
      </c>
      <c r="D27" s="12" t="str">
        <f t="shared" si="11"/>
        <v>03 (mars)</v>
      </c>
      <c r="E27" s="30">
        <f t="shared" si="12"/>
        <v>3</v>
      </c>
      <c r="F27" s="14">
        <v>1.0</v>
      </c>
      <c r="G27" s="5">
        <v>50.0</v>
      </c>
      <c r="H27" s="6">
        <f t="shared" si="13"/>
        <v>150</v>
      </c>
      <c r="I27" s="10" t="s">
        <v>30</v>
      </c>
      <c r="J27" s="15">
        <f t="shared" si="14"/>
        <v>2.1</v>
      </c>
      <c r="K27" s="9">
        <f t="shared" si="15"/>
        <v>3</v>
      </c>
    </row>
    <row r="28">
      <c r="A28" s="10" t="s">
        <v>147</v>
      </c>
      <c r="B28" s="11">
        <v>45002.0</v>
      </c>
      <c r="C28" s="11">
        <v>45004.0</v>
      </c>
      <c r="D28" s="12" t="str">
        <f t="shared" si="11"/>
        <v>03 (mars)</v>
      </c>
      <c r="E28" s="30">
        <f t="shared" si="12"/>
        <v>2</v>
      </c>
      <c r="F28" s="14">
        <v>1.0</v>
      </c>
      <c r="G28" s="5">
        <v>48.0</v>
      </c>
      <c r="H28" s="6">
        <f t="shared" si="13"/>
        <v>96</v>
      </c>
      <c r="I28" s="10" t="s">
        <v>12</v>
      </c>
      <c r="J28" s="15">
        <f t="shared" si="14"/>
        <v>1.4</v>
      </c>
      <c r="K28" s="9">
        <f t="shared" si="15"/>
        <v>2</v>
      </c>
    </row>
    <row r="29">
      <c r="A29" s="10" t="s">
        <v>148</v>
      </c>
      <c r="B29" s="11">
        <v>45004.0</v>
      </c>
      <c r="C29" s="11">
        <v>45005.0</v>
      </c>
      <c r="D29" s="12" t="str">
        <f t="shared" si="11"/>
        <v>03 (mars)</v>
      </c>
      <c r="E29" s="30">
        <f t="shared" si="12"/>
        <v>1</v>
      </c>
      <c r="F29" s="14">
        <v>1.0</v>
      </c>
      <c r="G29" s="5">
        <v>50.0</v>
      </c>
      <c r="H29" s="6">
        <f t="shared" si="13"/>
        <v>50</v>
      </c>
      <c r="I29" s="10" t="s">
        <v>14</v>
      </c>
      <c r="J29" s="15">
        <f t="shared" si="14"/>
        <v>0.7</v>
      </c>
      <c r="K29" s="9">
        <f t="shared" si="15"/>
        <v>1</v>
      </c>
    </row>
    <row r="30">
      <c r="A30" s="10" t="s">
        <v>149</v>
      </c>
      <c r="B30" s="11">
        <v>45005.0</v>
      </c>
      <c r="C30" s="11">
        <v>45007.0</v>
      </c>
      <c r="D30" s="12" t="str">
        <f t="shared" si="11"/>
        <v>03 (mars)</v>
      </c>
      <c r="E30" s="30">
        <f t="shared" si="12"/>
        <v>2</v>
      </c>
      <c r="F30" s="14">
        <v>1.0</v>
      </c>
      <c r="G30" s="5">
        <v>48.0</v>
      </c>
      <c r="H30" s="6">
        <f t="shared" si="13"/>
        <v>96</v>
      </c>
      <c r="I30" s="10" t="s">
        <v>12</v>
      </c>
      <c r="J30" s="15">
        <f t="shared" si="14"/>
        <v>1.4</v>
      </c>
      <c r="K30" s="9">
        <f t="shared" si="15"/>
        <v>2</v>
      </c>
    </row>
    <row r="31">
      <c r="A31" s="10" t="s">
        <v>46</v>
      </c>
      <c r="B31" s="11">
        <v>45009.0</v>
      </c>
      <c r="C31" s="11">
        <v>45010.0</v>
      </c>
      <c r="D31" s="12" t="str">
        <f t="shared" si="11"/>
        <v>03 (mars)</v>
      </c>
      <c r="E31" s="30">
        <f t="shared" si="12"/>
        <v>1</v>
      </c>
      <c r="F31" s="14">
        <v>1.0</v>
      </c>
      <c r="G31" s="5">
        <v>50.0</v>
      </c>
      <c r="H31" s="6">
        <f t="shared" si="13"/>
        <v>50</v>
      </c>
      <c r="I31" s="10" t="s">
        <v>14</v>
      </c>
      <c r="J31" s="15">
        <f t="shared" si="14"/>
        <v>0.7</v>
      </c>
      <c r="K31" s="9">
        <f t="shared" si="15"/>
        <v>1</v>
      </c>
    </row>
    <row r="32">
      <c r="A32" s="10" t="s">
        <v>110</v>
      </c>
      <c r="B32" s="11">
        <v>45012.0</v>
      </c>
      <c r="C32" s="11">
        <v>45015.0</v>
      </c>
      <c r="D32" s="12" t="str">
        <f t="shared" si="11"/>
        <v>03 (mars)</v>
      </c>
      <c r="E32" s="30">
        <f t="shared" si="12"/>
        <v>3</v>
      </c>
      <c r="F32" s="14">
        <v>1.0</v>
      </c>
      <c r="G32" s="5">
        <v>50.0</v>
      </c>
      <c r="H32" s="6">
        <f t="shared" si="13"/>
        <v>150</v>
      </c>
      <c r="I32" s="10" t="s">
        <v>30</v>
      </c>
      <c r="J32" s="15">
        <f t="shared" si="14"/>
        <v>2.1</v>
      </c>
      <c r="K32" s="9">
        <f t="shared" si="15"/>
        <v>3</v>
      </c>
    </row>
    <row r="33">
      <c r="A33" s="10"/>
      <c r="B33" s="11"/>
      <c r="C33" s="11"/>
      <c r="D33" s="12"/>
      <c r="E33" s="30"/>
      <c r="F33" s="14"/>
      <c r="G33" s="5"/>
      <c r="H33" s="6"/>
      <c r="I33" s="10"/>
      <c r="J33" s="15"/>
      <c r="K33" s="9"/>
    </row>
    <row r="34">
      <c r="A34" s="10"/>
      <c r="B34" s="11"/>
      <c r="C34" s="11"/>
      <c r="D34" s="12"/>
      <c r="E34" s="30"/>
      <c r="F34" s="14"/>
      <c r="G34" s="5"/>
      <c r="H34" s="6"/>
      <c r="I34" s="10"/>
      <c r="J34" s="15"/>
      <c r="K34" s="9"/>
    </row>
    <row r="35">
      <c r="A35" s="10" t="s">
        <v>15</v>
      </c>
      <c r="B35" s="11">
        <v>45016.0</v>
      </c>
      <c r="C35" s="11">
        <v>45018.0</v>
      </c>
      <c r="D35" s="12" t="str">
        <f t="shared" ref="D35:D45" si="16">TEXT(C35 ,"mm (mmmm)")</f>
        <v>04 (avril)</v>
      </c>
      <c r="E35" s="30">
        <f t="shared" ref="E35:E45" si="17">C35-B35</f>
        <v>2</v>
      </c>
      <c r="F35" s="14">
        <v>1.0</v>
      </c>
      <c r="G35" s="5">
        <v>50.0</v>
      </c>
      <c r="H35" s="6">
        <f>G35*E35</f>
        <v>100</v>
      </c>
      <c r="I35" s="10" t="s">
        <v>14</v>
      </c>
      <c r="J35" s="15">
        <f t="shared" ref="J35:J45" si="18">F35*0.7*E35</f>
        <v>1.4</v>
      </c>
      <c r="K35" s="9">
        <f t="shared" ref="K35:K45" si="19">E35*F35</f>
        <v>2</v>
      </c>
    </row>
    <row r="36">
      <c r="A36" s="10" t="s">
        <v>150</v>
      </c>
      <c r="B36" s="11">
        <v>45018.0</v>
      </c>
      <c r="C36" s="11">
        <v>45019.0</v>
      </c>
      <c r="D36" s="12" t="str">
        <f t="shared" si="16"/>
        <v>04 (avril)</v>
      </c>
      <c r="E36" s="30">
        <f t="shared" si="17"/>
        <v>1</v>
      </c>
      <c r="F36" s="14">
        <v>1.0</v>
      </c>
      <c r="G36" s="5">
        <v>50.0</v>
      </c>
      <c r="H36" s="25">
        <v>48.0</v>
      </c>
      <c r="I36" s="10" t="s">
        <v>12</v>
      </c>
      <c r="J36" s="15">
        <f t="shared" si="18"/>
        <v>0.7</v>
      </c>
      <c r="K36" s="9">
        <f t="shared" si="19"/>
        <v>1</v>
      </c>
    </row>
    <row r="37">
      <c r="A37" s="10" t="s">
        <v>151</v>
      </c>
      <c r="B37" s="11">
        <v>45019.0</v>
      </c>
      <c r="C37" s="11">
        <v>45021.0</v>
      </c>
      <c r="D37" s="12" t="str">
        <f t="shared" si="16"/>
        <v>04 (avril)</v>
      </c>
      <c r="E37" s="30">
        <f t="shared" si="17"/>
        <v>2</v>
      </c>
      <c r="F37" s="14">
        <v>2.0</v>
      </c>
      <c r="G37" s="5">
        <v>49.0</v>
      </c>
      <c r="H37" s="6">
        <f t="shared" ref="H37:H45" si="20">G37*E37</f>
        <v>98</v>
      </c>
      <c r="I37" s="10" t="s">
        <v>12</v>
      </c>
      <c r="J37" s="15">
        <f t="shared" si="18"/>
        <v>2.8</v>
      </c>
      <c r="K37" s="9">
        <f t="shared" si="19"/>
        <v>4</v>
      </c>
    </row>
    <row r="38">
      <c r="A38" s="10" t="s">
        <v>146</v>
      </c>
      <c r="B38" s="11">
        <v>45021.0</v>
      </c>
      <c r="C38" s="11">
        <v>45024.0</v>
      </c>
      <c r="D38" s="12" t="str">
        <f t="shared" si="16"/>
        <v>04 (avril)</v>
      </c>
      <c r="E38" s="30">
        <f t="shared" si="17"/>
        <v>3</v>
      </c>
      <c r="F38" s="14">
        <v>1.0</v>
      </c>
      <c r="G38" s="5">
        <v>50.0</v>
      </c>
      <c r="H38" s="6">
        <f t="shared" si="20"/>
        <v>150</v>
      </c>
      <c r="I38" s="10" t="s">
        <v>14</v>
      </c>
      <c r="J38" s="15">
        <f t="shared" si="18"/>
        <v>2.1</v>
      </c>
      <c r="K38" s="9">
        <f t="shared" si="19"/>
        <v>3</v>
      </c>
    </row>
    <row r="39">
      <c r="A39" s="10" t="s">
        <v>152</v>
      </c>
      <c r="B39" s="11">
        <v>45024.0</v>
      </c>
      <c r="C39" s="11">
        <v>45026.0</v>
      </c>
      <c r="D39" s="12" t="str">
        <f t="shared" si="16"/>
        <v>04 (avril)</v>
      </c>
      <c r="E39" s="30">
        <f t="shared" si="17"/>
        <v>2</v>
      </c>
      <c r="F39" s="14">
        <v>1.0</v>
      </c>
      <c r="G39" s="5">
        <v>58.0</v>
      </c>
      <c r="H39" s="6">
        <f t="shared" si="20"/>
        <v>116</v>
      </c>
      <c r="I39" s="10" t="s">
        <v>12</v>
      </c>
      <c r="J39" s="15">
        <f t="shared" si="18"/>
        <v>1.4</v>
      </c>
      <c r="K39" s="9">
        <f t="shared" si="19"/>
        <v>2</v>
      </c>
    </row>
    <row r="40">
      <c r="A40" s="10" t="s">
        <v>63</v>
      </c>
      <c r="B40" s="11">
        <v>45026.0</v>
      </c>
      <c r="C40" s="11">
        <v>45029.0</v>
      </c>
      <c r="D40" s="12" t="str">
        <f t="shared" si="16"/>
        <v>04 (avril)</v>
      </c>
      <c r="E40" s="30">
        <f t="shared" si="17"/>
        <v>3</v>
      </c>
      <c r="F40" s="14">
        <v>1.0</v>
      </c>
      <c r="G40" s="5">
        <v>49.0</v>
      </c>
      <c r="H40" s="6">
        <f t="shared" si="20"/>
        <v>147</v>
      </c>
      <c r="I40" s="10" t="s">
        <v>12</v>
      </c>
      <c r="J40" s="15">
        <f t="shared" si="18"/>
        <v>2.1</v>
      </c>
      <c r="K40" s="9">
        <f t="shared" si="19"/>
        <v>3</v>
      </c>
    </row>
    <row r="41">
      <c r="A41" s="10" t="s">
        <v>24</v>
      </c>
      <c r="B41" s="11">
        <v>45031.0</v>
      </c>
      <c r="C41" s="11">
        <v>45036.0</v>
      </c>
      <c r="D41" s="12" t="str">
        <f t="shared" si="16"/>
        <v>04 (avril)</v>
      </c>
      <c r="E41" s="30">
        <f t="shared" si="17"/>
        <v>5</v>
      </c>
      <c r="F41" s="14">
        <v>1.0</v>
      </c>
      <c r="G41" s="5">
        <v>50.0</v>
      </c>
      <c r="H41" s="6">
        <f t="shared" si="20"/>
        <v>250</v>
      </c>
      <c r="I41" s="10" t="s">
        <v>14</v>
      </c>
      <c r="J41" s="15">
        <f t="shared" si="18"/>
        <v>3.5</v>
      </c>
      <c r="K41" s="9">
        <f t="shared" si="19"/>
        <v>5</v>
      </c>
    </row>
    <row r="42">
      <c r="A42" s="10" t="s">
        <v>153</v>
      </c>
      <c r="B42" s="11">
        <v>45036.0</v>
      </c>
      <c r="C42" s="11">
        <v>45037.0</v>
      </c>
      <c r="D42" s="12" t="str">
        <f t="shared" si="16"/>
        <v>04 (avril)</v>
      </c>
      <c r="E42" s="30">
        <f t="shared" si="17"/>
        <v>1</v>
      </c>
      <c r="F42" s="14">
        <v>1.0</v>
      </c>
      <c r="G42" s="5">
        <v>55.0</v>
      </c>
      <c r="H42" s="6">
        <f t="shared" si="20"/>
        <v>55</v>
      </c>
      <c r="I42" s="10" t="s">
        <v>12</v>
      </c>
      <c r="J42" s="15">
        <f t="shared" si="18"/>
        <v>0.7</v>
      </c>
      <c r="K42" s="9">
        <f t="shared" si="19"/>
        <v>1</v>
      </c>
    </row>
    <row r="43">
      <c r="A43" s="10" t="s">
        <v>154</v>
      </c>
      <c r="B43" s="11">
        <v>45037.0</v>
      </c>
      <c r="C43" s="11">
        <v>45041.0</v>
      </c>
      <c r="D43" s="12" t="str">
        <f t="shared" si="16"/>
        <v>04 (avril)</v>
      </c>
      <c r="E43" s="30">
        <f t="shared" si="17"/>
        <v>4</v>
      </c>
      <c r="F43" s="14">
        <v>1.0</v>
      </c>
      <c r="G43" s="5">
        <v>49.0</v>
      </c>
      <c r="H43" s="6">
        <f t="shared" si="20"/>
        <v>196</v>
      </c>
      <c r="I43" s="10" t="s">
        <v>12</v>
      </c>
      <c r="J43" s="15">
        <f t="shared" si="18"/>
        <v>2.8</v>
      </c>
      <c r="K43" s="9">
        <f t="shared" si="19"/>
        <v>4</v>
      </c>
    </row>
    <row r="44">
      <c r="A44" s="10" t="s">
        <v>155</v>
      </c>
      <c r="B44" s="11">
        <v>45041.0</v>
      </c>
      <c r="C44" s="11">
        <v>45042.0</v>
      </c>
      <c r="D44" s="12" t="str">
        <f t="shared" si="16"/>
        <v>04 (avril)</v>
      </c>
      <c r="E44" s="30">
        <f t="shared" si="17"/>
        <v>1</v>
      </c>
      <c r="F44" s="14">
        <v>1.0</v>
      </c>
      <c r="G44" s="5">
        <v>55.0</v>
      </c>
      <c r="H44" s="6">
        <f t="shared" si="20"/>
        <v>55</v>
      </c>
      <c r="I44" s="10" t="s">
        <v>12</v>
      </c>
      <c r="J44" s="15">
        <f t="shared" si="18"/>
        <v>0.7</v>
      </c>
      <c r="K44" s="9">
        <f t="shared" si="19"/>
        <v>1</v>
      </c>
    </row>
    <row r="45">
      <c r="A45" s="10" t="s">
        <v>156</v>
      </c>
      <c r="B45" s="11">
        <v>45042.0</v>
      </c>
      <c r="C45" s="11">
        <v>45044.0</v>
      </c>
      <c r="D45" s="12" t="str">
        <f t="shared" si="16"/>
        <v>04 (avril)</v>
      </c>
      <c r="E45" s="30">
        <f t="shared" si="17"/>
        <v>2</v>
      </c>
      <c r="F45" s="14">
        <v>1.0</v>
      </c>
      <c r="G45" s="5">
        <v>50.0</v>
      </c>
      <c r="H45" s="6">
        <f t="shared" si="20"/>
        <v>100</v>
      </c>
      <c r="I45" s="10" t="s">
        <v>14</v>
      </c>
      <c r="J45" s="15">
        <f t="shared" si="18"/>
        <v>1.4</v>
      </c>
      <c r="K45" s="9">
        <f t="shared" si="19"/>
        <v>2</v>
      </c>
    </row>
    <row r="46">
      <c r="B46" s="11"/>
      <c r="C46" s="11"/>
      <c r="D46" s="12"/>
      <c r="E46" s="30"/>
      <c r="F46" s="14"/>
      <c r="G46" s="5"/>
      <c r="H46" s="6"/>
      <c r="J46" s="15"/>
      <c r="K46" s="9"/>
    </row>
    <row r="47">
      <c r="A47" s="10" t="s">
        <v>157</v>
      </c>
      <c r="B47" s="11">
        <v>45046.0</v>
      </c>
      <c r="C47" s="11">
        <v>45051.0</v>
      </c>
      <c r="D47" s="12" t="str">
        <f t="shared" ref="D47:D53" si="21">TEXT(C47 ,"mm (mmmm)")</f>
        <v>05 (mai)</v>
      </c>
      <c r="E47" s="30">
        <f t="shared" ref="E47:E53" si="22">C47-B47</f>
        <v>5</v>
      </c>
      <c r="F47" s="14">
        <v>1.0</v>
      </c>
      <c r="G47" s="5">
        <v>58.0</v>
      </c>
      <c r="H47" s="6">
        <f t="shared" ref="H47:H53" si="23">G47*E47</f>
        <v>290</v>
      </c>
      <c r="I47" s="10" t="s">
        <v>12</v>
      </c>
      <c r="J47" s="15">
        <f t="shared" ref="J47:J53" si="24">F47*0.7*E47</f>
        <v>3.5</v>
      </c>
      <c r="K47" s="9">
        <f t="shared" ref="K47:K53" si="25">E47*F47</f>
        <v>5</v>
      </c>
    </row>
    <row r="48">
      <c r="A48" s="10" t="s">
        <v>83</v>
      </c>
      <c r="B48" s="11">
        <v>45051.0</v>
      </c>
      <c r="C48" s="11">
        <v>45054.0</v>
      </c>
      <c r="D48" s="12" t="str">
        <f t="shared" si="21"/>
        <v>05 (mai)</v>
      </c>
      <c r="E48" s="30">
        <f t="shared" si="22"/>
        <v>3</v>
      </c>
      <c r="F48" s="14">
        <v>1.0</v>
      </c>
      <c r="G48" s="5">
        <v>58.0</v>
      </c>
      <c r="H48" s="6">
        <f t="shared" si="23"/>
        <v>174</v>
      </c>
      <c r="I48" s="10" t="s">
        <v>12</v>
      </c>
      <c r="J48" s="15">
        <f t="shared" si="24"/>
        <v>2.1</v>
      </c>
      <c r="K48" s="9">
        <f t="shared" si="25"/>
        <v>3</v>
      </c>
    </row>
    <row r="49">
      <c r="A49" s="10" t="s">
        <v>158</v>
      </c>
      <c r="B49" s="11">
        <v>45054.0</v>
      </c>
      <c r="C49" s="11">
        <v>45058.0</v>
      </c>
      <c r="D49" s="12" t="str">
        <f t="shared" si="21"/>
        <v>05 (mai)</v>
      </c>
      <c r="E49" s="30">
        <f t="shared" si="22"/>
        <v>4</v>
      </c>
      <c r="F49" s="14">
        <v>1.0</v>
      </c>
      <c r="G49" s="5">
        <v>50.0</v>
      </c>
      <c r="H49" s="6">
        <f t="shared" si="23"/>
        <v>200</v>
      </c>
      <c r="I49" s="10" t="s">
        <v>14</v>
      </c>
      <c r="J49" s="15">
        <f t="shared" si="24"/>
        <v>2.8</v>
      </c>
      <c r="K49" s="9">
        <f t="shared" si="25"/>
        <v>4</v>
      </c>
    </row>
    <row r="50">
      <c r="A50" s="10" t="s">
        <v>159</v>
      </c>
      <c r="B50" s="11">
        <v>45058.0</v>
      </c>
      <c r="C50" s="11">
        <v>45059.0</v>
      </c>
      <c r="D50" s="12" t="str">
        <f t="shared" si="21"/>
        <v>05 (mai)</v>
      </c>
      <c r="E50" s="30">
        <f t="shared" si="22"/>
        <v>1</v>
      </c>
      <c r="F50" s="14">
        <v>2.0</v>
      </c>
      <c r="G50" s="5">
        <v>49.0</v>
      </c>
      <c r="H50" s="6">
        <f t="shared" si="23"/>
        <v>49</v>
      </c>
      <c r="I50" s="10" t="s">
        <v>12</v>
      </c>
      <c r="J50" s="15">
        <f t="shared" si="24"/>
        <v>1.4</v>
      </c>
      <c r="K50" s="9">
        <f t="shared" si="25"/>
        <v>2</v>
      </c>
    </row>
    <row r="51">
      <c r="A51" s="10" t="s">
        <v>160</v>
      </c>
      <c r="B51" s="11">
        <v>45059.0</v>
      </c>
      <c r="C51" s="11">
        <v>45061.0</v>
      </c>
      <c r="D51" s="12" t="str">
        <f t="shared" si="21"/>
        <v>05 (mai)</v>
      </c>
      <c r="E51" s="30">
        <f t="shared" si="22"/>
        <v>2</v>
      </c>
      <c r="F51" s="14">
        <v>1.0</v>
      </c>
      <c r="G51" s="5">
        <v>50.0</v>
      </c>
      <c r="H51" s="6">
        <f t="shared" si="23"/>
        <v>100</v>
      </c>
      <c r="I51" s="10" t="s">
        <v>12</v>
      </c>
      <c r="J51" s="15">
        <f t="shared" si="24"/>
        <v>1.4</v>
      </c>
      <c r="K51" s="9">
        <f t="shared" si="25"/>
        <v>2</v>
      </c>
    </row>
    <row r="52">
      <c r="A52" s="10" t="s">
        <v>161</v>
      </c>
      <c r="B52" s="11">
        <v>45061.0</v>
      </c>
      <c r="C52" s="11">
        <v>45066.0</v>
      </c>
      <c r="D52" s="12" t="str">
        <f t="shared" si="21"/>
        <v>05 (mai)</v>
      </c>
      <c r="E52" s="30">
        <f t="shared" si="22"/>
        <v>5</v>
      </c>
      <c r="F52" s="14">
        <v>2.0</v>
      </c>
      <c r="G52" s="5">
        <v>50.0</v>
      </c>
      <c r="H52" s="6">
        <f t="shared" si="23"/>
        <v>250</v>
      </c>
      <c r="I52" s="10" t="s">
        <v>12</v>
      </c>
      <c r="J52" s="15">
        <f t="shared" si="24"/>
        <v>7</v>
      </c>
      <c r="K52" s="9">
        <f t="shared" si="25"/>
        <v>10</v>
      </c>
    </row>
    <row r="53">
      <c r="A53" s="10" t="s">
        <v>94</v>
      </c>
      <c r="B53" s="11">
        <v>45072.0</v>
      </c>
      <c r="C53" s="11">
        <v>45075.0</v>
      </c>
      <c r="D53" s="12" t="str">
        <f t="shared" si="21"/>
        <v>05 (mai)</v>
      </c>
      <c r="E53" s="30">
        <f t="shared" si="22"/>
        <v>3</v>
      </c>
      <c r="F53" s="14">
        <v>2.0</v>
      </c>
      <c r="G53" s="5">
        <v>50.0</v>
      </c>
      <c r="H53" s="6">
        <f t="shared" si="23"/>
        <v>150</v>
      </c>
      <c r="I53" s="10" t="s">
        <v>14</v>
      </c>
      <c r="J53" s="15">
        <f t="shared" si="24"/>
        <v>4.2</v>
      </c>
      <c r="K53" s="9">
        <f t="shared" si="25"/>
        <v>6</v>
      </c>
    </row>
    <row r="54">
      <c r="A54" s="10"/>
      <c r="B54" s="11"/>
      <c r="C54" s="11"/>
      <c r="D54" s="12"/>
      <c r="E54" s="30"/>
      <c r="F54" s="14"/>
      <c r="G54" s="5"/>
      <c r="H54" s="6"/>
      <c r="J54" s="15"/>
      <c r="K54" s="9"/>
    </row>
    <row r="55">
      <c r="A55" s="10" t="s">
        <v>48</v>
      </c>
      <c r="B55" s="11">
        <v>45075.0</v>
      </c>
      <c r="C55" s="11">
        <v>45078.0</v>
      </c>
      <c r="D55" s="12" t="str">
        <f t="shared" ref="D55:D59" si="26">TEXT(C55 ,"mm (mmmm)")</f>
        <v>06 (juin)</v>
      </c>
      <c r="E55" s="30">
        <f t="shared" ref="E55:E60" si="27">C55-B55</f>
        <v>3</v>
      </c>
      <c r="F55" s="14">
        <v>2.0</v>
      </c>
      <c r="G55" s="5">
        <v>48.0</v>
      </c>
      <c r="H55" s="6">
        <f t="shared" ref="H55:H60" si="28">G55*E55</f>
        <v>144</v>
      </c>
      <c r="I55" s="10" t="s">
        <v>12</v>
      </c>
      <c r="J55" s="15">
        <f t="shared" ref="J55:J60" si="29">F55*0.7*E55</f>
        <v>4.2</v>
      </c>
      <c r="K55" s="9">
        <f t="shared" ref="K55:K60" si="30">E55*F55</f>
        <v>6</v>
      </c>
    </row>
    <row r="56">
      <c r="A56" s="1" t="s">
        <v>162</v>
      </c>
      <c r="B56" s="2">
        <v>45079.0</v>
      </c>
      <c r="C56" s="2">
        <v>45081.0</v>
      </c>
      <c r="D56" s="12" t="str">
        <f t="shared" si="26"/>
        <v>06 (juin)</v>
      </c>
      <c r="E56" s="30">
        <f t="shared" si="27"/>
        <v>2</v>
      </c>
      <c r="F56" s="14">
        <v>2.0</v>
      </c>
      <c r="G56" s="5">
        <v>41.0</v>
      </c>
      <c r="H56" s="6">
        <f t="shared" si="28"/>
        <v>82</v>
      </c>
      <c r="I56" s="10" t="s">
        <v>12</v>
      </c>
      <c r="J56" s="15">
        <f t="shared" si="29"/>
        <v>2.8</v>
      </c>
      <c r="K56" s="9">
        <f t="shared" si="30"/>
        <v>4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" t="s">
        <v>163</v>
      </c>
      <c r="B57" s="2">
        <v>45083.0</v>
      </c>
      <c r="C57" s="2">
        <v>45085.0</v>
      </c>
      <c r="D57" s="12" t="str">
        <f t="shared" si="26"/>
        <v>06 (juin)</v>
      </c>
      <c r="E57" s="30">
        <f t="shared" si="27"/>
        <v>2</v>
      </c>
      <c r="F57" s="14">
        <v>2.0</v>
      </c>
      <c r="G57" s="5">
        <v>48.0</v>
      </c>
      <c r="H57" s="6">
        <f t="shared" si="28"/>
        <v>96</v>
      </c>
      <c r="I57" s="10" t="s">
        <v>12</v>
      </c>
      <c r="J57" s="15">
        <f t="shared" si="29"/>
        <v>2.8</v>
      </c>
      <c r="K57" s="9">
        <f t="shared" si="30"/>
        <v>4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" t="s">
        <v>164</v>
      </c>
      <c r="B58" s="2">
        <v>45086.0</v>
      </c>
      <c r="C58" s="2">
        <v>45088.0</v>
      </c>
      <c r="D58" s="12" t="str">
        <f t="shared" si="26"/>
        <v>06 (juin)</v>
      </c>
      <c r="E58" s="30">
        <f t="shared" si="27"/>
        <v>2</v>
      </c>
      <c r="F58" s="14">
        <v>2.0</v>
      </c>
      <c r="G58" s="5">
        <v>48.0</v>
      </c>
      <c r="H58" s="6">
        <f t="shared" si="28"/>
        <v>96</v>
      </c>
      <c r="I58" s="10" t="s">
        <v>12</v>
      </c>
      <c r="J58" s="15">
        <f t="shared" si="29"/>
        <v>2.8</v>
      </c>
      <c r="K58" s="9">
        <f t="shared" si="30"/>
        <v>4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" t="s">
        <v>165</v>
      </c>
      <c r="B59" s="2">
        <v>45091.0</v>
      </c>
      <c r="C59" s="2">
        <v>45094.0</v>
      </c>
      <c r="D59" s="12" t="str">
        <f t="shared" si="26"/>
        <v>06 (juin)</v>
      </c>
      <c r="E59" s="30">
        <f t="shared" si="27"/>
        <v>3</v>
      </c>
      <c r="F59" s="14">
        <v>2.0</v>
      </c>
      <c r="G59" s="5">
        <v>50.0</v>
      </c>
      <c r="H59" s="6">
        <f t="shared" si="28"/>
        <v>150</v>
      </c>
      <c r="I59" s="10" t="s">
        <v>14</v>
      </c>
      <c r="J59" s="15">
        <f t="shared" si="29"/>
        <v>4.2</v>
      </c>
      <c r="K59" s="9">
        <f t="shared" si="30"/>
        <v>6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23" t="s">
        <v>47</v>
      </c>
      <c r="B60" s="29">
        <v>45095.0</v>
      </c>
      <c r="C60" s="29">
        <v>45107.0</v>
      </c>
      <c r="D60" s="12" t="str">
        <f>TEXT(B60 ,"mm (mmmm)")</f>
        <v>06 (juin)</v>
      </c>
      <c r="E60" s="13">
        <f t="shared" si="27"/>
        <v>12</v>
      </c>
      <c r="F60" s="19">
        <v>2.0</v>
      </c>
      <c r="G60" s="20">
        <v>75.0</v>
      </c>
      <c r="H60" s="20">
        <f t="shared" si="28"/>
        <v>900</v>
      </c>
      <c r="I60" s="23" t="s">
        <v>30</v>
      </c>
      <c r="J60" s="21">
        <f t="shared" si="29"/>
        <v>16.8</v>
      </c>
      <c r="K60" s="22">
        <f t="shared" si="30"/>
        <v>24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3"/>
      <c r="B61" s="29"/>
      <c r="C61" s="29"/>
      <c r="D61" s="12"/>
      <c r="E61" s="13"/>
      <c r="F61" s="19"/>
      <c r="G61" s="20"/>
      <c r="H61" s="20"/>
      <c r="I61" s="23"/>
      <c r="J61" s="21"/>
      <c r="K61" s="2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23" t="s">
        <v>47</v>
      </c>
      <c r="B62" s="29">
        <v>45108.0</v>
      </c>
      <c r="C62" s="29">
        <v>45130.0</v>
      </c>
      <c r="D62" s="12" t="str">
        <f>TEXT(B62 ,"mm (mmmm)")</f>
        <v>07 (juillet)</v>
      </c>
      <c r="E62" s="13">
        <f t="shared" ref="E62:E64" si="31">C62-B62</f>
        <v>22</v>
      </c>
      <c r="F62" s="19">
        <v>2.0</v>
      </c>
      <c r="G62" s="20">
        <v>75.0</v>
      </c>
      <c r="H62" s="20">
        <f t="shared" ref="H62:H64" si="32">G62*E62</f>
        <v>1650</v>
      </c>
      <c r="I62" s="23" t="s">
        <v>30</v>
      </c>
      <c r="J62" s="21">
        <f t="shared" ref="J62:J64" si="33">F62*0.7*E62</f>
        <v>30.8</v>
      </c>
      <c r="K62" s="22">
        <f t="shared" ref="K62:K64" si="34">E62*F62</f>
        <v>44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166</v>
      </c>
      <c r="B63" s="11">
        <v>45133.0</v>
      </c>
      <c r="C63" s="11">
        <v>45136.0</v>
      </c>
      <c r="D63" s="12" t="str">
        <f>TEXT(C63 ,"mm (mmmm)")</f>
        <v>07 (juillet)</v>
      </c>
      <c r="E63" s="30">
        <f t="shared" si="31"/>
        <v>3</v>
      </c>
      <c r="F63" s="14">
        <v>2.0</v>
      </c>
      <c r="G63" s="5">
        <v>55.0</v>
      </c>
      <c r="H63" s="6">
        <f t="shared" si="32"/>
        <v>165</v>
      </c>
      <c r="I63" s="10" t="s">
        <v>12</v>
      </c>
      <c r="J63" s="15">
        <f t="shared" si="33"/>
        <v>4.2</v>
      </c>
      <c r="K63" s="9">
        <f t="shared" si="34"/>
        <v>6</v>
      </c>
    </row>
    <row r="64">
      <c r="A64" s="10" t="s">
        <v>167</v>
      </c>
      <c r="B64" s="11">
        <v>45136.0</v>
      </c>
      <c r="C64" s="11">
        <v>45142.0</v>
      </c>
      <c r="D64" s="12" t="str">
        <f>TEXT(B64 ,"mm (mmmm)")</f>
        <v>07 (juillet)</v>
      </c>
      <c r="E64" s="30">
        <f t="shared" si="31"/>
        <v>6</v>
      </c>
      <c r="F64" s="14">
        <v>2.0</v>
      </c>
      <c r="G64" s="5">
        <v>58.0</v>
      </c>
      <c r="H64" s="6">
        <f t="shared" si="32"/>
        <v>348</v>
      </c>
      <c r="I64" s="10" t="s">
        <v>12</v>
      </c>
      <c r="J64" s="15">
        <f t="shared" si="33"/>
        <v>8.4</v>
      </c>
      <c r="K64" s="9">
        <f t="shared" si="34"/>
        <v>12</v>
      </c>
    </row>
    <row r="65">
      <c r="A65" s="10"/>
      <c r="B65" s="11"/>
      <c r="C65" s="11"/>
      <c r="D65" s="12"/>
      <c r="E65" s="30"/>
      <c r="F65" s="14"/>
      <c r="G65" s="5"/>
      <c r="H65" s="6"/>
      <c r="I65" s="10"/>
      <c r="J65" s="15"/>
      <c r="K65" s="9"/>
    </row>
    <row r="66">
      <c r="A66" s="10" t="s">
        <v>168</v>
      </c>
      <c r="B66" s="11">
        <v>45142.0</v>
      </c>
      <c r="C66" s="11">
        <v>45149.0</v>
      </c>
      <c r="D66" s="12" t="str">
        <f t="shared" ref="D66:D69" si="35">TEXT(B66 ,"mm (mmmm)")</f>
        <v>08 (août)</v>
      </c>
      <c r="E66" s="30">
        <f t="shared" ref="E66:E69" si="36">C66-B66</f>
        <v>7</v>
      </c>
      <c r="F66" s="14">
        <v>2.0</v>
      </c>
      <c r="G66" s="5">
        <v>50.0</v>
      </c>
      <c r="H66" s="6">
        <f t="shared" ref="H66:H69" si="37">G66*E66</f>
        <v>350</v>
      </c>
      <c r="I66" s="10" t="s">
        <v>12</v>
      </c>
      <c r="J66" s="15">
        <f t="shared" ref="J66:J69" si="38">F66*0.7*E66</f>
        <v>9.8</v>
      </c>
      <c r="K66" s="9">
        <f t="shared" ref="K66:K69" si="39">E66*F66</f>
        <v>14</v>
      </c>
    </row>
    <row r="67">
      <c r="A67" s="10" t="s">
        <v>169</v>
      </c>
      <c r="B67" s="11">
        <v>45149.0</v>
      </c>
      <c r="C67" s="11">
        <v>45155.0</v>
      </c>
      <c r="D67" s="12" t="str">
        <f t="shared" si="35"/>
        <v>08 (août)</v>
      </c>
      <c r="E67" s="30">
        <f t="shared" si="36"/>
        <v>6</v>
      </c>
      <c r="F67" s="14">
        <v>2.0</v>
      </c>
      <c r="G67" s="5">
        <v>58.0</v>
      </c>
      <c r="H67" s="6">
        <f t="shared" si="37"/>
        <v>348</v>
      </c>
      <c r="I67" s="10" t="s">
        <v>12</v>
      </c>
      <c r="J67" s="15">
        <f t="shared" si="38"/>
        <v>8.4</v>
      </c>
      <c r="K67" s="9">
        <f t="shared" si="39"/>
        <v>12</v>
      </c>
    </row>
    <row r="68">
      <c r="A68" s="10" t="s">
        <v>170</v>
      </c>
      <c r="B68" s="11">
        <v>45155.0</v>
      </c>
      <c r="C68" s="11">
        <v>45158.0</v>
      </c>
      <c r="D68" s="12" t="str">
        <f t="shared" si="35"/>
        <v>08 (août)</v>
      </c>
      <c r="E68" s="30">
        <f t="shared" si="36"/>
        <v>3</v>
      </c>
      <c r="F68" s="14">
        <v>2.0</v>
      </c>
      <c r="G68" s="5">
        <v>55.0</v>
      </c>
      <c r="H68" s="6">
        <f t="shared" si="37"/>
        <v>165</v>
      </c>
      <c r="I68" s="10" t="s">
        <v>12</v>
      </c>
      <c r="J68" s="15">
        <f t="shared" si="38"/>
        <v>4.2</v>
      </c>
      <c r="K68" s="9">
        <f t="shared" si="39"/>
        <v>6</v>
      </c>
    </row>
    <row r="69">
      <c r="A69" s="10" t="s">
        <v>46</v>
      </c>
      <c r="B69" s="11">
        <v>45158.0</v>
      </c>
      <c r="C69" s="11">
        <v>45164.0</v>
      </c>
      <c r="D69" s="12" t="str">
        <f t="shared" si="35"/>
        <v>08 (août)</v>
      </c>
      <c r="E69" s="30">
        <f t="shared" si="36"/>
        <v>6</v>
      </c>
      <c r="F69" s="14">
        <v>1.0</v>
      </c>
      <c r="G69" s="5">
        <v>55.0</v>
      </c>
      <c r="H69" s="6">
        <f t="shared" si="37"/>
        <v>330</v>
      </c>
      <c r="I69" s="10" t="s">
        <v>14</v>
      </c>
      <c r="J69" s="15">
        <f t="shared" si="38"/>
        <v>4.2</v>
      </c>
      <c r="K69" s="9">
        <f t="shared" si="39"/>
        <v>6</v>
      </c>
    </row>
    <row r="70">
      <c r="B70" s="11"/>
      <c r="C70" s="11"/>
      <c r="D70" s="12"/>
      <c r="E70" s="30"/>
      <c r="F70" s="14"/>
      <c r="G70" s="5"/>
      <c r="H70" s="6"/>
      <c r="J70" s="15"/>
      <c r="K70" s="9"/>
    </row>
    <row r="71">
      <c r="A71" s="10" t="s">
        <v>171</v>
      </c>
      <c r="B71" s="11">
        <v>45168.0</v>
      </c>
      <c r="C71" s="11">
        <v>45176.0</v>
      </c>
      <c r="D71" s="12" t="str">
        <f>TEXT(C71 ,"mm (mmmm)")</f>
        <v>09 (septembre)</v>
      </c>
      <c r="E71" s="30">
        <f>C71-B71</f>
        <v>8</v>
      </c>
      <c r="F71" s="14">
        <v>2.0</v>
      </c>
      <c r="G71" s="5">
        <v>45.0</v>
      </c>
      <c r="H71" s="6">
        <f>G71*E71</f>
        <v>360</v>
      </c>
      <c r="I71" s="10" t="s">
        <v>12</v>
      </c>
      <c r="J71" s="15">
        <f t="shared" ref="J71:J80" si="40">F71*0.7*E71</f>
        <v>11.2</v>
      </c>
      <c r="K71" s="9">
        <f t="shared" ref="K71:K80" si="41">E71*F71</f>
        <v>16</v>
      </c>
    </row>
    <row r="72">
      <c r="A72" s="10" t="s">
        <v>147</v>
      </c>
      <c r="B72" s="11">
        <v>45176.0</v>
      </c>
      <c r="C72" s="11">
        <v>45178.0</v>
      </c>
      <c r="D72" s="12" t="str">
        <f t="shared" ref="D72:D80" si="42">TEXT(B72 ,"mm (mmmm)")</f>
        <v>09 (septembre)</v>
      </c>
      <c r="E72" s="4">
        <v>1.0</v>
      </c>
      <c r="F72" s="14">
        <v>2.0</v>
      </c>
      <c r="G72" s="5">
        <v>0.0</v>
      </c>
      <c r="H72" s="25">
        <v>0.0</v>
      </c>
      <c r="I72" s="10" t="s">
        <v>14</v>
      </c>
      <c r="J72" s="15">
        <f t="shared" si="40"/>
        <v>1.4</v>
      </c>
      <c r="K72" s="9">
        <f t="shared" si="41"/>
        <v>2</v>
      </c>
      <c r="L72" s="10" t="s">
        <v>172</v>
      </c>
    </row>
    <row r="73">
      <c r="A73" s="10" t="s">
        <v>173</v>
      </c>
      <c r="B73" s="11">
        <v>45180.0</v>
      </c>
      <c r="C73" s="11">
        <v>45182.0</v>
      </c>
      <c r="D73" s="12" t="str">
        <f t="shared" si="42"/>
        <v>09 (septembre)</v>
      </c>
      <c r="E73" s="30">
        <f t="shared" ref="E73:E80" si="43">C73-B73</f>
        <v>2</v>
      </c>
      <c r="F73" s="14">
        <v>2.0</v>
      </c>
      <c r="G73" s="5">
        <v>49.0</v>
      </c>
      <c r="H73" s="6">
        <f t="shared" ref="H73:H74" si="44">G73*E73</f>
        <v>98</v>
      </c>
      <c r="I73" s="10" t="s">
        <v>12</v>
      </c>
      <c r="J73" s="15">
        <f t="shared" si="40"/>
        <v>2.8</v>
      </c>
      <c r="K73" s="9">
        <f t="shared" si="41"/>
        <v>4</v>
      </c>
    </row>
    <row r="74">
      <c r="A74" s="10" t="s">
        <v>174</v>
      </c>
      <c r="B74" s="11">
        <v>45182.0</v>
      </c>
      <c r="C74" s="11">
        <v>45184.0</v>
      </c>
      <c r="D74" s="12" t="str">
        <f t="shared" si="42"/>
        <v>09 (septembre)</v>
      </c>
      <c r="E74" s="30">
        <f t="shared" si="43"/>
        <v>2</v>
      </c>
      <c r="F74" s="14">
        <v>2.0</v>
      </c>
      <c r="G74" s="5">
        <v>49.0</v>
      </c>
      <c r="H74" s="6">
        <f t="shared" si="44"/>
        <v>98</v>
      </c>
      <c r="I74" s="10" t="s">
        <v>12</v>
      </c>
      <c r="J74" s="15">
        <f t="shared" si="40"/>
        <v>2.8</v>
      </c>
      <c r="K74" s="9">
        <f t="shared" si="41"/>
        <v>4</v>
      </c>
    </row>
    <row r="75">
      <c r="A75" s="10" t="s">
        <v>54</v>
      </c>
      <c r="B75" s="11">
        <v>45184.0</v>
      </c>
      <c r="C75" s="11">
        <v>45186.0</v>
      </c>
      <c r="D75" s="12" t="str">
        <f t="shared" si="42"/>
        <v>09 (septembre)</v>
      </c>
      <c r="E75" s="30">
        <f t="shared" si="43"/>
        <v>2</v>
      </c>
      <c r="F75" s="14">
        <v>2.0</v>
      </c>
      <c r="G75" s="5">
        <v>50.0</v>
      </c>
      <c r="H75" s="25">
        <v>65.0</v>
      </c>
      <c r="I75" s="10" t="s">
        <v>30</v>
      </c>
      <c r="J75" s="15">
        <f t="shared" si="40"/>
        <v>2.8</v>
      </c>
      <c r="K75" s="9">
        <f t="shared" si="41"/>
        <v>4</v>
      </c>
      <c r="L75" s="10" t="s">
        <v>175</v>
      </c>
    </row>
    <row r="76">
      <c r="A76" s="10" t="s">
        <v>176</v>
      </c>
      <c r="B76" s="11">
        <v>45186.0</v>
      </c>
      <c r="C76" s="11">
        <v>45189.0</v>
      </c>
      <c r="D76" s="12" t="str">
        <f t="shared" si="42"/>
        <v>09 (septembre)</v>
      </c>
      <c r="E76" s="30">
        <f t="shared" si="43"/>
        <v>3</v>
      </c>
      <c r="F76" s="14">
        <v>2.0</v>
      </c>
      <c r="G76" s="5">
        <v>60.0</v>
      </c>
      <c r="H76" s="6">
        <f t="shared" ref="H76:H79" si="45">G76*E76</f>
        <v>180</v>
      </c>
      <c r="I76" s="10" t="s">
        <v>30</v>
      </c>
      <c r="J76" s="15">
        <f t="shared" si="40"/>
        <v>4.2</v>
      </c>
      <c r="K76" s="9">
        <f t="shared" si="41"/>
        <v>6</v>
      </c>
      <c r="L76" s="10" t="s">
        <v>177</v>
      </c>
    </row>
    <row r="77">
      <c r="A77" s="10" t="s">
        <v>178</v>
      </c>
      <c r="B77" s="11">
        <v>45191.0</v>
      </c>
      <c r="C77" s="11">
        <v>45195.0</v>
      </c>
      <c r="D77" s="12" t="str">
        <f t="shared" si="42"/>
        <v>09 (septembre)</v>
      </c>
      <c r="E77" s="30">
        <f t="shared" si="43"/>
        <v>4</v>
      </c>
      <c r="F77" s="14">
        <v>2.0</v>
      </c>
      <c r="G77" s="5">
        <v>49.0</v>
      </c>
      <c r="H77" s="6">
        <f t="shared" si="45"/>
        <v>196</v>
      </c>
      <c r="I77" s="10" t="s">
        <v>12</v>
      </c>
      <c r="J77" s="15">
        <f t="shared" si="40"/>
        <v>5.6</v>
      </c>
      <c r="K77" s="9">
        <f t="shared" si="41"/>
        <v>8</v>
      </c>
    </row>
    <row r="78">
      <c r="A78" s="10" t="s">
        <v>63</v>
      </c>
      <c r="B78" s="11">
        <v>45195.0</v>
      </c>
      <c r="C78" s="11">
        <v>45197.0</v>
      </c>
      <c r="D78" s="12" t="str">
        <f t="shared" si="42"/>
        <v>09 (septembre)</v>
      </c>
      <c r="E78" s="30">
        <f t="shared" si="43"/>
        <v>2</v>
      </c>
      <c r="F78" s="14">
        <v>2.0</v>
      </c>
      <c r="G78" s="5">
        <v>49.0</v>
      </c>
      <c r="H78" s="6">
        <f t="shared" si="45"/>
        <v>98</v>
      </c>
      <c r="I78" s="10" t="s">
        <v>12</v>
      </c>
      <c r="J78" s="15">
        <f t="shared" si="40"/>
        <v>2.8</v>
      </c>
      <c r="K78" s="9">
        <f t="shared" si="41"/>
        <v>4</v>
      </c>
    </row>
    <row r="79">
      <c r="A79" s="10" t="s">
        <v>179</v>
      </c>
      <c r="B79" s="11">
        <v>45197.0</v>
      </c>
      <c r="C79" s="11">
        <v>45198.0</v>
      </c>
      <c r="D79" s="12" t="str">
        <f t="shared" si="42"/>
        <v>09 (septembre)</v>
      </c>
      <c r="E79" s="30">
        <f t="shared" si="43"/>
        <v>1</v>
      </c>
      <c r="F79" s="14">
        <v>2.0</v>
      </c>
      <c r="G79" s="5">
        <v>49.0</v>
      </c>
      <c r="H79" s="6">
        <f t="shared" si="45"/>
        <v>49</v>
      </c>
      <c r="I79" s="10" t="s">
        <v>12</v>
      </c>
      <c r="J79" s="15">
        <f t="shared" si="40"/>
        <v>1.4</v>
      </c>
      <c r="K79" s="9">
        <f t="shared" si="41"/>
        <v>2</v>
      </c>
      <c r="L79" s="10"/>
    </row>
    <row r="80">
      <c r="A80" s="10" t="s">
        <v>180</v>
      </c>
      <c r="B80" s="11">
        <v>45198.0</v>
      </c>
      <c r="C80" s="11">
        <v>45200.0</v>
      </c>
      <c r="D80" s="12" t="str">
        <f t="shared" si="42"/>
        <v>09 (septembre)</v>
      </c>
      <c r="E80" s="30">
        <f t="shared" si="43"/>
        <v>2</v>
      </c>
      <c r="F80" s="14">
        <v>2.0</v>
      </c>
      <c r="G80" s="5">
        <v>0.0</v>
      </c>
      <c r="H80" s="25">
        <v>0.0</v>
      </c>
      <c r="I80" s="10" t="s">
        <v>14</v>
      </c>
      <c r="J80" s="15">
        <f t="shared" si="40"/>
        <v>2.8</v>
      </c>
      <c r="K80" s="9">
        <f t="shared" si="41"/>
        <v>4</v>
      </c>
      <c r="L80" s="10" t="s">
        <v>172</v>
      </c>
    </row>
    <row r="81">
      <c r="B81" s="11"/>
      <c r="C81" s="11"/>
      <c r="D81" s="12"/>
      <c r="E81" s="30"/>
      <c r="F81" s="14"/>
      <c r="G81" s="5"/>
      <c r="H81" s="6"/>
      <c r="J81" s="15"/>
      <c r="K81" s="9"/>
    </row>
    <row r="82">
      <c r="A82" s="10" t="s">
        <v>181</v>
      </c>
      <c r="B82" s="11">
        <v>45200.0</v>
      </c>
      <c r="C82" s="11">
        <v>45206.0</v>
      </c>
      <c r="D82" s="12"/>
      <c r="E82" s="30"/>
      <c r="F82" s="14"/>
      <c r="G82" s="5"/>
      <c r="H82" s="6"/>
      <c r="J82" s="15"/>
      <c r="K82" s="9"/>
    </row>
    <row r="83">
      <c r="A83" s="10" t="s">
        <v>182</v>
      </c>
      <c r="B83" s="11">
        <v>45206.0</v>
      </c>
      <c r="C83" s="11">
        <v>45208.0</v>
      </c>
      <c r="D83" s="12" t="str">
        <f t="shared" ref="D83:D90" si="46">TEXT(B83 ,"mm (mmmm)")</f>
        <v>10 (octobre)</v>
      </c>
      <c r="E83" s="30">
        <f t="shared" ref="E83:E90" si="47">C83-B83</f>
        <v>2</v>
      </c>
      <c r="F83" s="14">
        <v>2.0</v>
      </c>
      <c r="G83" s="5">
        <v>50.0</v>
      </c>
      <c r="H83" s="6">
        <f t="shared" ref="H83:H90" si="48">G83*E83</f>
        <v>100</v>
      </c>
      <c r="I83" s="10" t="s">
        <v>14</v>
      </c>
      <c r="J83" s="15">
        <f t="shared" ref="J83:J90" si="49">F83*0.7*E83</f>
        <v>2.8</v>
      </c>
      <c r="K83" s="9">
        <f t="shared" ref="K83:K90" si="50">E83*F83</f>
        <v>4</v>
      </c>
      <c r="L83" s="10" t="s">
        <v>183</v>
      </c>
    </row>
    <row r="84">
      <c r="A84" s="10" t="s">
        <v>112</v>
      </c>
      <c r="B84" s="11">
        <v>45208.0</v>
      </c>
      <c r="C84" s="11">
        <v>45212.0</v>
      </c>
      <c r="D84" s="12" t="str">
        <f t="shared" si="46"/>
        <v>10 (octobre)</v>
      </c>
      <c r="E84" s="30">
        <f t="shared" si="47"/>
        <v>4</v>
      </c>
      <c r="F84" s="14">
        <v>2.0</v>
      </c>
      <c r="G84" s="5">
        <v>50.0</v>
      </c>
      <c r="H84" s="6">
        <f t="shared" si="48"/>
        <v>200</v>
      </c>
      <c r="I84" s="10" t="s">
        <v>30</v>
      </c>
      <c r="J84" s="15">
        <f t="shared" si="49"/>
        <v>5.6</v>
      </c>
      <c r="K84" s="9">
        <f t="shared" si="50"/>
        <v>8</v>
      </c>
    </row>
    <row r="85">
      <c r="A85" s="10" t="s">
        <v>184</v>
      </c>
      <c r="B85" s="11">
        <v>45212.0</v>
      </c>
      <c r="C85" s="11">
        <v>45214.0</v>
      </c>
      <c r="D85" s="12" t="str">
        <f t="shared" si="46"/>
        <v>10 (octobre)</v>
      </c>
      <c r="E85" s="30">
        <f t="shared" si="47"/>
        <v>2</v>
      </c>
      <c r="F85" s="14">
        <v>2.0</v>
      </c>
      <c r="G85" s="5">
        <v>50.0</v>
      </c>
      <c r="H85" s="6">
        <f t="shared" si="48"/>
        <v>100</v>
      </c>
      <c r="I85" s="10" t="s">
        <v>30</v>
      </c>
      <c r="J85" s="15">
        <f t="shared" si="49"/>
        <v>2.8</v>
      </c>
      <c r="K85" s="9">
        <f t="shared" si="50"/>
        <v>4</v>
      </c>
    </row>
    <row r="86">
      <c r="A86" s="10" t="s">
        <v>79</v>
      </c>
      <c r="B86" s="11">
        <v>45215.0</v>
      </c>
      <c r="C86" s="11">
        <v>45217.0</v>
      </c>
      <c r="D86" s="12" t="str">
        <f t="shared" si="46"/>
        <v>10 (octobre)</v>
      </c>
      <c r="E86" s="30">
        <f t="shared" si="47"/>
        <v>2</v>
      </c>
      <c r="F86" s="14">
        <v>2.0</v>
      </c>
      <c r="G86" s="5">
        <v>49.0</v>
      </c>
      <c r="H86" s="6">
        <f t="shared" si="48"/>
        <v>98</v>
      </c>
      <c r="I86" s="10" t="s">
        <v>12</v>
      </c>
      <c r="J86" s="15">
        <f t="shared" si="49"/>
        <v>2.8</v>
      </c>
      <c r="K86" s="9">
        <f t="shared" si="50"/>
        <v>4</v>
      </c>
    </row>
    <row r="87">
      <c r="A87" s="10" t="s">
        <v>185</v>
      </c>
      <c r="B87" s="11">
        <v>45219.0</v>
      </c>
      <c r="C87" s="11">
        <v>45221.0</v>
      </c>
      <c r="D87" s="12" t="str">
        <f t="shared" si="46"/>
        <v>10 (octobre)</v>
      </c>
      <c r="E87" s="30">
        <f t="shared" si="47"/>
        <v>2</v>
      </c>
      <c r="F87" s="14">
        <v>2.0</v>
      </c>
      <c r="G87" s="5">
        <v>49.0</v>
      </c>
      <c r="H87" s="6">
        <f t="shared" si="48"/>
        <v>98</v>
      </c>
      <c r="I87" s="10" t="s">
        <v>12</v>
      </c>
      <c r="J87" s="15">
        <f t="shared" si="49"/>
        <v>2.8</v>
      </c>
      <c r="K87" s="9">
        <f t="shared" si="50"/>
        <v>4</v>
      </c>
    </row>
    <row r="88">
      <c r="A88" s="10" t="s">
        <v>110</v>
      </c>
      <c r="B88" s="11">
        <v>45222.0</v>
      </c>
      <c r="C88" s="11">
        <v>45226.0</v>
      </c>
      <c r="D88" s="12" t="str">
        <f t="shared" si="46"/>
        <v>10 (octobre)</v>
      </c>
      <c r="E88" s="30">
        <f t="shared" si="47"/>
        <v>4</v>
      </c>
      <c r="F88" s="14">
        <v>2.0</v>
      </c>
      <c r="G88" s="5">
        <v>49.0</v>
      </c>
      <c r="H88" s="6">
        <f t="shared" si="48"/>
        <v>196</v>
      </c>
      <c r="I88" s="10" t="s">
        <v>12</v>
      </c>
      <c r="J88" s="15">
        <f t="shared" si="49"/>
        <v>5.6</v>
      </c>
      <c r="K88" s="9">
        <f t="shared" si="50"/>
        <v>8</v>
      </c>
    </row>
    <row r="89">
      <c r="A89" s="10" t="s">
        <v>186</v>
      </c>
      <c r="B89" s="11">
        <v>45226.0</v>
      </c>
      <c r="C89" s="11">
        <v>45227.0</v>
      </c>
      <c r="D89" s="12" t="str">
        <f t="shared" si="46"/>
        <v>10 (octobre)</v>
      </c>
      <c r="E89" s="30">
        <f t="shared" si="47"/>
        <v>1</v>
      </c>
      <c r="F89" s="14">
        <v>2.0</v>
      </c>
      <c r="G89" s="5">
        <v>55.0</v>
      </c>
      <c r="H89" s="6">
        <f t="shared" si="48"/>
        <v>55</v>
      </c>
      <c r="I89" s="10" t="s">
        <v>12</v>
      </c>
      <c r="J89" s="15">
        <f t="shared" si="49"/>
        <v>1.4</v>
      </c>
      <c r="K89" s="9">
        <f t="shared" si="50"/>
        <v>2</v>
      </c>
    </row>
    <row r="90">
      <c r="A90" s="10" t="s">
        <v>187</v>
      </c>
      <c r="B90" s="11">
        <v>45227.0</v>
      </c>
      <c r="C90" s="11">
        <v>45233.0</v>
      </c>
      <c r="D90" s="12" t="str">
        <f t="shared" si="46"/>
        <v>10 (octobre)</v>
      </c>
      <c r="E90" s="30">
        <f t="shared" si="47"/>
        <v>6</v>
      </c>
      <c r="F90" s="14">
        <v>2.0</v>
      </c>
      <c r="G90" s="5">
        <v>49.0</v>
      </c>
      <c r="H90" s="6">
        <f t="shared" si="48"/>
        <v>294</v>
      </c>
      <c r="I90" s="10" t="s">
        <v>12</v>
      </c>
      <c r="J90" s="15">
        <f t="shared" si="49"/>
        <v>8.4</v>
      </c>
      <c r="K90" s="9">
        <f t="shared" si="50"/>
        <v>12</v>
      </c>
    </row>
    <row r="91">
      <c r="A91" s="10"/>
      <c r="B91" s="11"/>
      <c r="C91" s="11"/>
      <c r="D91" s="12"/>
      <c r="E91" s="30"/>
      <c r="F91" s="14"/>
      <c r="G91" s="5"/>
      <c r="H91" s="6"/>
      <c r="J91" s="15"/>
      <c r="K91" s="9"/>
    </row>
    <row r="92">
      <c r="A92" s="10" t="s">
        <v>188</v>
      </c>
      <c r="B92" s="11">
        <v>45233.0</v>
      </c>
      <c r="C92" s="11">
        <v>45235.0</v>
      </c>
      <c r="D92" s="12" t="str">
        <f t="shared" ref="D92:D98" si="51">TEXT(B92 ,"mm (mmmm)")</f>
        <v>11 (novembre)</v>
      </c>
      <c r="E92" s="30">
        <f t="shared" ref="E92:E98" si="52">C92-B92</f>
        <v>2</v>
      </c>
      <c r="F92" s="14">
        <v>2.0</v>
      </c>
      <c r="G92" s="5">
        <v>50.0</v>
      </c>
      <c r="H92" s="6">
        <f t="shared" ref="H92:H98" si="53">G92*E92</f>
        <v>100</v>
      </c>
      <c r="I92" s="10" t="s">
        <v>30</v>
      </c>
      <c r="J92" s="15">
        <f t="shared" ref="J92:J98" si="54">F92*0.7*E92</f>
        <v>2.8</v>
      </c>
      <c r="K92" s="9">
        <f t="shared" ref="K92:K98" si="55">E92*F92</f>
        <v>4</v>
      </c>
    </row>
    <row r="93">
      <c r="A93" s="10" t="s">
        <v>126</v>
      </c>
      <c r="B93" s="11">
        <v>45236.0</v>
      </c>
      <c r="C93" s="11">
        <v>45240.0</v>
      </c>
      <c r="D93" s="12" t="str">
        <f t="shared" si="51"/>
        <v>11 (novembre)</v>
      </c>
      <c r="E93" s="30">
        <f t="shared" si="52"/>
        <v>4</v>
      </c>
      <c r="F93" s="14">
        <v>1.0</v>
      </c>
      <c r="G93" s="5">
        <v>50.0</v>
      </c>
      <c r="H93" s="6">
        <f t="shared" si="53"/>
        <v>200</v>
      </c>
      <c r="I93" s="10" t="s">
        <v>30</v>
      </c>
      <c r="J93" s="15">
        <f t="shared" si="54"/>
        <v>2.8</v>
      </c>
      <c r="K93" s="9">
        <f t="shared" si="55"/>
        <v>4</v>
      </c>
    </row>
    <row r="94">
      <c r="A94" s="10" t="s">
        <v>189</v>
      </c>
      <c r="B94" s="11">
        <v>45240.0</v>
      </c>
      <c r="C94" s="11">
        <v>45242.0</v>
      </c>
      <c r="D94" s="12" t="str">
        <f t="shared" si="51"/>
        <v>11 (novembre)</v>
      </c>
      <c r="E94" s="30">
        <f t="shared" si="52"/>
        <v>2</v>
      </c>
      <c r="F94" s="14">
        <v>2.0</v>
      </c>
      <c r="G94" s="5">
        <v>49.0</v>
      </c>
      <c r="H94" s="6">
        <f t="shared" si="53"/>
        <v>98</v>
      </c>
      <c r="I94" s="10" t="s">
        <v>12</v>
      </c>
      <c r="J94" s="15">
        <f t="shared" si="54"/>
        <v>2.8</v>
      </c>
      <c r="K94" s="9">
        <f t="shared" si="55"/>
        <v>4</v>
      </c>
    </row>
    <row r="95">
      <c r="A95" s="10" t="s">
        <v>190</v>
      </c>
      <c r="B95" s="11">
        <v>45243.0</v>
      </c>
      <c r="C95" s="11">
        <v>45247.0</v>
      </c>
      <c r="D95" s="12" t="str">
        <f t="shared" si="51"/>
        <v>11 (novembre)</v>
      </c>
      <c r="E95" s="30">
        <f t="shared" si="52"/>
        <v>4</v>
      </c>
      <c r="F95" s="14">
        <v>1.0</v>
      </c>
      <c r="G95" s="5">
        <v>40.0</v>
      </c>
      <c r="H95" s="6">
        <f t="shared" si="53"/>
        <v>160</v>
      </c>
      <c r="I95" s="10" t="s">
        <v>12</v>
      </c>
      <c r="J95" s="15">
        <f t="shared" si="54"/>
        <v>2.8</v>
      </c>
      <c r="K95" s="9">
        <f t="shared" si="55"/>
        <v>4</v>
      </c>
    </row>
    <row r="96">
      <c r="A96" s="10" t="s">
        <v>191</v>
      </c>
      <c r="B96" s="11">
        <v>45247.0</v>
      </c>
      <c r="C96" s="11">
        <v>45249.0</v>
      </c>
      <c r="D96" s="12" t="str">
        <f t="shared" si="51"/>
        <v>11 (novembre)</v>
      </c>
      <c r="E96" s="30">
        <f t="shared" si="52"/>
        <v>2</v>
      </c>
      <c r="F96" s="14">
        <v>2.0</v>
      </c>
      <c r="G96" s="5">
        <v>49.0</v>
      </c>
      <c r="H96" s="6">
        <f t="shared" si="53"/>
        <v>98</v>
      </c>
      <c r="I96" s="10" t="s">
        <v>12</v>
      </c>
      <c r="J96" s="15">
        <f t="shared" si="54"/>
        <v>2.8</v>
      </c>
      <c r="K96" s="9">
        <f t="shared" si="55"/>
        <v>4</v>
      </c>
    </row>
    <row r="97">
      <c r="A97" s="10" t="s">
        <v>192</v>
      </c>
      <c r="B97" s="11">
        <v>45250.0</v>
      </c>
      <c r="C97" s="11">
        <v>45253.0</v>
      </c>
      <c r="D97" s="12" t="str">
        <f t="shared" si="51"/>
        <v>11 (novembre)</v>
      </c>
      <c r="E97" s="30">
        <f t="shared" si="52"/>
        <v>3</v>
      </c>
      <c r="F97" s="14">
        <v>1.0</v>
      </c>
      <c r="G97" s="5">
        <v>50.0</v>
      </c>
      <c r="H97" s="6">
        <f t="shared" si="53"/>
        <v>150</v>
      </c>
      <c r="I97" s="10" t="s">
        <v>30</v>
      </c>
      <c r="J97" s="15">
        <f t="shared" si="54"/>
        <v>2.1</v>
      </c>
      <c r="K97" s="9">
        <f t="shared" si="55"/>
        <v>3</v>
      </c>
    </row>
    <row r="98">
      <c r="A98" s="10" t="s">
        <v>90</v>
      </c>
      <c r="B98" s="11">
        <v>45254.0</v>
      </c>
      <c r="C98" s="11">
        <v>45256.0</v>
      </c>
      <c r="D98" s="12" t="str">
        <f t="shared" si="51"/>
        <v>11 (novembre)</v>
      </c>
      <c r="E98" s="30">
        <f t="shared" si="52"/>
        <v>2</v>
      </c>
      <c r="F98" s="14">
        <v>1.0</v>
      </c>
      <c r="G98" s="5">
        <v>49.0</v>
      </c>
      <c r="H98" s="6">
        <f t="shared" si="53"/>
        <v>98</v>
      </c>
      <c r="I98" s="10" t="s">
        <v>12</v>
      </c>
      <c r="J98" s="15">
        <f t="shared" si="54"/>
        <v>1.4</v>
      </c>
      <c r="K98" s="9">
        <f t="shared" si="55"/>
        <v>2</v>
      </c>
    </row>
    <row r="99">
      <c r="B99" s="18"/>
      <c r="C99" s="18"/>
      <c r="D99" s="12"/>
      <c r="E99" s="30"/>
      <c r="F99" s="14"/>
      <c r="G99" s="5"/>
      <c r="H99" s="6"/>
      <c r="J99" s="15"/>
      <c r="K99" s="9"/>
    </row>
    <row r="100">
      <c r="A100" s="10" t="s">
        <v>193</v>
      </c>
      <c r="B100" s="11">
        <v>45261.0</v>
      </c>
      <c r="C100" s="11">
        <v>45263.0</v>
      </c>
      <c r="D100" s="12" t="str">
        <f t="shared" ref="D100:D107" si="56">TEXT(B100 ,"mm (mmmm)")</f>
        <v>12 (décembre)</v>
      </c>
      <c r="E100" s="30">
        <f t="shared" ref="E100:E107" si="57">C100-B100</f>
        <v>2</v>
      </c>
      <c r="F100" s="14">
        <v>1.0</v>
      </c>
      <c r="G100" s="5">
        <v>49.0</v>
      </c>
      <c r="H100" s="6">
        <f t="shared" ref="H100:H107" si="58">G100*E100</f>
        <v>98</v>
      </c>
      <c r="I100" s="10" t="s">
        <v>12</v>
      </c>
      <c r="J100" s="15">
        <f t="shared" ref="J100:J107" si="59">F100*0.7*E100</f>
        <v>1.4</v>
      </c>
      <c r="K100" s="9">
        <f t="shared" ref="K100:K107" si="60">E100*F100</f>
        <v>2</v>
      </c>
    </row>
    <row r="101">
      <c r="A101" s="10" t="s">
        <v>157</v>
      </c>
      <c r="B101" s="11">
        <v>45263.0</v>
      </c>
      <c r="C101" s="11">
        <v>45268.0</v>
      </c>
      <c r="D101" s="12" t="str">
        <f t="shared" si="56"/>
        <v>12 (décembre)</v>
      </c>
      <c r="E101" s="30">
        <f t="shared" si="57"/>
        <v>5</v>
      </c>
      <c r="F101" s="14">
        <v>1.0</v>
      </c>
      <c r="G101" s="5">
        <v>50.0</v>
      </c>
      <c r="H101" s="6">
        <f t="shared" si="58"/>
        <v>250</v>
      </c>
      <c r="I101" s="10" t="s">
        <v>14</v>
      </c>
      <c r="J101" s="15">
        <f t="shared" si="59"/>
        <v>3.5</v>
      </c>
      <c r="K101" s="9">
        <f t="shared" si="60"/>
        <v>5</v>
      </c>
    </row>
    <row r="102">
      <c r="A102" s="10" t="s">
        <v>194</v>
      </c>
      <c r="B102" s="11">
        <v>45268.0</v>
      </c>
      <c r="C102" s="11">
        <v>45270.0</v>
      </c>
      <c r="D102" s="12" t="str">
        <f t="shared" si="56"/>
        <v>12 (décembre)</v>
      </c>
      <c r="E102" s="30">
        <f t="shared" si="57"/>
        <v>2</v>
      </c>
      <c r="F102" s="14">
        <v>1.0</v>
      </c>
      <c r="G102" s="5">
        <v>49.0</v>
      </c>
      <c r="H102" s="6">
        <f t="shared" si="58"/>
        <v>98</v>
      </c>
      <c r="I102" s="10" t="s">
        <v>12</v>
      </c>
      <c r="J102" s="15">
        <f t="shared" si="59"/>
        <v>1.4</v>
      </c>
      <c r="K102" s="9">
        <f t="shared" si="60"/>
        <v>2</v>
      </c>
    </row>
    <row r="103">
      <c r="A103" s="10" t="s">
        <v>195</v>
      </c>
      <c r="B103" s="11">
        <v>45274.0</v>
      </c>
      <c r="C103" s="11">
        <v>45277.0</v>
      </c>
      <c r="D103" s="12" t="str">
        <f t="shared" si="56"/>
        <v>12 (décembre)</v>
      </c>
      <c r="E103" s="30">
        <f t="shared" si="57"/>
        <v>3</v>
      </c>
      <c r="F103" s="14">
        <v>2.0</v>
      </c>
      <c r="G103" s="5">
        <v>49.0</v>
      </c>
      <c r="H103" s="6">
        <f t="shared" si="58"/>
        <v>147</v>
      </c>
      <c r="I103" s="10" t="s">
        <v>12</v>
      </c>
      <c r="J103" s="15">
        <f t="shared" si="59"/>
        <v>4.2</v>
      </c>
      <c r="K103" s="9">
        <f t="shared" si="60"/>
        <v>6</v>
      </c>
    </row>
    <row r="104">
      <c r="A104" s="10" t="s">
        <v>196</v>
      </c>
      <c r="B104" s="11">
        <v>45277.0</v>
      </c>
      <c r="C104" s="11">
        <v>45278.0</v>
      </c>
      <c r="D104" s="12" t="str">
        <f t="shared" si="56"/>
        <v>12 (décembre)</v>
      </c>
      <c r="E104" s="30">
        <f t="shared" si="57"/>
        <v>1</v>
      </c>
      <c r="F104" s="14">
        <v>1.0</v>
      </c>
      <c r="G104" s="5">
        <v>49.0</v>
      </c>
      <c r="H104" s="6">
        <f t="shared" si="58"/>
        <v>49</v>
      </c>
      <c r="I104" s="10" t="s">
        <v>12</v>
      </c>
      <c r="J104" s="15">
        <f t="shared" si="59"/>
        <v>0.7</v>
      </c>
      <c r="K104" s="9">
        <f t="shared" si="60"/>
        <v>1</v>
      </c>
    </row>
    <row r="105">
      <c r="A105" s="10" t="s">
        <v>197</v>
      </c>
      <c r="B105" s="11">
        <v>45280.0</v>
      </c>
      <c r="C105" s="11">
        <v>45282.0</v>
      </c>
      <c r="D105" s="12" t="str">
        <f t="shared" si="56"/>
        <v>12 (décembre)</v>
      </c>
      <c r="E105" s="30">
        <f t="shared" si="57"/>
        <v>2</v>
      </c>
      <c r="F105" s="14">
        <v>1.0</v>
      </c>
      <c r="G105" s="5">
        <v>50.0</v>
      </c>
      <c r="H105" s="6">
        <f t="shared" si="58"/>
        <v>100</v>
      </c>
      <c r="I105" s="10" t="s">
        <v>30</v>
      </c>
      <c r="J105" s="15">
        <f t="shared" si="59"/>
        <v>1.4</v>
      </c>
      <c r="K105" s="9">
        <f t="shared" si="60"/>
        <v>2</v>
      </c>
    </row>
    <row r="106">
      <c r="A106" s="10" t="s">
        <v>198</v>
      </c>
      <c r="B106" s="11">
        <v>45283.0</v>
      </c>
      <c r="C106" s="11">
        <v>45286.0</v>
      </c>
      <c r="D106" s="12" t="str">
        <f t="shared" si="56"/>
        <v>12 (décembre)</v>
      </c>
      <c r="E106" s="30">
        <f t="shared" si="57"/>
        <v>3</v>
      </c>
      <c r="F106" s="14">
        <v>2.0</v>
      </c>
      <c r="G106" s="5">
        <v>49.0</v>
      </c>
      <c r="H106" s="6">
        <f t="shared" si="58"/>
        <v>147</v>
      </c>
      <c r="I106" s="10" t="s">
        <v>12</v>
      </c>
      <c r="J106" s="15">
        <f t="shared" si="59"/>
        <v>4.2</v>
      </c>
      <c r="K106" s="9">
        <f t="shared" si="60"/>
        <v>6</v>
      </c>
    </row>
    <row r="107">
      <c r="A107" s="10" t="s">
        <v>78</v>
      </c>
      <c r="B107" s="11">
        <v>45286.0</v>
      </c>
      <c r="C107" s="11">
        <v>45292.0</v>
      </c>
      <c r="D107" s="12" t="str">
        <f t="shared" si="56"/>
        <v>12 (décembre)</v>
      </c>
      <c r="E107" s="30">
        <f t="shared" si="57"/>
        <v>6</v>
      </c>
      <c r="F107" s="14">
        <v>2.0</v>
      </c>
      <c r="G107" s="5">
        <v>60.0</v>
      </c>
      <c r="H107" s="6">
        <f t="shared" si="58"/>
        <v>360</v>
      </c>
      <c r="I107" s="10" t="s">
        <v>30</v>
      </c>
      <c r="J107" s="15">
        <f t="shared" si="59"/>
        <v>8.4</v>
      </c>
      <c r="K107" s="9">
        <f t="shared" si="60"/>
        <v>12</v>
      </c>
    </row>
    <row r="108">
      <c r="A108" s="10"/>
      <c r="B108" s="11"/>
      <c r="C108" s="11"/>
      <c r="D108" s="12"/>
      <c r="E108" s="30"/>
      <c r="F108" s="14"/>
      <c r="G108" s="5"/>
      <c r="H108" s="6"/>
      <c r="I108" s="10"/>
      <c r="J108" s="15"/>
      <c r="K108" s="9"/>
    </row>
    <row r="109">
      <c r="B109" s="32"/>
      <c r="C109" s="32"/>
      <c r="D109" s="12"/>
      <c r="E109" s="30"/>
      <c r="F109" s="14"/>
      <c r="G109" s="5"/>
      <c r="H109" s="6"/>
      <c r="J109" s="15"/>
      <c r="K109" s="9"/>
    </row>
    <row r="110">
      <c r="B110" s="11"/>
      <c r="C110" s="11"/>
      <c r="D110" s="12"/>
      <c r="E110" s="30"/>
      <c r="F110" s="14"/>
      <c r="G110" s="5"/>
      <c r="H110" s="6"/>
      <c r="J110" s="15"/>
      <c r="K110" s="9"/>
    </row>
    <row r="111">
      <c r="B111" s="11"/>
      <c r="C111" s="11"/>
      <c r="D111" s="12"/>
      <c r="E111" s="30"/>
      <c r="F111" s="14"/>
      <c r="G111" s="5"/>
      <c r="H111" s="6"/>
      <c r="J111" s="15"/>
      <c r="K111" s="9"/>
    </row>
    <row r="112">
      <c r="B112" s="11"/>
      <c r="C112" s="11"/>
      <c r="D112" s="12"/>
      <c r="E112" s="30"/>
      <c r="F112" s="14"/>
      <c r="G112" s="5"/>
      <c r="H112" s="6"/>
      <c r="J112" s="15"/>
      <c r="K112" s="9"/>
    </row>
    <row r="113">
      <c r="B113" s="11"/>
      <c r="C113" s="11"/>
      <c r="D113" s="12"/>
      <c r="E113" s="30"/>
      <c r="F113" s="14"/>
      <c r="G113" s="5"/>
      <c r="H113" s="6"/>
      <c r="J113" s="15"/>
      <c r="K113" s="9"/>
    </row>
    <row r="114">
      <c r="B114" s="11"/>
      <c r="C114" s="11"/>
      <c r="D114" s="12"/>
      <c r="E114" s="30"/>
      <c r="F114" s="14"/>
      <c r="G114" s="5"/>
      <c r="H114" s="6"/>
      <c r="J114" s="15"/>
      <c r="K114" s="9"/>
    </row>
    <row r="115">
      <c r="B115" s="18"/>
      <c r="C115" s="18"/>
      <c r="J115" s="15"/>
    </row>
    <row r="116">
      <c r="B116" s="18"/>
      <c r="C116" s="18"/>
      <c r="J116" s="15"/>
    </row>
    <row r="117">
      <c r="B117" s="18"/>
      <c r="C117" s="18"/>
      <c r="F117" s="7"/>
      <c r="J117" s="15"/>
    </row>
    <row r="118">
      <c r="B118" s="18"/>
      <c r="C118" s="18"/>
      <c r="F118" s="7"/>
      <c r="J118" s="15"/>
    </row>
    <row r="119">
      <c r="B119" s="18"/>
      <c r="C119" s="18"/>
      <c r="F119" s="7"/>
      <c r="J119" s="15"/>
    </row>
    <row r="120">
      <c r="B120" s="18"/>
      <c r="C120" s="18"/>
      <c r="F120" s="7"/>
      <c r="J120" s="15"/>
    </row>
    <row r="121">
      <c r="B121" s="18"/>
      <c r="C121" s="18"/>
      <c r="F121" s="7"/>
      <c r="J121" s="15"/>
    </row>
    <row r="122">
      <c r="B122" s="18"/>
      <c r="C122" s="18"/>
      <c r="F122" s="7"/>
      <c r="J122" s="15"/>
    </row>
    <row r="123">
      <c r="B123" s="18"/>
      <c r="C123" s="18"/>
      <c r="F123" s="7"/>
      <c r="J123" s="15"/>
    </row>
    <row r="124">
      <c r="B124" s="18"/>
      <c r="C124" s="18"/>
      <c r="F124" s="7"/>
      <c r="J124" s="15"/>
    </row>
    <row r="125">
      <c r="B125" s="18"/>
      <c r="C125" s="18"/>
      <c r="F125" s="7"/>
      <c r="J125" s="15"/>
    </row>
    <row r="126">
      <c r="B126" s="18"/>
      <c r="C126" s="18"/>
      <c r="F126" s="7"/>
      <c r="J126" s="15"/>
    </row>
    <row r="127">
      <c r="B127" s="18"/>
      <c r="C127" s="18"/>
      <c r="F127" s="7"/>
      <c r="J127" s="15"/>
    </row>
    <row r="128">
      <c r="B128" s="18"/>
      <c r="C128" s="18"/>
      <c r="F128" s="7"/>
      <c r="J128" s="15"/>
    </row>
    <row r="129">
      <c r="B129" s="18"/>
      <c r="C129" s="18"/>
      <c r="F129" s="7"/>
      <c r="J129" s="15"/>
    </row>
    <row r="130">
      <c r="B130" s="18"/>
      <c r="C130" s="18"/>
      <c r="F130" s="7"/>
      <c r="J130" s="15"/>
    </row>
    <row r="131">
      <c r="B131" s="18"/>
      <c r="C131" s="18"/>
      <c r="F131" s="7"/>
      <c r="J131" s="15"/>
    </row>
    <row r="132">
      <c r="B132" s="18"/>
      <c r="C132" s="18"/>
      <c r="F132" s="7"/>
      <c r="J132" s="15"/>
    </row>
    <row r="133">
      <c r="B133" s="18"/>
      <c r="C133" s="18"/>
      <c r="F133" s="7"/>
      <c r="J133" s="15"/>
    </row>
    <row r="134">
      <c r="B134" s="18"/>
      <c r="C134" s="18"/>
      <c r="F134" s="7"/>
      <c r="J134" s="15"/>
    </row>
    <row r="135">
      <c r="B135" s="18"/>
      <c r="C135" s="18"/>
      <c r="F135" s="7"/>
      <c r="J135" s="15"/>
    </row>
    <row r="136">
      <c r="B136" s="18"/>
      <c r="C136" s="18"/>
      <c r="F136" s="7"/>
      <c r="J136" s="15"/>
    </row>
    <row r="137">
      <c r="B137" s="18"/>
      <c r="C137" s="18"/>
      <c r="F137" s="7"/>
      <c r="J137" s="15"/>
    </row>
    <row r="138">
      <c r="B138" s="18"/>
      <c r="C138" s="18"/>
      <c r="F138" s="7"/>
      <c r="J138" s="15"/>
    </row>
    <row r="139">
      <c r="B139" s="18"/>
      <c r="C139" s="18"/>
      <c r="F139" s="7"/>
      <c r="J139" s="15"/>
    </row>
    <row r="140">
      <c r="B140" s="18"/>
      <c r="C140" s="18"/>
      <c r="F140" s="7"/>
      <c r="J140" s="15"/>
    </row>
    <row r="141">
      <c r="B141" s="18"/>
      <c r="C141" s="18"/>
      <c r="F141" s="7"/>
      <c r="J141" s="15"/>
    </row>
    <row r="142">
      <c r="B142" s="18"/>
      <c r="C142" s="18"/>
      <c r="F142" s="7"/>
      <c r="J142" s="15"/>
    </row>
    <row r="143">
      <c r="B143" s="18"/>
      <c r="C143" s="18"/>
      <c r="F143" s="7"/>
      <c r="J143" s="15"/>
    </row>
    <row r="144">
      <c r="B144" s="18"/>
      <c r="C144" s="18"/>
      <c r="F144" s="7"/>
      <c r="J144" s="15"/>
    </row>
    <row r="145">
      <c r="B145" s="18"/>
      <c r="C145" s="18"/>
      <c r="F145" s="7"/>
      <c r="J145" s="15"/>
    </row>
    <row r="146">
      <c r="B146" s="18"/>
      <c r="C146" s="18"/>
      <c r="F146" s="7"/>
      <c r="J146" s="15"/>
    </row>
    <row r="147">
      <c r="B147" s="18"/>
      <c r="C147" s="18"/>
      <c r="F147" s="7"/>
      <c r="J147" s="15"/>
    </row>
    <row r="148">
      <c r="B148" s="18"/>
      <c r="C148" s="18"/>
      <c r="F148" s="7"/>
      <c r="J148" s="15"/>
    </row>
    <row r="149">
      <c r="B149" s="18"/>
      <c r="C149" s="18"/>
      <c r="F149" s="7"/>
      <c r="J149" s="15"/>
    </row>
    <row r="150">
      <c r="B150" s="18"/>
      <c r="C150" s="18"/>
      <c r="F150" s="7"/>
      <c r="J150" s="15"/>
    </row>
    <row r="151">
      <c r="B151" s="18"/>
      <c r="C151" s="18"/>
      <c r="F151" s="7"/>
      <c r="J151" s="15"/>
    </row>
    <row r="152">
      <c r="B152" s="18"/>
      <c r="C152" s="18"/>
      <c r="F152" s="7"/>
      <c r="J152" s="15"/>
    </row>
    <row r="153">
      <c r="B153" s="18"/>
      <c r="C153" s="18"/>
      <c r="F153" s="7"/>
      <c r="J153" s="15"/>
    </row>
    <row r="154">
      <c r="B154" s="18"/>
      <c r="C154" s="18"/>
      <c r="F154" s="7"/>
      <c r="J154" s="15"/>
    </row>
    <row r="155">
      <c r="B155" s="18"/>
      <c r="C155" s="18"/>
      <c r="F155" s="7"/>
      <c r="J155" s="15"/>
    </row>
    <row r="156">
      <c r="B156" s="18"/>
      <c r="C156" s="18"/>
      <c r="F156" s="7"/>
      <c r="J156" s="15"/>
    </row>
    <row r="157">
      <c r="B157" s="18"/>
      <c r="C157" s="18"/>
      <c r="F157" s="7"/>
      <c r="J157" s="15"/>
    </row>
    <row r="158">
      <c r="B158" s="18"/>
      <c r="C158" s="18"/>
      <c r="F158" s="7"/>
      <c r="J158" s="15"/>
    </row>
    <row r="159">
      <c r="B159" s="18"/>
      <c r="C159" s="18"/>
      <c r="F159" s="7"/>
      <c r="J159" s="15"/>
    </row>
    <row r="160">
      <c r="B160" s="18"/>
      <c r="C160" s="18"/>
      <c r="F160" s="7"/>
      <c r="J160" s="15"/>
    </row>
    <row r="161">
      <c r="B161" s="18"/>
      <c r="C161" s="18"/>
      <c r="F161" s="7"/>
      <c r="J161" s="15"/>
    </row>
    <row r="162">
      <c r="B162" s="18"/>
      <c r="C162" s="18"/>
      <c r="F162" s="7"/>
      <c r="J162" s="15"/>
    </row>
    <row r="163">
      <c r="B163" s="18"/>
      <c r="C163" s="18"/>
      <c r="F163" s="7"/>
      <c r="J163" s="15"/>
    </row>
    <row r="164">
      <c r="B164" s="18"/>
      <c r="C164" s="18"/>
      <c r="F164" s="7"/>
      <c r="J164" s="15"/>
    </row>
    <row r="165">
      <c r="B165" s="18"/>
      <c r="C165" s="18"/>
      <c r="F165" s="7"/>
      <c r="J165" s="15"/>
    </row>
    <row r="166">
      <c r="B166" s="18"/>
      <c r="C166" s="18"/>
      <c r="F166" s="7"/>
      <c r="J166" s="15"/>
    </row>
    <row r="167">
      <c r="B167" s="18"/>
      <c r="C167" s="18"/>
      <c r="F167" s="7"/>
      <c r="J167" s="15"/>
    </row>
    <row r="168">
      <c r="B168" s="18"/>
      <c r="C168" s="18"/>
      <c r="F168" s="7"/>
      <c r="J168" s="15"/>
    </row>
    <row r="169">
      <c r="B169" s="18"/>
      <c r="C169" s="18"/>
      <c r="F169" s="7"/>
      <c r="J169" s="15"/>
    </row>
    <row r="170">
      <c r="B170" s="18"/>
      <c r="C170" s="18"/>
      <c r="F170" s="7"/>
      <c r="J170" s="15"/>
    </row>
    <row r="171">
      <c r="B171" s="18"/>
      <c r="C171" s="18"/>
      <c r="F171" s="7"/>
      <c r="J171" s="15"/>
    </row>
    <row r="172">
      <c r="B172" s="18"/>
      <c r="C172" s="18"/>
      <c r="F172" s="7"/>
      <c r="J172" s="15"/>
    </row>
    <row r="173">
      <c r="B173" s="18"/>
      <c r="C173" s="18"/>
      <c r="F173" s="7"/>
      <c r="J173" s="15"/>
    </row>
    <row r="174">
      <c r="B174" s="18"/>
      <c r="C174" s="18"/>
      <c r="F174" s="7"/>
      <c r="J174" s="15"/>
    </row>
    <row r="175">
      <c r="B175" s="18"/>
      <c r="C175" s="18"/>
      <c r="F175" s="7"/>
      <c r="J175" s="15"/>
    </row>
    <row r="176">
      <c r="B176" s="18"/>
      <c r="C176" s="18"/>
      <c r="F176" s="7"/>
      <c r="J176" s="15"/>
    </row>
    <row r="177">
      <c r="B177" s="18"/>
      <c r="C177" s="18"/>
      <c r="F177" s="7"/>
      <c r="J177" s="15"/>
    </row>
    <row r="178">
      <c r="B178" s="18"/>
      <c r="C178" s="18"/>
      <c r="F178" s="7"/>
      <c r="J178" s="15"/>
    </row>
    <row r="179">
      <c r="B179" s="18"/>
      <c r="C179" s="18"/>
      <c r="F179" s="7"/>
      <c r="J179" s="15"/>
    </row>
    <row r="180">
      <c r="B180" s="18"/>
      <c r="C180" s="18"/>
      <c r="F180" s="7"/>
      <c r="J180" s="15"/>
    </row>
    <row r="181">
      <c r="B181" s="18"/>
      <c r="C181" s="18"/>
      <c r="F181" s="7"/>
      <c r="J181" s="15"/>
    </row>
    <row r="182">
      <c r="B182" s="18"/>
      <c r="C182" s="18"/>
      <c r="F182" s="7"/>
      <c r="J182" s="15"/>
    </row>
    <row r="183">
      <c r="B183" s="18"/>
      <c r="C183" s="18"/>
      <c r="F183" s="7"/>
      <c r="J183" s="15"/>
    </row>
    <row r="184">
      <c r="B184" s="18"/>
      <c r="C184" s="18"/>
      <c r="F184" s="7"/>
      <c r="J184" s="15"/>
    </row>
    <row r="185">
      <c r="B185" s="18"/>
      <c r="C185" s="18"/>
      <c r="F185" s="7"/>
      <c r="J185" s="15"/>
    </row>
    <row r="186">
      <c r="B186" s="18"/>
      <c r="C186" s="18"/>
      <c r="F186" s="7"/>
      <c r="J186" s="15"/>
    </row>
    <row r="187">
      <c r="B187" s="18"/>
      <c r="C187" s="18"/>
      <c r="F187" s="7"/>
      <c r="J187" s="15"/>
    </row>
    <row r="188">
      <c r="B188" s="18"/>
      <c r="C188" s="18"/>
      <c r="F188" s="7"/>
      <c r="J188" s="15"/>
    </row>
    <row r="189">
      <c r="B189" s="18"/>
      <c r="C189" s="18"/>
      <c r="F189" s="7"/>
      <c r="J189" s="15"/>
    </row>
    <row r="190">
      <c r="B190" s="18"/>
      <c r="C190" s="18"/>
      <c r="F190" s="7"/>
      <c r="J190" s="15"/>
    </row>
    <row r="191">
      <c r="B191" s="18"/>
      <c r="C191" s="18"/>
      <c r="F191" s="7"/>
      <c r="J191" s="15"/>
    </row>
    <row r="192">
      <c r="B192" s="18"/>
      <c r="C192" s="18"/>
      <c r="F192" s="7"/>
      <c r="J192" s="15"/>
    </row>
    <row r="193">
      <c r="B193" s="18"/>
      <c r="C193" s="18"/>
      <c r="F193" s="7"/>
      <c r="J193" s="15"/>
    </row>
    <row r="194">
      <c r="B194" s="18"/>
      <c r="C194" s="18"/>
      <c r="F194" s="7"/>
      <c r="J194" s="15"/>
    </row>
    <row r="195">
      <c r="B195" s="18"/>
      <c r="C195" s="18"/>
      <c r="F195" s="7"/>
      <c r="J195" s="15"/>
    </row>
    <row r="196">
      <c r="B196" s="18"/>
      <c r="C196" s="18"/>
      <c r="F196" s="7"/>
      <c r="J196" s="15"/>
    </row>
    <row r="197">
      <c r="B197" s="18"/>
      <c r="C197" s="18"/>
      <c r="F197" s="7"/>
      <c r="J197" s="15"/>
    </row>
    <row r="198">
      <c r="B198" s="18"/>
      <c r="C198" s="18"/>
      <c r="F198" s="7"/>
      <c r="J198" s="15"/>
    </row>
    <row r="199">
      <c r="B199" s="18"/>
      <c r="C199" s="18"/>
      <c r="F199" s="7"/>
      <c r="J199" s="15"/>
    </row>
    <row r="200">
      <c r="B200" s="18"/>
      <c r="C200" s="18"/>
      <c r="F200" s="7"/>
      <c r="J200" s="15"/>
    </row>
    <row r="201">
      <c r="B201" s="18"/>
      <c r="C201" s="18"/>
      <c r="F201" s="7"/>
      <c r="J201" s="15"/>
    </row>
    <row r="202">
      <c r="B202" s="18"/>
      <c r="C202" s="18"/>
      <c r="F202" s="7"/>
      <c r="J202" s="15"/>
    </row>
    <row r="203">
      <c r="B203" s="18"/>
      <c r="C203" s="18"/>
      <c r="F203" s="7"/>
      <c r="J203" s="15"/>
    </row>
    <row r="204">
      <c r="B204" s="18"/>
      <c r="C204" s="18"/>
      <c r="F204" s="7"/>
      <c r="J204" s="15"/>
    </row>
    <row r="205">
      <c r="B205" s="18"/>
      <c r="C205" s="18"/>
      <c r="F205" s="7"/>
      <c r="J205" s="15"/>
    </row>
    <row r="206">
      <c r="B206" s="18"/>
      <c r="C206" s="18"/>
      <c r="F206" s="7"/>
      <c r="J206" s="15"/>
    </row>
    <row r="207">
      <c r="B207" s="18"/>
      <c r="C207" s="18"/>
      <c r="F207" s="7"/>
      <c r="J207" s="15"/>
    </row>
    <row r="208">
      <c r="B208" s="18"/>
      <c r="C208" s="18"/>
      <c r="F208" s="7"/>
      <c r="J208" s="15"/>
    </row>
    <row r="209">
      <c r="B209" s="18"/>
      <c r="C209" s="18"/>
      <c r="F209" s="7"/>
      <c r="J209" s="15"/>
    </row>
    <row r="210">
      <c r="B210" s="18"/>
      <c r="C210" s="18"/>
      <c r="F210" s="7"/>
      <c r="J210" s="15"/>
    </row>
    <row r="211">
      <c r="B211" s="18"/>
      <c r="C211" s="18"/>
      <c r="F211" s="7"/>
      <c r="J211" s="15"/>
    </row>
    <row r="212">
      <c r="B212" s="18"/>
      <c r="C212" s="18"/>
      <c r="F212" s="7"/>
      <c r="J212" s="15"/>
    </row>
    <row r="213">
      <c r="B213" s="18"/>
      <c r="C213" s="18"/>
      <c r="F213" s="7"/>
      <c r="J213" s="15"/>
    </row>
    <row r="214">
      <c r="B214" s="18"/>
      <c r="C214" s="18"/>
      <c r="F214" s="7"/>
      <c r="J214" s="15"/>
    </row>
    <row r="215">
      <c r="B215" s="18"/>
      <c r="C215" s="18"/>
      <c r="F215" s="7"/>
      <c r="J215" s="15"/>
    </row>
    <row r="216">
      <c r="B216" s="18"/>
      <c r="C216" s="18"/>
      <c r="F216" s="7"/>
      <c r="J216" s="15"/>
    </row>
    <row r="217">
      <c r="B217" s="18"/>
      <c r="C217" s="18"/>
      <c r="F217" s="7"/>
      <c r="J217" s="15"/>
    </row>
    <row r="218">
      <c r="B218" s="18"/>
      <c r="C218" s="18"/>
      <c r="F218" s="7"/>
      <c r="J218" s="15"/>
    </row>
    <row r="219">
      <c r="B219" s="18"/>
      <c r="C219" s="18"/>
      <c r="F219" s="7"/>
      <c r="J219" s="15"/>
    </row>
    <row r="220">
      <c r="B220" s="18"/>
      <c r="C220" s="18"/>
      <c r="F220" s="7"/>
      <c r="J220" s="15"/>
    </row>
    <row r="221">
      <c r="B221" s="18"/>
      <c r="C221" s="18"/>
      <c r="F221" s="7"/>
      <c r="J221" s="15"/>
    </row>
    <row r="222">
      <c r="B222" s="18"/>
      <c r="C222" s="18"/>
      <c r="F222" s="7"/>
      <c r="J222" s="15"/>
    </row>
    <row r="223">
      <c r="B223" s="18"/>
      <c r="C223" s="18"/>
      <c r="F223" s="7"/>
      <c r="J223" s="15"/>
    </row>
    <row r="224">
      <c r="B224" s="18"/>
      <c r="C224" s="18"/>
      <c r="F224" s="7"/>
      <c r="J224" s="15"/>
    </row>
    <row r="225">
      <c r="B225" s="18"/>
      <c r="C225" s="18"/>
      <c r="F225" s="7"/>
      <c r="J225" s="15"/>
    </row>
    <row r="226">
      <c r="B226" s="18"/>
      <c r="C226" s="18"/>
      <c r="F226" s="7"/>
      <c r="J226" s="15"/>
    </row>
    <row r="227">
      <c r="B227" s="18"/>
      <c r="C227" s="18"/>
      <c r="F227" s="7"/>
      <c r="J227" s="15"/>
    </row>
    <row r="228">
      <c r="B228" s="18"/>
      <c r="C228" s="18"/>
      <c r="F228" s="7"/>
      <c r="J228" s="15"/>
    </row>
    <row r="229">
      <c r="B229" s="18"/>
      <c r="C229" s="18"/>
      <c r="F229" s="7"/>
      <c r="J229" s="15"/>
    </row>
    <row r="230">
      <c r="B230" s="18"/>
      <c r="C230" s="18"/>
      <c r="F230" s="7"/>
      <c r="J230" s="15"/>
    </row>
    <row r="231">
      <c r="B231" s="18"/>
      <c r="C231" s="18"/>
      <c r="F231" s="7"/>
      <c r="J231" s="15"/>
    </row>
    <row r="232">
      <c r="B232" s="18"/>
      <c r="C232" s="18"/>
      <c r="F232" s="7"/>
      <c r="J232" s="15"/>
    </row>
    <row r="233">
      <c r="B233" s="18"/>
      <c r="C233" s="18"/>
      <c r="F233" s="7"/>
      <c r="J233" s="15"/>
    </row>
    <row r="234">
      <c r="B234" s="18"/>
      <c r="C234" s="18"/>
      <c r="F234" s="7"/>
      <c r="J234" s="15"/>
    </row>
    <row r="235">
      <c r="B235" s="18"/>
      <c r="C235" s="18"/>
      <c r="F235" s="7"/>
      <c r="J235" s="15"/>
    </row>
    <row r="236">
      <c r="B236" s="18"/>
      <c r="C236" s="18"/>
      <c r="F236" s="7"/>
      <c r="J236" s="15"/>
    </row>
    <row r="237">
      <c r="B237" s="18"/>
      <c r="C237" s="18"/>
      <c r="F237" s="7"/>
      <c r="J237" s="15"/>
    </row>
    <row r="238">
      <c r="B238" s="18"/>
      <c r="C238" s="18"/>
      <c r="F238" s="7"/>
      <c r="J238" s="15"/>
    </row>
    <row r="239">
      <c r="B239" s="18"/>
      <c r="C239" s="18"/>
      <c r="F239" s="7"/>
      <c r="J239" s="15"/>
    </row>
    <row r="240">
      <c r="B240" s="18"/>
      <c r="C240" s="18"/>
      <c r="F240" s="7"/>
      <c r="J240" s="15"/>
    </row>
    <row r="241">
      <c r="B241" s="18"/>
      <c r="C241" s="18"/>
      <c r="F241" s="7"/>
      <c r="J241" s="15"/>
    </row>
    <row r="242">
      <c r="B242" s="18"/>
      <c r="C242" s="18"/>
      <c r="F242" s="7"/>
      <c r="J242" s="15"/>
    </row>
    <row r="243">
      <c r="B243" s="18"/>
      <c r="C243" s="18"/>
      <c r="F243" s="7"/>
      <c r="J243" s="15"/>
    </row>
    <row r="244">
      <c r="B244" s="18"/>
      <c r="C244" s="18"/>
      <c r="F244" s="7"/>
      <c r="J244" s="15"/>
    </row>
    <row r="245">
      <c r="B245" s="18"/>
      <c r="C245" s="18"/>
      <c r="F245" s="7"/>
      <c r="J245" s="15"/>
    </row>
    <row r="246">
      <c r="B246" s="18"/>
      <c r="C246" s="18"/>
      <c r="F246" s="7"/>
      <c r="J246" s="15"/>
    </row>
    <row r="247">
      <c r="B247" s="18"/>
      <c r="C247" s="18"/>
      <c r="F247" s="7"/>
      <c r="J247" s="15"/>
    </row>
    <row r="248">
      <c r="B248" s="18"/>
      <c r="C248" s="18"/>
      <c r="F248" s="7"/>
      <c r="J248" s="15"/>
    </row>
    <row r="249">
      <c r="B249" s="18"/>
      <c r="C249" s="18"/>
      <c r="F249" s="7"/>
      <c r="J249" s="15"/>
    </row>
    <row r="250">
      <c r="B250" s="18"/>
      <c r="C250" s="18"/>
      <c r="F250" s="7"/>
      <c r="J250" s="15"/>
    </row>
    <row r="251">
      <c r="B251" s="18"/>
      <c r="C251" s="18"/>
      <c r="F251" s="7"/>
      <c r="J251" s="15"/>
    </row>
    <row r="252">
      <c r="B252" s="18"/>
      <c r="C252" s="18"/>
      <c r="F252" s="7"/>
      <c r="J252" s="15"/>
    </row>
    <row r="253">
      <c r="B253" s="18"/>
      <c r="C253" s="18"/>
      <c r="F253" s="7"/>
      <c r="J253" s="15"/>
    </row>
    <row r="254">
      <c r="B254" s="18"/>
      <c r="C254" s="18"/>
      <c r="F254" s="7"/>
      <c r="J254" s="15"/>
    </row>
    <row r="255">
      <c r="B255" s="18"/>
      <c r="C255" s="18"/>
      <c r="F255" s="7"/>
      <c r="J255" s="15"/>
    </row>
    <row r="256">
      <c r="B256" s="18"/>
      <c r="C256" s="18"/>
      <c r="F256" s="7"/>
      <c r="J256" s="15"/>
    </row>
    <row r="257">
      <c r="B257" s="18"/>
      <c r="C257" s="18"/>
      <c r="F257" s="7"/>
      <c r="J257" s="15"/>
    </row>
    <row r="258">
      <c r="B258" s="18"/>
      <c r="C258" s="18"/>
      <c r="F258" s="7"/>
      <c r="J258" s="15"/>
    </row>
    <row r="259">
      <c r="B259" s="18"/>
      <c r="C259" s="18"/>
      <c r="F259" s="7"/>
      <c r="J259" s="15"/>
    </row>
    <row r="260">
      <c r="B260" s="18"/>
      <c r="C260" s="18"/>
      <c r="F260" s="7"/>
      <c r="J260" s="15"/>
    </row>
    <row r="261">
      <c r="B261" s="18"/>
      <c r="C261" s="18"/>
      <c r="F261" s="7"/>
      <c r="J261" s="15"/>
    </row>
    <row r="262">
      <c r="B262" s="18"/>
      <c r="C262" s="18"/>
      <c r="F262" s="7"/>
      <c r="J262" s="15"/>
    </row>
    <row r="263">
      <c r="B263" s="18"/>
      <c r="C263" s="18"/>
      <c r="F263" s="7"/>
      <c r="J263" s="15"/>
    </row>
    <row r="264">
      <c r="B264" s="18"/>
      <c r="C264" s="18"/>
      <c r="F264" s="7"/>
      <c r="J264" s="15"/>
    </row>
    <row r="265">
      <c r="B265" s="18"/>
      <c r="C265" s="18"/>
      <c r="F265" s="7"/>
      <c r="J265" s="15"/>
    </row>
    <row r="266">
      <c r="B266" s="18"/>
      <c r="C266" s="18"/>
      <c r="F266" s="7"/>
      <c r="J266" s="15"/>
    </row>
    <row r="267">
      <c r="B267" s="18"/>
      <c r="C267" s="18"/>
      <c r="F267" s="7"/>
      <c r="J267" s="15"/>
    </row>
    <row r="268">
      <c r="B268" s="18"/>
      <c r="C268" s="18"/>
      <c r="F268" s="7"/>
      <c r="J268" s="15"/>
    </row>
    <row r="269">
      <c r="B269" s="18"/>
      <c r="C269" s="18"/>
      <c r="F269" s="7"/>
      <c r="J269" s="15"/>
    </row>
    <row r="270">
      <c r="B270" s="18"/>
      <c r="C270" s="18"/>
      <c r="F270" s="7"/>
      <c r="J270" s="15"/>
    </row>
    <row r="271">
      <c r="B271" s="18"/>
      <c r="C271" s="18"/>
      <c r="F271" s="7"/>
      <c r="J271" s="15"/>
    </row>
    <row r="272">
      <c r="B272" s="18"/>
      <c r="C272" s="18"/>
      <c r="F272" s="7"/>
      <c r="J272" s="15"/>
    </row>
    <row r="273">
      <c r="B273" s="18"/>
      <c r="C273" s="18"/>
      <c r="F273" s="7"/>
      <c r="J273" s="15"/>
    </row>
    <row r="274">
      <c r="B274" s="18"/>
      <c r="C274" s="18"/>
      <c r="F274" s="7"/>
      <c r="J274" s="15"/>
    </row>
    <row r="275">
      <c r="B275" s="18"/>
      <c r="C275" s="18"/>
      <c r="F275" s="7"/>
      <c r="J275" s="15"/>
    </row>
    <row r="276">
      <c r="B276" s="18"/>
      <c r="C276" s="18"/>
      <c r="F276" s="7"/>
      <c r="J276" s="15"/>
    </row>
    <row r="277">
      <c r="B277" s="18"/>
      <c r="C277" s="18"/>
      <c r="F277" s="7"/>
      <c r="J277" s="15"/>
    </row>
    <row r="278">
      <c r="B278" s="18"/>
      <c r="C278" s="18"/>
      <c r="F278" s="7"/>
      <c r="J278" s="15"/>
    </row>
    <row r="279">
      <c r="B279" s="18"/>
      <c r="C279" s="18"/>
      <c r="F279" s="7"/>
      <c r="J279" s="15"/>
    </row>
    <row r="280">
      <c r="B280" s="18"/>
      <c r="C280" s="18"/>
      <c r="F280" s="7"/>
      <c r="J280" s="15"/>
    </row>
    <row r="281">
      <c r="B281" s="18"/>
      <c r="C281" s="18"/>
      <c r="F281" s="7"/>
      <c r="J281" s="15"/>
    </row>
    <row r="282">
      <c r="B282" s="18"/>
      <c r="C282" s="18"/>
      <c r="F282" s="7"/>
      <c r="J282" s="15"/>
    </row>
    <row r="283">
      <c r="B283" s="18"/>
      <c r="C283" s="18"/>
      <c r="F283" s="7"/>
      <c r="J283" s="15"/>
    </row>
    <row r="284">
      <c r="B284" s="18"/>
      <c r="C284" s="18"/>
      <c r="F284" s="7"/>
      <c r="J284" s="15"/>
    </row>
    <row r="285">
      <c r="B285" s="18"/>
      <c r="C285" s="18"/>
      <c r="F285" s="7"/>
      <c r="J285" s="15"/>
    </row>
    <row r="286">
      <c r="B286" s="18"/>
      <c r="C286" s="18"/>
      <c r="F286" s="7"/>
      <c r="J286" s="15"/>
    </row>
    <row r="287">
      <c r="B287" s="18"/>
      <c r="C287" s="18"/>
      <c r="F287" s="7"/>
      <c r="J287" s="15"/>
    </row>
    <row r="288">
      <c r="B288" s="18"/>
      <c r="C288" s="18"/>
      <c r="F288" s="7"/>
      <c r="J288" s="15"/>
    </row>
    <row r="289">
      <c r="B289" s="18"/>
      <c r="C289" s="18"/>
      <c r="F289" s="7"/>
      <c r="J289" s="15"/>
    </row>
    <row r="290">
      <c r="B290" s="18"/>
      <c r="C290" s="18"/>
      <c r="F290" s="7"/>
      <c r="J290" s="15"/>
    </row>
    <row r="291">
      <c r="B291" s="18"/>
      <c r="C291" s="18"/>
      <c r="F291" s="7"/>
      <c r="J291" s="15"/>
    </row>
    <row r="292">
      <c r="B292" s="18"/>
      <c r="C292" s="18"/>
      <c r="F292" s="7"/>
      <c r="J292" s="15"/>
    </row>
    <row r="293">
      <c r="B293" s="18"/>
      <c r="C293" s="18"/>
      <c r="F293" s="7"/>
      <c r="J293" s="15"/>
    </row>
    <row r="294">
      <c r="B294" s="18"/>
      <c r="C294" s="18"/>
      <c r="F294" s="7"/>
      <c r="J294" s="15"/>
    </row>
    <row r="295">
      <c r="B295" s="18"/>
      <c r="C295" s="18"/>
      <c r="F295" s="7"/>
      <c r="J295" s="15"/>
    </row>
    <row r="296">
      <c r="B296" s="18"/>
      <c r="C296" s="18"/>
      <c r="F296" s="7"/>
      <c r="J296" s="15"/>
    </row>
    <row r="297">
      <c r="B297" s="18"/>
      <c r="C297" s="18"/>
      <c r="F297" s="7"/>
      <c r="J297" s="15"/>
    </row>
    <row r="298">
      <c r="B298" s="18"/>
      <c r="C298" s="18"/>
      <c r="F298" s="7"/>
      <c r="J298" s="15"/>
    </row>
    <row r="299">
      <c r="B299" s="18"/>
      <c r="C299" s="18"/>
      <c r="F299" s="7"/>
      <c r="J299" s="15"/>
    </row>
    <row r="300">
      <c r="B300" s="18"/>
      <c r="C300" s="18"/>
      <c r="F300" s="7"/>
      <c r="J300" s="15"/>
    </row>
    <row r="301">
      <c r="B301" s="18"/>
      <c r="C301" s="18"/>
      <c r="F301" s="7"/>
      <c r="J301" s="15"/>
    </row>
    <row r="302">
      <c r="B302" s="18"/>
      <c r="C302" s="18"/>
      <c r="F302" s="7"/>
      <c r="J302" s="15"/>
    </row>
    <row r="303">
      <c r="B303" s="18"/>
      <c r="C303" s="18"/>
      <c r="F303" s="7"/>
      <c r="J303" s="15"/>
    </row>
    <row r="304">
      <c r="B304" s="18"/>
      <c r="C304" s="18"/>
      <c r="F304" s="7"/>
      <c r="J304" s="15"/>
    </row>
    <row r="305">
      <c r="B305" s="18"/>
      <c r="C305" s="18"/>
      <c r="F305" s="7"/>
      <c r="J305" s="15"/>
    </row>
    <row r="306">
      <c r="B306" s="18"/>
      <c r="C306" s="18"/>
      <c r="F306" s="7"/>
      <c r="J306" s="15"/>
    </row>
    <row r="307">
      <c r="B307" s="18"/>
      <c r="C307" s="18"/>
      <c r="F307" s="7"/>
      <c r="J307" s="15"/>
    </row>
    <row r="308">
      <c r="B308" s="18"/>
      <c r="C308" s="18"/>
      <c r="F308" s="7"/>
      <c r="J308" s="15"/>
    </row>
    <row r="309">
      <c r="B309" s="18"/>
      <c r="C309" s="18"/>
      <c r="F309" s="7"/>
      <c r="J309" s="15"/>
    </row>
    <row r="310">
      <c r="B310" s="18"/>
      <c r="C310" s="18"/>
      <c r="F310" s="7"/>
      <c r="J310" s="15"/>
    </row>
    <row r="311">
      <c r="B311" s="18"/>
      <c r="C311" s="18"/>
      <c r="F311" s="7"/>
      <c r="J311" s="15"/>
    </row>
    <row r="312">
      <c r="B312" s="18"/>
      <c r="C312" s="18"/>
      <c r="F312" s="7"/>
      <c r="J312" s="15"/>
    </row>
    <row r="313">
      <c r="B313" s="18"/>
      <c r="C313" s="18"/>
      <c r="F313" s="7"/>
      <c r="J313" s="15"/>
    </row>
    <row r="314">
      <c r="B314" s="18"/>
      <c r="C314" s="18"/>
      <c r="F314" s="7"/>
      <c r="J314" s="15"/>
    </row>
    <row r="315">
      <c r="B315" s="18"/>
      <c r="C315" s="18"/>
      <c r="F315" s="7"/>
      <c r="J315" s="15"/>
    </row>
    <row r="316">
      <c r="B316" s="18"/>
      <c r="C316" s="18"/>
      <c r="F316" s="7"/>
      <c r="J316" s="15"/>
    </row>
    <row r="317">
      <c r="B317" s="18"/>
      <c r="C317" s="18"/>
      <c r="F317" s="7"/>
      <c r="J317" s="15"/>
    </row>
    <row r="318">
      <c r="B318" s="18"/>
      <c r="C318" s="18"/>
      <c r="F318" s="7"/>
      <c r="J318" s="15"/>
    </row>
    <row r="319">
      <c r="B319" s="18"/>
      <c r="C319" s="18"/>
      <c r="F319" s="7"/>
      <c r="J319" s="15"/>
    </row>
    <row r="320">
      <c r="B320" s="18"/>
      <c r="C320" s="18"/>
      <c r="F320" s="7"/>
      <c r="J320" s="15"/>
    </row>
    <row r="321">
      <c r="B321" s="18"/>
      <c r="C321" s="18"/>
      <c r="F321" s="7"/>
      <c r="J321" s="15"/>
    </row>
    <row r="322">
      <c r="B322" s="18"/>
      <c r="C322" s="18"/>
      <c r="F322" s="7"/>
      <c r="J322" s="15"/>
    </row>
    <row r="323">
      <c r="B323" s="18"/>
      <c r="C323" s="18"/>
      <c r="F323" s="7"/>
      <c r="J323" s="15"/>
    </row>
    <row r="324">
      <c r="B324" s="18"/>
      <c r="C324" s="18"/>
      <c r="F324" s="7"/>
      <c r="J324" s="15"/>
    </row>
    <row r="325">
      <c r="B325" s="18"/>
      <c r="C325" s="18"/>
      <c r="F325" s="7"/>
      <c r="J325" s="15"/>
    </row>
    <row r="326">
      <c r="B326" s="18"/>
      <c r="C326" s="18"/>
      <c r="F326" s="7"/>
      <c r="J326" s="15"/>
    </row>
    <row r="327">
      <c r="B327" s="18"/>
      <c r="C327" s="18"/>
      <c r="F327" s="7"/>
      <c r="J327" s="15"/>
    </row>
    <row r="328">
      <c r="B328" s="18"/>
      <c r="C328" s="18"/>
      <c r="F328" s="7"/>
      <c r="J328" s="15"/>
    </row>
    <row r="329">
      <c r="B329" s="18"/>
      <c r="C329" s="18"/>
      <c r="F329" s="7"/>
      <c r="J329" s="15"/>
    </row>
    <row r="330">
      <c r="B330" s="18"/>
      <c r="C330" s="18"/>
      <c r="F330" s="7"/>
      <c r="J330" s="15"/>
    </row>
    <row r="331">
      <c r="B331" s="18"/>
      <c r="C331" s="18"/>
      <c r="F331" s="7"/>
      <c r="J331" s="15"/>
    </row>
    <row r="332">
      <c r="B332" s="18"/>
      <c r="C332" s="18"/>
      <c r="F332" s="7"/>
      <c r="J332" s="15"/>
    </row>
    <row r="333">
      <c r="B333" s="18"/>
      <c r="C333" s="18"/>
      <c r="F333" s="7"/>
      <c r="J333" s="15"/>
    </row>
    <row r="334">
      <c r="B334" s="18"/>
      <c r="C334" s="18"/>
      <c r="F334" s="7"/>
      <c r="J334" s="15"/>
    </row>
    <row r="335">
      <c r="B335" s="18"/>
      <c r="C335" s="18"/>
      <c r="F335" s="7"/>
      <c r="J335" s="15"/>
    </row>
    <row r="336">
      <c r="B336" s="18"/>
      <c r="C336" s="18"/>
      <c r="F336" s="7"/>
      <c r="J336" s="15"/>
    </row>
    <row r="337">
      <c r="B337" s="18"/>
      <c r="C337" s="18"/>
      <c r="F337" s="7"/>
      <c r="J337" s="15"/>
    </row>
    <row r="338">
      <c r="B338" s="18"/>
      <c r="C338" s="18"/>
      <c r="F338" s="7"/>
      <c r="J338" s="15"/>
    </row>
    <row r="339">
      <c r="B339" s="18"/>
      <c r="C339" s="18"/>
      <c r="F339" s="7"/>
      <c r="J339" s="15"/>
    </row>
    <row r="340">
      <c r="B340" s="18"/>
      <c r="C340" s="18"/>
      <c r="F340" s="7"/>
      <c r="J340" s="15"/>
    </row>
    <row r="341">
      <c r="B341" s="18"/>
      <c r="C341" s="18"/>
      <c r="F341" s="7"/>
      <c r="J341" s="15"/>
    </row>
    <row r="342">
      <c r="B342" s="18"/>
      <c r="C342" s="18"/>
      <c r="F342" s="7"/>
      <c r="J342" s="15"/>
    </row>
    <row r="343">
      <c r="B343" s="18"/>
      <c r="C343" s="18"/>
      <c r="F343" s="7"/>
      <c r="J343" s="15"/>
    </row>
    <row r="344">
      <c r="B344" s="18"/>
      <c r="C344" s="18"/>
      <c r="F344" s="7"/>
      <c r="J344" s="15"/>
    </row>
    <row r="345">
      <c r="B345" s="18"/>
      <c r="C345" s="18"/>
      <c r="F345" s="7"/>
      <c r="J345" s="15"/>
    </row>
    <row r="346">
      <c r="B346" s="18"/>
      <c r="C346" s="18"/>
      <c r="F346" s="7"/>
      <c r="J346" s="15"/>
    </row>
    <row r="347">
      <c r="B347" s="18"/>
      <c r="C347" s="18"/>
      <c r="F347" s="7"/>
      <c r="J347" s="15"/>
    </row>
    <row r="348">
      <c r="B348" s="18"/>
      <c r="C348" s="18"/>
      <c r="F348" s="7"/>
      <c r="J348" s="15"/>
    </row>
    <row r="349">
      <c r="B349" s="18"/>
      <c r="C349" s="18"/>
      <c r="F349" s="7"/>
      <c r="J349" s="15"/>
    </row>
    <row r="350">
      <c r="B350" s="18"/>
      <c r="C350" s="18"/>
      <c r="F350" s="7"/>
      <c r="J350" s="15"/>
    </row>
    <row r="351">
      <c r="B351" s="18"/>
      <c r="C351" s="18"/>
      <c r="F351" s="7"/>
      <c r="J351" s="15"/>
    </row>
    <row r="352">
      <c r="B352" s="18"/>
      <c r="C352" s="18"/>
      <c r="F352" s="7"/>
      <c r="J352" s="15"/>
    </row>
    <row r="353">
      <c r="B353" s="18"/>
      <c r="C353" s="18"/>
      <c r="F353" s="7"/>
      <c r="J353" s="15"/>
    </row>
    <row r="354">
      <c r="B354" s="18"/>
      <c r="C354" s="18"/>
      <c r="F354" s="7"/>
      <c r="J354" s="15"/>
    </row>
    <row r="355">
      <c r="B355" s="18"/>
      <c r="C355" s="18"/>
      <c r="F355" s="7"/>
      <c r="J355" s="15"/>
    </row>
    <row r="356">
      <c r="B356" s="18"/>
      <c r="C356" s="18"/>
      <c r="F356" s="7"/>
      <c r="J356" s="15"/>
    </row>
    <row r="357">
      <c r="B357" s="18"/>
      <c r="C357" s="18"/>
      <c r="F357" s="7"/>
      <c r="J357" s="15"/>
    </row>
    <row r="358">
      <c r="B358" s="18"/>
      <c r="C358" s="18"/>
      <c r="F358" s="7"/>
      <c r="J358" s="15"/>
    </row>
    <row r="359">
      <c r="B359" s="18"/>
      <c r="C359" s="18"/>
      <c r="F359" s="7"/>
      <c r="J359" s="15"/>
    </row>
    <row r="360">
      <c r="B360" s="18"/>
      <c r="C360" s="18"/>
      <c r="F360" s="7"/>
      <c r="J360" s="15"/>
    </row>
    <row r="361">
      <c r="B361" s="18"/>
      <c r="C361" s="18"/>
      <c r="F361" s="7"/>
      <c r="J361" s="15"/>
    </row>
    <row r="362">
      <c r="B362" s="18"/>
      <c r="C362" s="18"/>
      <c r="F362" s="7"/>
      <c r="J362" s="15"/>
    </row>
    <row r="363">
      <c r="B363" s="18"/>
      <c r="C363" s="18"/>
      <c r="F363" s="7"/>
      <c r="J363" s="15"/>
    </row>
    <row r="364">
      <c r="B364" s="18"/>
      <c r="C364" s="18"/>
      <c r="F364" s="7"/>
      <c r="J364" s="15"/>
    </row>
    <row r="365">
      <c r="B365" s="18"/>
      <c r="C365" s="18"/>
      <c r="F365" s="7"/>
      <c r="J365" s="15"/>
    </row>
    <row r="366">
      <c r="B366" s="18"/>
      <c r="C366" s="18"/>
      <c r="F366" s="7"/>
      <c r="J366" s="15"/>
    </row>
    <row r="367">
      <c r="B367" s="18"/>
      <c r="C367" s="18"/>
      <c r="F367" s="7"/>
      <c r="J367" s="15"/>
    </row>
    <row r="368">
      <c r="B368" s="18"/>
      <c r="C368" s="18"/>
      <c r="F368" s="7"/>
      <c r="J368" s="15"/>
    </row>
    <row r="369">
      <c r="B369" s="18"/>
      <c r="C369" s="18"/>
      <c r="F369" s="7"/>
      <c r="J369" s="15"/>
    </row>
    <row r="370">
      <c r="B370" s="18"/>
      <c r="C370" s="18"/>
      <c r="F370" s="7"/>
      <c r="J370" s="15"/>
    </row>
    <row r="371">
      <c r="B371" s="18"/>
      <c r="C371" s="18"/>
      <c r="F371" s="7"/>
      <c r="J371" s="15"/>
    </row>
    <row r="372">
      <c r="B372" s="18"/>
      <c r="C372" s="18"/>
      <c r="F372" s="7"/>
      <c r="J372" s="15"/>
    </row>
    <row r="373">
      <c r="B373" s="18"/>
      <c r="C373" s="18"/>
      <c r="F373" s="7"/>
      <c r="J373" s="15"/>
    </row>
    <row r="374">
      <c r="B374" s="18"/>
      <c r="C374" s="18"/>
      <c r="F374" s="7"/>
      <c r="J374" s="15"/>
    </row>
    <row r="375">
      <c r="B375" s="18"/>
      <c r="C375" s="18"/>
      <c r="F375" s="7"/>
      <c r="J375" s="15"/>
    </row>
    <row r="376">
      <c r="B376" s="18"/>
      <c r="C376" s="18"/>
      <c r="F376" s="7"/>
      <c r="J376" s="15"/>
    </row>
    <row r="377">
      <c r="B377" s="18"/>
      <c r="C377" s="18"/>
      <c r="F377" s="7"/>
      <c r="J377" s="15"/>
    </row>
    <row r="378">
      <c r="B378" s="18"/>
      <c r="C378" s="18"/>
      <c r="F378" s="7"/>
      <c r="J378" s="15"/>
    </row>
    <row r="379">
      <c r="B379" s="18"/>
      <c r="C379" s="18"/>
      <c r="F379" s="7"/>
      <c r="J379" s="15"/>
    </row>
    <row r="380">
      <c r="B380" s="18"/>
      <c r="C380" s="18"/>
      <c r="F380" s="7"/>
      <c r="J380" s="15"/>
    </row>
    <row r="381">
      <c r="B381" s="18"/>
      <c r="C381" s="18"/>
      <c r="F381" s="7"/>
      <c r="J381" s="15"/>
    </row>
    <row r="382">
      <c r="B382" s="18"/>
      <c r="C382" s="18"/>
      <c r="F382" s="7"/>
      <c r="J382" s="15"/>
    </row>
    <row r="383">
      <c r="B383" s="18"/>
      <c r="C383" s="18"/>
      <c r="F383" s="7"/>
      <c r="J383" s="15"/>
    </row>
    <row r="384">
      <c r="B384" s="18"/>
      <c r="C384" s="18"/>
      <c r="F384" s="7"/>
      <c r="J384" s="15"/>
    </row>
    <row r="385">
      <c r="B385" s="18"/>
      <c r="C385" s="18"/>
      <c r="F385" s="7"/>
      <c r="J385" s="15"/>
    </row>
    <row r="386">
      <c r="B386" s="18"/>
      <c r="C386" s="18"/>
      <c r="F386" s="7"/>
      <c r="J386" s="15"/>
    </row>
    <row r="387">
      <c r="B387" s="18"/>
      <c r="C387" s="18"/>
      <c r="F387" s="7"/>
      <c r="J387" s="15"/>
    </row>
    <row r="388">
      <c r="B388" s="18"/>
      <c r="C388" s="18"/>
      <c r="F388" s="7"/>
      <c r="J388" s="15"/>
    </row>
    <row r="389">
      <c r="B389" s="18"/>
      <c r="C389" s="18"/>
      <c r="F389" s="7"/>
      <c r="J389" s="15"/>
    </row>
    <row r="390">
      <c r="B390" s="18"/>
      <c r="C390" s="18"/>
      <c r="F390" s="7"/>
      <c r="J390" s="15"/>
    </row>
    <row r="391">
      <c r="B391" s="18"/>
      <c r="C391" s="18"/>
      <c r="F391" s="7"/>
      <c r="J391" s="15"/>
    </row>
    <row r="392">
      <c r="B392" s="18"/>
      <c r="C392" s="18"/>
      <c r="F392" s="7"/>
      <c r="J392" s="15"/>
    </row>
    <row r="393">
      <c r="B393" s="18"/>
      <c r="C393" s="18"/>
      <c r="F393" s="7"/>
      <c r="J393" s="15"/>
    </row>
    <row r="394">
      <c r="B394" s="18"/>
      <c r="C394" s="18"/>
      <c r="F394" s="7"/>
      <c r="J394" s="15"/>
    </row>
    <row r="395">
      <c r="B395" s="18"/>
      <c r="C395" s="18"/>
      <c r="F395" s="7"/>
      <c r="J395" s="15"/>
    </row>
    <row r="396">
      <c r="B396" s="18"/>
      <c r="C396" s="18"/>
      <c r="F396" s="7"/>
      <c r="J396" s="15"/>
    </row>
    <row r="397">
      <c r="B397" s="18"/>
      <c r="C397" s="18"/>
      <c r="F397" s="7"/>
      <c r="J397" s="15"/>
    </row>
    <row r="398">
      <c r="B398" s="18"/>
      <c r="C398" s="18"/>
      <c r="F398" s="7"/>
      <c r="J398" s="15"/>
    </row>
    <row r="399">
      <c r="B399" s="18"/>
      <c r="C399" s="18"/>
      <c r="F399" s="7"/>
      <c r="J399" s="15"/>
    </row>
    <row r="400">
      <c r="B400" s="18"/>
      <c r="C400" s="18"/>
      <c r="F400" s="7"/>
      <c r="J400" s="15"/>
    </row>
    <row r="401">
      <c r="B401" s="18"/>
      <c r="C401" s="18"/>
      <c r="F401" s="7"/>
      <c r="J401" s="15"/>
    </row>
    <row r="402">
      <c r="B402" s="18"/>
      <c r="C402" s="18"/>
      <c r="F402" s="7"/>
      <c r="J402" s="15"/>
    </row>
    <row r="403">
      <c r="B403" s="18"/>
      <c r="C403" s="18"/>
      <c r="F403" s="7"/>
      <c r="J403" s="15"/>
    </row>
    <row r="404">
      <c r="B404" s="18"/>
      <c r="C404" s="18"/>
      <c r="F404" s="7"/>
      <c r="J404" s="15"/>
    </row>
    <row r="405">
      <c r="B405" s="18"/>
      <c r="C405" s="18"/>
      <c r="F405" s="7"/>
      <c r="J405" s="15"/>
    </row>
    <row r="406">
      <c r="B406" s="18"/>
      <c r="C406" s="18"/>
      <c r="F406" s="7"/>
      <c r="J406" s="15"/>
    </row>
    <row r="407">
      <c r="B407" s="18"/>
      <c r="C407" s="18"/>
      <c r="F407" s="7"/>
      <c r="J407" s="15"/>
    </row>
    <row r="408">
      <c r="B408" s="18"/>
      <c r="C408" s="18"/>
      <c r="F408" s="7"/>
      <c r="J408" s="15"/>
    </row>
    <row r="409">
      <c r="B409" s="18"/>
      <c r="C409" s="18"/>
      <c r="F409" s="7"/>
      <c r="J409" s="15"/>
    </row>
    <row r="410">
      <c r="B410" s="18"/>
      <c r="C410" s="18"/>
      <c r="F410" s="7"/>
      <c r="J410" s="15"/>
    </row>
    <row r="411">
      <c r="B411" s="18"/>
      <c r="C411" s="18"/>
      <c r="F411" s="7"/>
      <c r="J411" s="15"/>
    </row>
    <row r="412">
      <c r="B412" s="18"/>
      <c r="C412" s="18"/>
      <c r="F412" s="7"/>
      <c r="J412" s="15"/>
    </row>
    <row r="413">
      <c r="B413" s="18"/>
      <c r="C413" s="18"/>
      <c r="F413" s="7"/>
      <c r="J413" s="15"/>
    </row>
    <row r="414">
      <c r="B414" s="18"/>
      <c r="C414" s="18"/>
      <c r="F414" s="7"/>
      <c r="J414" s="15"/>
    </row>
    <row r="415">
      <c r="B415" s="18"/>
      <c r="C415" s="18"/>
      <c r="F415" s="7"/>
      <c r="J415" s="15"/>
    </row>
    <row r="416">
      <c r="B416" s="18"/>
      <c r="C416" s="18"/>
      <c r="F416" s="7"/>
      <c r="J416" s="15"/>
    </row>
    <row r="417">
      <c r="B417" s="18"/>
      <c r="C417" s="18"/>
      <c r="F417" s="7"/>
      <c r="J417" s="15"/>
    </row>
    <row r="418">
      <c r="B418" s="18"/>
      <c r="C418" s="18"/>
      <c r="F418" s="7"/>
      <c r="J418" s="15"/>
    </row>
    <row r="419">
      <c r="B419" s="18"/>
      <c r="C419" s="18"/>
      <c r="F419" s="7"/>
      <c r="J419" s="15"/>
    </row>
    <row r="420">
      <c r="B420" s="18"/>
      <c r="C420" s="18"/>
      <c r="F420" s="7"/>
      <c r="J420" s="15"/>
    </row>
    <row r="421">
      <c r="B421" s="18"/>
      <c r="C421" s="18"/>
      <c r="F421" s="7"/>
      <c r="J421" s="15"/>
    </row>
    <row r="422">
      <c r="B422" s="18"/>
      <c r="C422" s="18"/>
      <c r="F422" s="7"/>
      <c r="J422" s="15"/>
    </row>
    <row r="423">
      <c r="B423" s="18"/>
      <c r="C423" s="18"/>
      <c r="F423" s="7"/>
      <c r="J423" s="15"/>
    </row>
    <row r="424">
      <c r="B424" s="18"/>
      <c r="C424" s="18"/>
      <c r="F424" s="7"/>
      <c r="J424" s="15"/>
    </row>
    <row r="425">
      <c r="B425" s="18"/>
      <c r="C425" s="18"/>
      <c r="F425" s="7"/>
      <c r="J425" s="15"/>
    </row>
    <row r="426">
      <c r="B426" s="18"/>
      <c r="C426" s="18"/>
      <c r="F426" s="7"/>
      <c r="J426" s="15"/>
    </row>
    <row r="427">
      <c r="B427" s="18"/>
      <c r="C427" s="18"/>
      <c r="F427" s="7"/>
      <c r="J427" s="15"/>
    </row>
    <row r="428">
      <c r="B428" s="18"/>
      <c r="C428" s="18"/>
      <c r="F428" s="7"/>
      <c r="J428" s="15"/>
    </row>
    <row r="429">
      <c r="B429" s="18"/>
      <c r="C429" s="18"/>
      <c r="F429" s="7"/>
      <c r="J429" s="15"/>
    </row>
    <row r="430">
      <c r="B430" s="18"/>
      <c r="C430" s="18"/>
      <c r="F430" s="7"/>
      <c r="J430" s="15"/>
    </row>
    <row r="431">
      <c r="B431" s="18"/>
      <c r="C431" s="18"/>
      <c r="F431" s="7"/>
      <c r="J431" s="15"/>
    </row>
    <row r="432">
      <c r="B432" s="18"/>
      <c r="C432" s="18"/>
      <c r="F432" s="7"/>
      <c r="J432" s="15"/>
    </row>
    <row r="433">
      <c r="B433" s="18"/>
      <c r="C433" s="18"/>
      <c r="F433" s="7"/>
      <c r="J433" s="15"/>
    </row>
    <row r="434">
      <c r="B434" s="18"/>
      <c r="C434" s="18"/>
      <c r="F434" s="7"/>
      <c r="J434" s="15"/>
    </row>
    <row r="435">
      <c r="B435" s="18"/>
      <c r="C435" s="18"/>
      <c r="F435" s="7"/>
      <c r="J435" s="15"/>
    </row>
    <row r="436">
      <c r="B436" s="18"/>
      <c r="C436" s="18"/>
      <c r="F436" s="7"/>
      <c r="J436" s="15"/>
    </row>
    <row r="437">
      <c r="B437" s="18"/>
      <c r="C437" s="18"/>
      <c r="F437" s="7"/>
      <c r="J437" s="15"/>
    </row>
    <row r="438">
      <c r="B438" s="18"/>
      <c r="C438" s="18"/>
      <c r="F438" s="7"/>
      <c r="J438" s="15"/>
    </row>
    <row r="439">
      <c r="B439" s="18"/>
      <c r="C439" s="18"/>
      <c r="F439" s="7"/>
      <c r="J439" s="15"/>
    </row>
    <row r="440">
      <c r="B440" s="18"/>
      <c r="C440" s="18"/>
      <c r="F440" s="7"/>
      <c r="J440" s="15"/>
    </row>
    <row r="441">
      <c r="B441" s="18"/>
      <c r="C441" s="18"/>
      <c r="F441" s="7"/>
      <c r="J441" s="15"/>
    </row>
    <row r="442">
      <c r="B442" s="18"/>
      <c r="C442" s="18"/>
      <c r="F442" s="7"/>
      <c r="J442" s="15"/>
    </row>
    <row r="443">
      <c r="B443" s="18"/>
      <c r="C443" s="18"/>
      <c r="F443" s="7"/>
      <c r="J443" s="15"/>
    </row>
    <row r="444">
      <c r="B444" s="18"/>
      <c r="C444" s="18"/>
      <c r="F444" s="7"/>
      <c r="J444" s="15"/>
    </row>
    <row r="445">
      <c r="B445" s="18"/>
      <c r="C445" s="18"/>
      <c r="F445" s="7"/>
      <c r="J445" s="15"/>
    </row>
    <row r="446">
      <c r="B446" s="18"/>
      <c r="C446" s="18"/>
      <c r="F446" s="7"/>
      <c r="J446" s="15"/>
    </row>
    <row r="447">
      <c r="B447" s="18"/>
      <c r="C447" s="18"/>
      <c r="F447" s="7"/>
      <c r="J447" s="15"/>
    </row>
    <row r="448">
      <c r="B448" s="18"/>
      <c r="C448" s="18"/>
      <c r="F448" s="7"/>
      <c r="J448" s="15"/>
    </row>
    <row r="449">
      <c r="B449" s="18"/>
      <c r="C449" s="18"/>
      <c r="F449" s="7"/>
      <c r="J449" s="15"/>
    </row>
    <row r="450">
      <c r="B450" s="18"/>
      <c r="C450" s="18"/>
      <c r="F450" s="7"/>
      <c r="J450" s="15"/>
    </row>
    <row r="451">
      <c r="B451" s="18"/>
      <c r="C451" s="18"/>
      <c r="F451" s="7"/>
      <c r="J451" s="15"/>
    </row>
    <row r="452">
      <c r="B452" s="18"/>
      <c r="C452" s="18"/>
      <c r="F452" s="7"/>
      <c r="J452" s="15"/>
    </row>
    <row r="453">
      <c r="B453" s="18"/>
      <c r="C453" s="18"/>
      <c r="F453" s="7"/>
      <c r="J453" s="15"/>
    </row>
    <row r="454">
      <c r="B454" s="18"/>
      <c r="C454" s="18"/>
      <c r="F454" s="7"/>
      <c r="J454" s="15"/>
    </row>
    <row r="455">
      <c r="B455" s="18"/>
      <c r="C455" s="18"/>
      <c r="F455" s="7"/>
      <c r="J455" s="15"/>
    </row>
    <row r="456">
      <c r="B456" s="18"/>
      <c r="C456" s="18"/>
      <c r="F456" s="7"/>
      <c r="J456" s="15"/>
    </row>
    <row r="457">
      <c r="B457" s="18"/>
      <c r="C457" s="18"/>
      <c r="F457" s="7"/>
      <c r="J457" s="15"/>
    </row>
    <row r="458">
      <c r="B458" s="18"/>
      <c r="C458" s="18"/>
      <c r="F458" s="7"/>
      <c r="J458" s="15"/>
    </row>
    <row r="459">
      <c r="B459" s="18"/>
      <c r="C459" s="18"/>
      <c r="F459" s="7"/>
      <c r="J459" s="15"/>
    </row>
    <row r="460">
      <c r="B460" s="18"/>
      <c r="C460" s="18"/>
      <c r="F460" s="7"/>
      <c r="J460" s="15"/>
    </row>
    <row r="461">
      <c r="B461" s="18"/>
      <c r="C461" s="18"/>
      <c r="F461" s="7"/>
      <c r="J461" s="15"/>
    </row>
    <row r="462">
      <c r="B462" s="18"/>
      <c r="C462" s="18"/>
      <c r="F462" s="7"/>
      <c r="J462" s="15"/>
    </row>
    <row r="463">
      <c r="B463" s="18"/>
      <c r="C463" s="18"/>
      <c r="F463" s="7"/>
      <c r="J463" s="15"/>
    </row>
    <row r="464">
      <c r="B464" s="18"/>
      <c r="C464" s="18"/>
      <c r="F464" s="7"/>
      <c r="J464" s="15"/>
    </row>
    <row r="465">
      <c r="B465" s="18"/>
      <c r="C465" s="18"/>
      <c r="F465" s="7"/>
      <c r="J465" s="15"/>
    </row>
    <row r="466">
      <c r="B466" s="18"/>
      <c r="C466" s="18"/>
      <c r="F466" s="7"/>
      <c r="J466" s="15"/>
    </row>
    <row r="467">
      <c r="B467" s="18"/>
      <c r="C467" s="18"/>
      <c r="F467" s="7"/>
      <c r="J467" s="15"/>
    </row>
    <row r="468">
      <c r="B468" s="18"/>
      <c r="C468" s="18"/>
      <c r="F468" s="7"/>
      <c r="J468" s="15"/>
    </row>
    <row r="469">
      <c r="B469" s="18"/>
      <c r="C469" s="18"/>
      <c r="F469" s="7"/>
      <c r="J469" s="15"/>
    </row>
    <row r="470">
      <c r="B470" s="18"/>
      <c r="C470" s="18"/>
      <c r="F470" s="7"/>
      <c r="J470" s="15"/>
    </row>
    <row r="471">
      <c r="B471" s="18"/>
      <c r="C471" s="18"/>
      <c r="F471" s="7"/>
      <c r="J471" s="15"/>
    </row>
    <row r="472">
      <c r="B472" s="18"/>
      <c r="C472" s="18"/>
      <c r="F472" s="7"/>
      <c r="J472" s="15"/>
    </row>
    <row r="473">
      <c r="B473" s="18"/>
      <c r="C473" s="18"/>
      <c r="F473" s="7"/>
      <c r="J473" s="15"/>
    </row>
    <row r="474">
      <c r="B474" s="18"/>
      <c r="C474" s="18"/>
      <c r="F474" s="7"/>
      <c r="J474" s="15"/>
    </row>
    <row r="475">
      <c r="B475" s="18"/>
      <c r="C475" s="18"/>
      <c r="F475" s="7"/>
      <c r="J475" s="15"/>
    </row>
    <row r="476">
      <c r="B476" s="18"/>
      <c r="C476" s="18"/>
      <c r="F476" s="7"/>
      <c r="J476" s="15"/>
    </row>
    <row r="477">
      <c r="B477" s="18"/>
      <c r="C477" s="18"/>
      <c r="F477" s="7"/>
      <c r="J477" s="15"/>
    </row>
    <row r="478">
      <c r="B478" s="18"/>
      <c r="C478" s="18"/>
      <c r="F478" s="7"/>
      <c r="J478" s="15"/>
    </row>
    <row r="479">
      <c r="B479" s="18"/>
      <c r="C479" s="18"/>
      <c r="F479" s="7"/>
      <c r="J479" s="15"/>
    </row>
    <row r="480">
      <c r="B480" s="18"/>
      <c r="C480" s="18"/>
      <c r="F480" s="7"/>
      <c r="J480" s="15"/>
    </row>
    <row r="481">
      <c r="B481" s="18"/>
      <c r="C481" s="18"/>
      <c r="F481" s="7"/>
      <c r="J481" s="15"/>
    </row>
    <row r="482">
      <c r="B482" s="18"/>
      <c r="C482" s="18"/>
      <c r="F482" s="7"/>
      <c r="J482" s="15"/>
    </row>
    <row r="483">
      <c r="B483" s="18"/>
      <c r="C483" s="18"/>
      <c r="F483" s="7"/>
      <c r="J483" s="15"/>
    </row>
    <row r="484">
      <c r="B484" s="18"/>
      <c r="C484" s="18"/>
      <c r="F484" s="7"/>
      <c r="J484" s="15"/>
    </row>
    <row r="485">
      <c r="B485" s="18"/>
      <c r="C485" s="18"/>
      <c r="F485" s="7"/>
      <c r="J485" s="15"/>
    </row>
    <row r="486">
      <c r="B486" s="18"/>
      <c r="C486" s="18"/>
      <c r="F486" s="7"/>
      <c r="J486" s="15"/>
    </row>
    <row r="487">
      <c r="B487" s="18"/>
      <c r="C487" s="18"/>
      <c r="F487" s="7"/>
      <c r="J487" s="15"/>
    </row>
    <row r="488">
      <c r="B488" s="18"/>
      <c r="C488" s="18"/>
      <c r="F488" s="7"/>
      <c r="J488" s="15"/>
    </row>
    <row r="489">
      <c r="B489" s="18"/>
      <c r="C489" s="18"/>
      <c r="F489" s="7"/>
      <c r="J489" s="15"/>
    </row>
    <row r="490">
      <c r="B490" s="18"/>
      <c r="C490" s="18"/>
      <c r="F490" s="7"/>
      <c r="J490" s="15"/>
    </row>
    <row r="491">
      <c r="B491" s="18"/>
      <c r="C491" s="18"/>
      <c r="F491" s="7"/>
      <c r="J491" s="15"/>
    </row>
    <row r="492">
      <c r="B492" s="18"/>
      <c r="C492" s="18"/>
      <c r="F492" s="7"/>
      <c r="J492" s="15"/>
    </row>
    <row r="493">
      <c r="B493" s="18"/>
      <c r="C493" s="18"/>
      <c r="F493" s="7"/>
      <c r="J493" s="15"/>
    </row>
    <row r="494">
      <c r="B494" s="18"/>
      <c r="C494" s="18"/>
      <c r="F494" s="7"/>
      <c r="J494" s="15"/>
    </row>
    <row r="495">
      <c r="B495" s="18"/>
      <c r="C495" s="18"/>
      <c r="F495" s="7"/>
      <c r="J495" s="15"/>
    </row>
    <row r="496">
      <c r="B496" s="18"/>
      <c r="C496" s="18"/>
      <c r="F496" s="7"/>
      <c r="J496" s="15"/>
    </row>
    <row r="497">
      <c r="B497" s="18"/>
      <c r="C497" s="18"/>
      <c r="F497" s="7"/>
      <c r="J497" s="15"/>
    </row>
    <row r="498">
      <c r="B498" s="18"/>
      <c r="C498" s="18"/>
      <c r="F498" s="7"/>
      <c r="J498" s="15"/>
    </row>
    <row r="499">
      <c r="B499" s="18"/>
      <c r="C499" s="18"/>
      <c r="F499" s="7"/>
      <c r="J499" s="15"/>
    </row>
    <row r="500">
      <c r="B500" s="18"/>
      <c r="C500" s="18"/>
      <c r="F500" s="7"/>
      <c r="J500" s="15"/>
    </row>
    <row r="501">
      <c r="B501" s="18"/>
      <c r="C501" s="18"/>
      <c r="F501" s="7"/>
      <c r="J501" s="15"/>
    </row>
    <row r="502">
      <c r="B502" s="18"/>
      <c r="C502" s="18"/>
      <c r="F502" s="7"/>
      <c r="J502" s="15"/>
    </row>
    <row r="503">
      <c r="B503" s="18"/>
      <c r="C503" s="18"/>
      <c r="F503" s="7"/>
      <c r="J503" s="15"/>
    </row>
    <row r="504">
      <c r="B504" s="18"/>
      <c r="C504" s="18"/>
      <c r="F504" s="7"/>
      <c r="J504" s="15"/>
    </row>
    <row r="505">
      <c r="B505" s="18"/>
      <c r="C505" s="18"/>
      <c r="F505" s="7"/>
      <c r="J505" s="15"/>
    </row>
    <row r="506">
      <c r="B506" s="18"/>
      <c r="C506" s="18"/>
      <c r="F506" s="7"/>
      <c r="J506" s="15"/>
    </row>
    <row r="507">
      <c r="B507" s="18"/>
      <c r="C507" s="18"/>
      <c r="F507" s="7"/>
      <c r="J507" s="15"/>
    </row>
    <row r="508">
      <c r="B508" s="18"/>
      <c r="C508" s="18"/>
      <c r="F508" s="7"/>
      <c r="J508" s="15"/>
    </row>
    <row r="509">
      <c r="B509" s="18"/>
      <c r="C509" s="18"/>
      <c r="F509" s="7"/>
      <c r="J509" s="15"/>
    </row>
    <row r="510">
      <c r="B510" s="18"/>
      <c r="C510" s="18"/>
      <c r="F510" s="7"/>
      <c r="J510" s="15"/>
    </row>
    <row r="511">
      <c r="B511" s="18"/>
      <c r="C511" s="18"/>
      <c r="F511" s="7"/>
      <c r="J511" s="15"/>
    </row>
    <row r="512">
      <c r="B512" s="18"/>
      <c r="C512" s="18"/>
      <c r="F512" s="7"/>
      <c r="J512" s="15"/>
    </row>
    <row r="513">
      <c r="B513" s="18"/>
      <c r="C513" s="18"/>
      <c r="F513" s="7"/>
      <c r="J513" s="15"/>
    </row>
    <row r="514">
      <c r="B514" s="18"/>
      <c r="C514" s="18"/>
      <c r="F514" s="7"/>
      <c r="J514" s="15"/>
    </row>
    <row r="515">
      <c r="B515" s="18"/>
      <c r="C515" s="18"/>
      <c r="F515" s="7"/>
      <c r="J515" s="15"/>
    </row>
    <row r="516">
      <c r="B516" s="18"/>
      <c r="C516" s="18"/>
      <c r="F516" s="7"/>
      <c r="J516" s="15"/>
    </row>
    <row r="517">
      <c r="B517" s="18"/>
      <c r="C517" s="18"/>
      <c r="F517" s="7"/>
      <c r="J517" s="15"/>
    </row>
    <row r="518">
      <c r="B518" s="18"/>
      <c r="C518" s="18"/>
      <c r="F518" s="7"/>
      <c r="J518" s="15"/>
    </row>
    <row r="519">
      <c r="B519" s="18"/>
      <c r="C519" s="18"/>
      <c r="F519" s="7"/>
      <c r="J519" s="15"/>
    </row>
    <row r="520">
      <c r="B520" s="18"/>
      <c r="C520" s="18"/>
      <c r="F520" s="7"/>
      <c r="J520" s="15"/>
    </row>
    <row r="521">
      <c r="B521" s="18"/>
      <c r="C521" s="18"/>
      <c r="F521" s="7"/>
      <c r="J521" s="15"/>
    </row>
    <row r="522">
      <c r="B522" s="18"/>
      <c r="C522" s="18"/>
      <c r="F522" s="7"/>
      <c r="J522" s="15"/>
    </row>
    <row r="523">
      <c r="B523" s="18"/>
      <c r="C523" s="18"/>
      <c r="F523" s="7"/>
      <c r="J523" s="15"/>
    </row>
    <row r="524">
      <c r="B524" s="18"/>
      <c r="C524" s="18"/>
      <c r="F524" s="7"/>
      <c r="J524" s="15"/>
    </row>
    <row r="525">
      <c r="B525" s="18"/>
      <c r="C525" s="18"/>
      <c r="F525" s="7"/>
      <c r="J525" s="15"/>
    </row>
    <row r="526">
      <c r="B526" s="18"/>
      <c r="C526" s="18"/>
      <c r="F526" s="7"/>
      <c r="J526" s="15"/>
    </row>
    <row r="527">
      <c r="B527" s="18"/>
      <c r="C527" s="18"/>
      <c r="F527" s="7"/>
      <c r="J527" s="15"/>
    </row>
    <row r="528">
      <c r="B528" s="18"/>
      <c r="C528" s="18"/>
      <c r="F528" s="7"/>
      <c r="J528" s="15"/>
    </row>
    <row r="529">
      <c r="B529" s="18"/>
      <c r="C529" s="18"/>
      <c r="F529" s="7"/>
      <c r="J529" s="15"/>
    </row>
    <row r="530">
      <c r="B530" s="18"/>
      <c r="C530" s="18"/>
      <c r="F530" s="7"/>
      <c r="J530" s="15"/>
    </row>
    <row r="531">
      <c r="B531" s="18"/>
      <c r="C531" s="18"/>
      <c r="F531" s="7"/>
      <c r="J531" s="15"/>
    </row>
    <row r="532">
      <c r="B532" s="18"/>
      <c r="C532" s="18"/>
      <c r="F532" s="7"/>
      <c r="J532" s="15"/>
    </row>
    <row r="533">
      <c r="B533" s="18"/>
      <c r="C533" s="18"/>
      <c r="F533" s="7"/>
      <c r="J533" s="15"/>
    </row>
    <row r="534">
      <c r="B534" s="18"/>
      <c r="C534" s="18"/>
      <c r="F534" s="7"/>
      <c r="J534" s="15"/>
    </row>
    <row r="535">
      <c r="B535" s="18"/>
      <c r="C535" s="18"/>
      <c r="F535" s="7"/>
      <c r="J535" s="15"/>
    </row>
    <row r="536">
      <c r="B536" s="18"/>
      <c r="C536" s="18"/>
      <c r="F536" s="7"/>
      <c r="J536" s="15"/>
    </row>
    <row r="537">
      <c r="B537" s="18"/>
      <c r="C537" s="18"/>
      <c r="F537" s="7"/>
      <c r="J537" s="15"/>
    </row>
    <row r="538">
      <c r="B538" s="18"/>
      <c r="C538" s="18"/>
      <c r="F538" s="7"/>
      <c r="J538" s="15"/>
    </row>
    <row r="539">
      <c r="B539" s="18"/>
      <c r="C539" s="18"/>
      <c r="F539" s="7"/>
      <c r="J539" s="15"/>
    </row>
    <row r="540">
      <c r="B540" s="18"/>
      <c r="C540" s="18"/>
      <c r="F540" s="7"/>
      <c r="J540" s="15"/>
    </row>
    <row r="541">
      <c r="B541" s="18"/>
      <c r="C541" s="18"/>
      <c r="F541" s="7"/>
      <c r="J541" s="15"/>
    </row>
    <row r="542">
      <c r="B542" s="18"/>
      <c r="C542" s="18"/>
      <c r="F542" s="7"/>
      <c r="J542" s="15"/>
    </row>
    <row r="543">
      <c r="B543" s="18"/>
      <c r="C543" s="18"/>
      <c r="F543" s="7"/>
      <c r="J543" s="15"/>
    </row>
    <row r="544">
      <c r="B544" s="18"/>
      <c r="C544" s="18"/>
      <c r="F544" s="7"/>
      <c r="J544" s="15"/>
    </row>
    <row r="545">
      <c r="B545" s="18"/>
      <c r="C545" s="18"/>
      <c r="F545" s="7"/>
      <c r="J545" s="15"/>
    </row>
    <row r="546">
      <c r="B546" s="18"/>
      <c r="C546" s="18"/>
      <c r="F546" s="7"/>
      <c r="J546" s="15"/>
    </row>
    <row r="547">
      <c r="B547" s="18"/>
      <c r="C547" s="18"/>
      <c r="F547" s="7"/>
      <c r="J547" s="15"/>
    </row>
    <row r="548">
      <c r="B548" s="18"/>
      <c r="C548" s="18"/>
      <c r="F548" s="7"/>
      <c r="J548" s="15"/>
    </row>
    <row r="549">
      <c r="B549" s="18"/>
      <c r="C549" s="18"/>
      <c r="F549" s="7"/>
      <c r="J549" s="15"/>
    </row>
    <row r="550">
      <c r="B550" s="18"/>
      <c r="C550" s="18"/>
      <c r="F550" s="7"/>
      <c r="J550" s="15"/>
    </row>
    <row r="551">
      <c r="B551" s="18"/>
      <c r="C551" s="18"/>
      <c r="F551" s="7"/>
      <c r="J551" s="15"/>
    </row>
    <row r="552">
      <c r="B552" s="18"/>
      <c r="C552" s="18"/>
      <c r="F552" s="7"/>
      <c r="J552" s="15"/>
    </row>
    <row r="553">
      <c r="B553" s="18"/>
      <c r="C553" s="18"/>
      <c r="F553" s="7"/>
      <c r="J553" s="15"/>
    </row>
    <row r="554">
      <c r="B554" s="18"/>
      <c r="C554" s="18"/>
      <c r="F554" s="7"/>
      <c r="J554" s="15"/>
    </row>
    <row r="555">
      <c r="B555" s="18"/>
      <c r="C555" s="18"/>
      <c r="F555" s="7"/>
      <c r="J555" s="15"/>
    </row>
    <row r="556">
      <c r="B556" s="18"/>
      <c r="C556" s="18"/>
      <c r="F556" s="7"/>
      <c r="J556" s="15"/>
    </row>
    <row r="557">
      <c r="B557" s="18"/>
      <c r="C557" s="18"/>
      <c r="F557" s="7"/>
      <c r="J557" s="15"/>
    </row>
    <row r="558">
      <c r="B558" s="18"/>
      <c r="C558" s="18"/>
      <c r="F558" s="7"/>
      <c r="J558" s="15"/>
    </row>
    <row r="559">
      <c r="B559" s="18"/>
      <c r="C559" s="18"/>
      <c r="F559" s="7"/>
      <c r="J559" s="15"/>
    </row>
    <row r="560">
      <c r="B560" s="18"/>
      <c r="C560" s="18"/>
      <c r="F560" s="7"/>
      <c r="J560" s="15"/>
    </row>
    <row r="561">
      <c r="B561" s="18"/>
      <c r="C561" s="18"/>
      <c r="F561" s="7"/>
      <c r="J561" s="15"/>
    </row>
    <row r="562">
      <c r="B562" s="18"/>
      <c r="C562" s="18"/>
      <c r="F562" s="7"/>
      <c r="J562" s="15"/>
    </row>
    <row r="563">
      <c r="B563" s="18"/>
      <c r="C563" s="18"/>
      <c r="F563" s="7"/>
      <c r="J563" s="15"/>
    </row>
    <row r="564">
      <c r="B564" s="18"/>
      <c r="C564" s="18"/>
      <c r="F564" s="7"/>
      <c r="J564" s="15"/>
    </row>
    <row r="565">
      <c r="B565" s="18"/>
      <c r="C565" s="18"/>
      <c r="F565" s="7"/>
      <c r="J565" s="15"/>
    </row>
    <row r="566">
      <c r="B566" s="18"/>
      <c r="C566" s="18"/>
      <c r="F566" s="7"/>
      <c r="J566" s="15"/>
    </row>
    <row r="567">
      <c r="B567" s="18"/>
      <c r="C567" s="18"/>
      <c r="F567" s="7"/>
      <c r="J567" s="15"/>
    </row>
    <row r="568">
      <c r="B568" s="18"/>
      <c r="C568" s="18"/>
      <c r="F568" s="7"/>
      <c r="J568" s="15"/>
    </row>
    <row r="569">
      <c r="B569" s="18"/>
      <c r="C569" s="18"/>
      <c r="F569" s="7"/>
      <c r="J569" s="15"/>
    </row>
    <row r="570">
      <c r="B570" s="18"/>
      <c r="C570" s="18"/>
      <c r="F570" s="7"/>
      <c r="J570" s="15"/>
    </row>
    <row r="571">
      <c r="B571" s="18"/>
      <c r="C571" s="18"/>
      <c r="F571" s="7"/>
      <c r="J571" s="15"/>
    </row>
    <row r="572">
      <c r="B572" s="18"/>
      <c r="C572" s="18"/>
      <c r="F572" s="7"/>
      <c r="J572" s="15"/>
    </row>
    <row r="573">
      <c r="B573" s="18"/>
      <c r="C573" s="18"/>
      <c r="F573" s="7"/>
      <c r="J573" s="15"/>
    </row>
    <row r="574">
      <c r="B574" s="18"/>
      <c r="C574" s="18"/>
      <c r="F574" s="7"/>
      <c r="J574" s="15"/>
    </row>
    <row r="575">
      <c r="B575" s="18"/>
      <c r="C575" s="18"/>
      <c r="F575" s="7"/>
      <c r="J575" s="15"/>
    </row>
    <row r="576">
      <c r="B576" s="18"/>
      <c r="C576" s="18"/>
      <c r="F576" s="7"/>
      <c r="J576" s="15"/>
    </row>
    <row r="577">
      <c r="B577" s="18"/>
      <c r="C577" s="18"/>
      <c r="F577" s="7"/>
      <c r="J577" s="15"/>
    </row>
    <row r="578">
      <c r="B578" s="18"/>
      <c r="C578" s="18"/>
      <c r="F578" s="7"/>
      <c r="J578" s="15"/>
    </row>
    <row r="579">
      <c r="B579" s="18"/>
      <c r="C579" s="18"/>
      <c r="F579" s="7"/>
      <c r="J579" s="15"/>
    </row>
    <row r="580">
      <c r="B580" s="18"/>
      <c r="C580" s="18"/>
      <c r="F580" s="7"/>
      <c r="J580" s="15"/>
    </row>
    <row r="581">
      <c r="B581" s="18"/>
      <c r="C581" s="18"/>
      <c r="F581" s="7"/>
      <c r="J581" s="15"/>
    </row>
    <row r="582">
      <c r="B582" s="18"/>
      <c r="C582" s="18"/>
      <c r="F582" s="7"/>
      <c r="J582" s="15"/>
    </row>
    <row r="583">
      <c r="B583" s="18"/>
      <c r="C583" s="18"/>
      <c r="F583" s="7"/>
      <c r="J583" s="15"/>
    </row>
    <row r="584">
      <c r="B584" s="18"/>
      <c r="C584" s="18"/>
      <c r="F584" s="7"/>
      <c r="J584" s="15"/>
    </row>
    <row r="585">
      <c r="B585" s="18"/>
      <c r="C585" s="18"/>
      <c r="F585" s="7"/>
      <c r="J585" s="15"/>
    </row>
    <row r="586">
      <c r="B586" s="18"/>
      <c r="C586" s="18"/>
      <c r="F586" s="7"/>
      <c r="J586" s="15"/>
    </row>
    <row r="587">
      <c r="B587" s="18"/>
      <c r="C587" s="18"/>
      <c r="F587" s="7"/>
      <c r="J587" s="15"/>
    </row>
    <row r="588">
      <c r="B588" s="18"/>
      <c r="C588" s="18"/>
      <c r="F588" s="7"/>
      <c r="J588" s="15"/>
    </row>
    <row r="589">
      <c r="B589" s="18"/>
      <c r="C589" s="18"/>
      <c r="F589" s="7"/>
      <c r="J589" s="15"/>
    </row>
    <row r="590">
      <c r="B590" s="18"/>
      <c r="C590" s="18"/>
      <c r="F590" s="7"/>
      <c r="J590" s="15"/>
    </row>
    <row r="591">
      <c r="B591" s="18"/>
      <c r="C591" s="18"/>
      <c r="F591" s="7"/>
      <c r="J591" s="15"/>
    </row>
    <row r="592">
      <c r="B592" s="18"/>
      <c r="C592" s="18"/>
      <c r="F592" s="7"/>
      <c r="J592" s="15"/>
    </row>
    <row r="593">
      <c r="B593" s="18"/>
      <c r="C593" s="18"/>
      <c r="F593" s="7"/>
      <c r="J593" s="15"/>
    </row>
    <row r="594">
      <c r="B594" s="18"/>
      <c r="C594" s="18"/>
      <c r="F594" s="7"/>
      <c r="J594" s="15"/>
    </row>
    <row r="595">
      <c r="B595" s="18"/>
      <c r="C595" s="18"/>
      <c r="F595" s="7"/>
      <c r="J595" s="15"/>
    </row>
    <row r="596">
      <c r="B596" s="18"/>
      <c r="C596" s="18"/>
      <c r="F596" s="7"/>
      <c r="J596" s="15"/>
    </row>
    <row r="597">
      <c r="B597" s="18"/>
      <c r="C597" s="18"/>
      <c r="F597" s="7"/>
      <c r="J597" s="15"/>
    </row>
    <row r="598">
      <c r="B598" s="18"/>
      <c r="C598" s="18"/>
      <c r="F598" s="7"/>
      <c r="J598" s="15"/>
    </row>
    <row r="599">
      <c r="B599" s="18"/>
      <c r="C599" s="18"/>
      <c r="F599" s="7"/>
      <c r="J599" s="15"/>
    </row>
    <row r="600">
      <c r="B600" s="18"/>
      <c r="C600" s="18"/>
      <c r="F600" s="7"/>
      <c r="J600" s="15"/>
    </row>
    <row r="601">
      <c r="B601" s="18"/>
      <c r="C601" s="18"/>
      <c r="F601" s="7"/>
      <c r="J601" s="15"/>
    </row>
    <row r="602">
      <c r="B602" s="18"/>
      <c r="C602" s="18"/>
      <c r="F602" s="7"/>
      <c r="J602" s="15"/>
    </row>
    <row r="603">
      <c r="B603" s="18"/>
      <c r="C603" s="18"/>
      <c r="F603" s="7"/>
      <c r="J603" s="15"/>
    </row>
    <row r="604">
      <c r="B604" s="18"/>
      <c r="C604" s="18"/>
      <c r="F604" s="7"/>
      <c r="J604" s="15"/>
    </row>
    <row r="605">
      <c r="B605" s="18"/>
      <c r="C605" s="18"/>
      <c r="F605" s="7"/>
      <c r="J605" s="15"/>
    </row>
    <row r="606">
      <c r="B606" s="18"/>
      <c r="C606" s="18"/>
      <c r="F606" s="7"/>
      <c r="J606" s="15"/>
    </row>
    <row r="607">
      <c r="B607" s="18"/>
      <c r="C607" s="18"/>
      <c r="F607" s="7"/>
      <c r="J607" s="15"/>
    </row>
    <row r="608">
      <c r="B608" s="18"/>
      <c r="C608" s="18"/>
      <c r="F608" s="7"/>
      <c r="J608" s="15"/>
    </row>
    <row r="609">
      <c r="B609" s="18"/>
      <c r="C609" s="18"/>
      <c r="F609" s="7"/>
      <c r="J609" s="15"/>
    </row>
    <row r="610">
      <c r="B610" s="18"/>
      <c r="C610" s="18"/>
      <c r="F610" s="7"/>
      <c r="J610" s="15"/>
    </row>
    <row r="611">
      <c r="B611" s="18"/>
      <c r="C611" s="18"/>
      <c r="F611" s="7"/>
      <c r="J611" s="15"/>
    </row>
    <row r="612">
      <c r="B612" s="18"/>
      <c r="C612" s="18"/>
      <c r="F612" s="7"/>
      <c r="J612" s="15"/>
    </row>
    <row r="613">
      <c r="B613" s="18"/>
      <c r="C613" s="18"/>
      <c r="F613" s="7"/>
      <c r="J613" s="15"/>
    </row>
    <row r="614">
      <c r="B614" s="18"/>
      <c r="C614" s="18"/>
      <c r="F614" s="7"/>
      <c r="J614" s="15"/>
    </row>
    <row r="615">
      <c r="B615" s="18"/>
      <c r="C615" s="18"/>
      <c r="F615" s="7"/>
      <c r="J615" s="15"/>
    </row>
    <row r="616">
      <c r="B616" s="18"/>
      <c r="C616" s="18"/>
      <c r="F616" s="7"/>
      <c r="J616" s="15"/>
    </row>
    <row r="617">
      <c r="B617" s="18"/>
      <c r="C617" s="18"/>
      <c r="F617" s="7"/>
      <c r="J617" s="15"/>
    </row>
    <row r="618">
      <c r="B618" s="18"/>
      <c r="C618" s="18"/>
      <c r="F618" s="7"/>
      <c r="J618" s="15"/>
    </row>
    <row r="619">
      <c r="B619" s="18"/>
      <c r="C619" s="18"/>
      <c r="F619" s="7"/>
      <c r="J619" s="15"/>
    </row>
    <row r="620">
      <c r="B620" s="18"/>
      <c r="C620" s="18"/>
      <c r="F620" s="7"/>
      <c r="J620" s="15"/>
    </row>
    <row r="621">
      <c r="B621" s="18"/>
      <c r="C621" s="18"/>
      <c r="F621" s="7"/>
      <c r="J621" s="15"/>
    </row>
    <row r="622">
      <c r="B622" s="18"/>
      <c r="C622" s="18"/>
      <c r="F622" s="7"/>
      <c r="J622" s="15"/>
    </row>
    <row r="623">
      <c r="B623" s="18"/>
      <c r="C623" s="18"/>
      <c r="F623" s="7"/>
      <c r="J623" s="15"/>
    </row>
    <row r="624">
      <c r="B624" s="18"/>
      <c r="C624" s="18"/>
      <c r="F624" s="7"/>
      <c r="J624" s="15"/>
    </row>
    <row r="625">
      <c r="B625" s="18"/>
      <c r="C625" s="18"/>
      <c r="F625" s="7"/>
      <c r="J625" s="15"/>
    </row>
    <row r="626">
      <c r="B626" s="18"/>
      <c r="C626" s="18"/>
      <c r="F626" s="7"/>
      <c r="J626" s="15"/>
    </row>
    <row r="627">
      <c r="B627" s="18"/>
      <c r="C627" s="18"/>
      <c r="F627" s="7"/>
      <c r="J627" s="15"/>
    </row>
    <row r="628">
      <c r="B628" s="18"/>
      <c r="C628" s="18"/>
      <c r="F628" s="7"/>
      <c r="J628" s="15"/>
    </row>
    <row r="629">
      <c r="B629" s="18"/>
      <c r="C629" s="18"/>
      <c r="F629" s="7"/>
      <c r="J629" s="15"/>
    </row>
    <row r="630">
      <c r="B630" s="18"/>
      <c r="C630" s="18"/>
      <c r="F630" s="7"/>
      <c r="J630" s="15"/>
    </row>
    <row r="631">
      <c r="B631" s="18"/>
      <c r="C631" s="18"/>
      <c r="F631" s="7"/>
      <c r="J631" s="15"/>
    </row>
    <row r="632">
      <c r="B632" s="18"/>
      <c r="C632" s="18"/>
      <c r="F632" s="7"/>
      <c r="J632" s="15"/>
    </row>
    <row r="633">
      <c r="B633" s="18"/>
      <c r="C633" s="18"/>
      <c r="F633" s="7"/>
      <c r="J633" s="15"/>
    </row>
    <row r="634">
      <c r="B634" s="18"/>
      <c r="C634" s="18"/>
      <c r="F634" s="7"/>
      <c r="J634" s="15"/>
    </row>
    <row r="635">
      <c r="B635" s="18"/>
      <c r="C635" s="18"/>
      <c r="F635" s="7"/>
      <c r="J635" s="15"/>
    </row>
    <row r="636">
      <c r="B636" s="18"/>
      <c r="C636" s="18"/>
      <c r="F636" s="7"/>
      <c r="J636" s="15"/>
    </row>
    <row r="637">
      <c r="B637" s="18"/>
      <c r="C637" s="18"/>
      <c r="F637" s="7"/>
      <c r="J637" s="15"/>
    </row>
    <row r="638">
      <c r="B638" s="18"/>
      <c r="C638" s="18"/>
      <c r="F638" s="7"/>
      <c r="J638" s="15"/>
    </row>
    <row r="639">
      <c r="B639" s="18"/>
      <c r="C639" s="18"/>
      <c r="F639" s="7"/>
      <c r="J639" s="15"/>
    </row>
    <row r="640">
      <c r="B640" s="18"/>
      <c r="C640" s="18"/>
      <c r="F640" s="7"/>
      <c r="J640" s="15"/>
    </row>
    <row r="641">
      <c r="B641" s="18"/>
      <c r="C641" s="18"/>
      <c r="F641" s="7"/>
      <c r="J641" s="15"/>
    </row>
    <row r="642">
      <c r="B642" s="18"/>
      <c r="C642" s="18"/>
      <c r="F642" s="7"/>
      <c r="J642" s="15"/>
    </row>
    <row r="643">
      <c r="B643" s="18"/>
      <c r="C643" s="18"/>
      <c r="F643" s="7"/>
      <c r="J643" s="15"/>
    </row>
    <row r="644">
      <c r="B644" s="18"/>
      <c r="C644" s="18"/>
      <c r="F644" s="7"/>
      <c r="J644" s="15"/>
    </row>
    <row r="645">
      <c r="B645" s="18"/>
      <c r="C645" s="18"/>
      <c r="F645" s="7"/>
      <c r="J645" s="15"/>
    </row>
    <row r="646">
      <c r="B646" s="18"/>
      <c r="C646" s="18"/>
      <c r="F646" s="7"/>
      <c r="J646" s="15"/>
    </row>
    <row r="647">
      <c r="B647" s="18"/>
      <c r="C647" s="18"/>
      <c r="F647" s="7"/>
      <c r="J647" s="15"/>
    </row>
    <row r="648">
      <c r="B648" s="18"/>
      <c r="C648" s="18"/>
      <c r="F648" s="7"/>
      <c r="J648" s="15"/>
    </row>
    <row r="649">
      <c r="B649" s="18"/>
      <c r="C649" s="18"/>
      <c r="F649" s="7"/>
      <c r="J649" s="15"/>
    </row>
    <row r="650">
      <c r="B650" s="18"/>
      <c r="C650" s="18"/>
      <c r="F650" s="7"/>
      <c r="J650" s="15"/>
    </row>
    <row r="651">
      <c r="B651" s="18"/>
      <c r="C651" s="18"/>
      <c r="F651" s="7"/>
      <c r="J651" s="15"/>
    </row>
    <row r="652">
      <c r="B652" s="18"/>
      <c r="C652" s="18"/>
      <c r="F652" s="7"/>
      <c r="J652" s="15"/>
    </row>
    <row r="653">
      <c r="B653" s="18"/>
      <c r="C653" s="18"/>
      <c r="F653" s="7"/>
      <c r="J653" s="15"/>
    </row>
    <row r="654">
      <c r="B654" s="18"/>
      <c r="C654" s="18"/>
      <c r="F654" s="7"/>
      <c r="J654" s="15"/>
    </row>
    <row r="655">
      <c r="B655" s="18"/>
      <c r="C655" s="18"/>
      <c r="F655" s="7"/>
      <c r="J655" s="15"/>
    </row>
    <row r="656">
      <c r="B656" s="18"/>
      <c r="C656" s="18"/>
      <c r="F656" s="7"/>
      <c r="J656" s="15"/>
    </row>
    <row r="657">
      <c r="B657" s="18"/>
      <c r="C657" s="18"/>
      <c r="F657" s="7"/>
      <c r="J657" s="15"/>
    </row>
    <row r="658">
      <c r="B658" s="18"/>
      <c r="C658" s="18"/>
      <c r="F658" s="7"/>
      <c r="J658" s="15"/>
    </row>
    <row r="659">
      <c r="B659" s="18"/>
      <c r="C659" s="18"/>
      <c r="F659" s="7"/>
      <c r="J659" s="15"/>
    </row>
    <row r="660">
      <c r="B660" s="18"/>
      <c r="C660" s="18"/>
      <c r="F660" s="7"/>
      <c r="J660" s="15"/>
    </row>
    <row r="661">
      <c r="B661" s="18"/>
      <c r="C661" s="18"/>
      <c r="F661" s="7"/>
      <c r="J661" s="15"/>
    </row>
    <row r="662">
      <c r="B662" s="18"/>
      <c r="C662" s="18"/>
      <c r="F662" s="7"/>
      <c r="J662" s="15"/>
    </row>
    <row r="663">
      <c r="B663" s="18"/>
      <c r="C663" s="18"/>
      <c r="F663" s="7"/>
      <c r="J663" s="15"/>
    </row>
    <row r="664">
      <c r="B664" s="18"/>
      <c r="C664" s="18"/>
      <c r="F664" s="7"/>
      <c r="J664" s="15"/>
    </row>
    <row r="665">
      <c r="B665" s="18"/>
      <c r="C665" s="18"/>
      <c r="F665" s="7"/>
      <c r="J665" s="15"/>
    </row>
    <row r="666">
      <c r="B666" s="18"/>
      <c r="C666" s="18"/>
      <c r="F666" s="7"/>
      <c r="J666" s="15"/>
    </row>
    <row r="667">
      <c r="B667" s="18"/>
      <c r="C667" s="18"/>
      <c r="F667" s="7"/>
      <c r="J667" s="15"/>
    </row>
    <row r="668">
      <c r="B668" s="18"/>
      <c r="C668" s="18"/>
      <c r="F668" s="7"/>
      <c r="J668" s="15"/>
    </row>
    <row r="669">
      <c r="B669" s="18"/>
      <c r="C669" s="18"/>
      <c r="F669" s="7"/>
      <c r="J669" s="15"/>
    </row>
    <row r="670">
      <c r="B670" s="18"/>
      <c r="C670" s="18"/>
      <c r="F670" s="7"/>
      <c r="J670" s="15"/>
    </row>
    <row r="671">
      <c r="B671" s="18"/>
      <c r="C671" s="18"/>
      <c r="F671" s="7"/>
      <c r="J671" s="15"/>
    </row>
    <row r="672">
      <c r="B672" s="18"/>
      <c r="C672" s="18"/>
      <c r="F672" s="7"/>
      <c r="J672" s="15"/>
    </row>
    <row r="673">
      <c r="B673" s="18"/>
      <c r="C673" s="18"/>
      <c r="F673" s="7"/>
      <c r="J673" s="15"/>
    </row>
    <row r="674">
      <c r="B674" s="18"/>
      <c r="C674" s="18"/>
      <c r="F674" s="7"/>
      <c r="J674" s="15"/>
    </row>
    <row r="675">
      <c r="B675" s="18"/>
      <c r="C675" s="18"/>
      <c r="F675" s="7"/>
      <c r="J675" s="15"/>
    </row>
    <row r="676">
      <c r="B676" s="18"/>
      <c r="C676" s="18"/>
      <c r="F676" s="7"/>
      <c r="J676" s="15"/>
    </row>
    <row r="677">
      <c r="B677" s="18"/>
      <c r="C677" s="18"/>
      <c r="F677" s="7"/>
      <c r="J677" s="15"/>
    </row>
    <row r="678">
      <c r="B678" s="18"/>
      <c r="C678" s="18"/>
      <c r="F678" s="7"/>
      <c r="J678" s="15"/>
    </row>
    <row r="679">
      <c r="B679" s="18"/>
      <c r="C679" s="18"/>
      <c r="F679" s="7"/>
      <c r="J679" s="15"/>
    </row>
    <row r="680">
      <c r="B680" s="18"/>
      <c r="C680" s="18"/>
      <c r="F680" s="7"/>
      <c r="J680" s="15"/>
    </row>
    <row r="681">
      <c r="B681" s="18"/>
      <c r="C681" s="18"/>
      <c r="F681" s="7"/>
      <c r="J681" s="15"/>
    </row>
    <row r="682">
      <c r="B682" s="18"/>
      <c r="C682" s="18"/>
      <c r="F682" s="7"/>
      <c r="J682" s="15"/>
    </row>
    <row r="683">
      <c r="B683" s="18"/>
      <c r="C683" s="18"/>
      <c r="F683" s="7"/>
      <c r="J683" s="15"/>
    </row>
    <row r="684">
      <c r="B684" s="18"/>
      <c r="C684" s="18"/>
      <c r="F684" s="7"/>
      <c r="J684" s="15"/>
    </row>
    <row r="685">
      <c r="B685" s="18"/>
      <c r="C685" s="18"/>
      <c r="F685" s="7"/>
      <c r="J685" s="15"/>
    </row>
    <row r="686">
      <c r="B686" s="18"/>
      <c r="C686" s="18"/>
      <c r="F686" s="7"/>
      <c r="J686" s="15"/>
    </row>
    <row r="687">
      <c r="B687" s="18"/>
      <c r="C687" s="18"/>
      <c r="F687" s="7"/>
      <c r="J687" s="15"/>
    </row>
    <row r="688">
      <c r="B688" s="18"/>
      <c r="C688" s="18"/>
      <c r="F688" s="7"/>
      <c r="J688" s="15"/>
    </row>
    <row r="689">
      <c r="B689" s="18"/>
      <c r="C689" s="18"/>
      <c r="F689" s="7"/>
      <c r="J689" s="15"/>
    </row>
    <row r="690">
      <c r="B690" s="18"/>
      <c r="C690" s="18"/>
      <c r="F690" s="7"/>
      <c r="J690" s="15"/>
    </row>
    <row r="691">
      <c r="B691" s="18"/>
      <c r="C691" s="18"/>
      <c r="F691" s="7"/>
      <c r="J691" s="15"/>
    </row>
    <row r="692">
      <c r="B692" s="18"/>
      <c r="C692" s="18"/>
      <c r="F692" s="7"/>
      <c r="J692" s="15"/>
    </row>
    <row r="693">
      <c r="B693" s="18"/>
      <c r="C693" s="18"/>
      <c r="F693" s="7"/>
      <c r="J693" s="15"/>
    </row>
    <row r="694">
      <c r="B694" s="18"/>
      <c r="C694" s="18"/>
      <c r="F694" s="7"/>
      <c r="J694" s="15"/>
    </row>
    <row r="695">
      <c r="B695" s="18"/>
      <c r="C695" s="18"/>
      <c r="F695" s="7"/>
      <c r="J695" s="15"/>
    </row>
    <row r="696">
      <c r="B696" s="18"/>
      <c r="C696" s="18"/>
      <c r="F696" s="7"/>
      <c r="J696" s="15"/>
    </row>
    <row r="697">
      <c r="B697" s="18"/>
      <c r="C697" s="18"/>
      <c r="F697" s="7"/>
      <c r="J697" s="15"/>
    </row>
    <row r="698">
      <c r="B698" s="18"/>
      <c r="C698" s="18"/>
      <c r="F698" s="7"/>
      <c r="J698" s="15"/>
    </row>
    <row r="699">
      <c r="B699" s="18"/>
      <c r="C699" s="18"/>
      <c r="F699" s="7"/>
      <c r="J699" s="15"/>
    </row>
    <row r="700">
      <c r="B700" s="18"/>
      <c r="C700" s="18"/>
      <c r="F700" s="7"/>
      <c r="J700" s="15"/>
    </row>
    <row r="701">
      <c r="B701" s="18"/>
      <c r="C701" s="18"/>
      <c r="F701" s="7"/>
      <c r="J701" s="15"/>
    </row>
    <row r="702">
      <c r="B702" s="18"/>
      <c r="C702" s="18"/>
      <c r="F702" s="7"/>
      <c r="J702" s="15"/>
    </row>
    <row r="703">
      <c r="B703" s="18"/>
      <c r="C703" s="18"/>
      <c r="F703" s="7"/>
      <c r="J703" s="15"/>
    </row>
    <row r="704">
      <c r="B704" s="18"/>
      <c r="C704" s="18"/>
      <c r="F704" s="7"/>
      <c r="J704" s="15"/>
    </row>
    <row r="705">
      <c r="B705" s="18"/>
      <c r="C705" s="18"/>
      <c r="F705" s="7"/>
      <c r="J705" s="15"/>
    </row>
    <row r="706">
      <c r="B706" s="18"/>
      <c r="C706" s="18"/>
      <c r="F706" s="7"/>
      <c r="J706" s="15"/>
    </row>
    <row r="707">
      <c r="B707" s="18"/>
      <c r="C707" s="18"/>
      <c r="F707" s="7"/>
      <c r="J707" s="15"/>
    </row>
    <row r="708">
      <c r="B708" s="18"/>
      <c r="C708" s="18"/>
      <c r="F708" s="7"/>
      <c r="J708" s="15"/>
    </row>
    <row r="709">
      <c r="B709" s="18"/>
      <c r="C709" s="18"/>
      <c r="F709" s="7"/>
      <c r="J709" s="15"/>
    </row>
    <row r="710">
      <c r="B710" s="18"/>
      <c r="C710" s="18"/>
      <c r="F710" s="7"/>
      <c r="J710" s="15"/>
    </row>
    <row r="711">
      <c r="B711" s="18"/>
      <c r="C711" s="18"/>
      <c r="F711" s="7"/>
      <c r="J711" s="15"/>
    </row>
    <row r="712">
      <c r="B712" s="18"/>
      <c r="C712" s="18"/>
      <c r="F712" s="7"/>
      <c r="J712" s="15"/>
    </row>
    <row r="713">
      <c r="B713" s="18"/>
      <c r="C713" s="18"/>
      <c r="F713" s="7"/>
      <c r="J713" s="15"/>
    </row>
    <row r="714">
      <c r="B714" s="18"/>
      <c r="C714" s="18"/>
      <c r="F714" s="7"/>
      <c r="J714" s="15"/>
    </row>
    <row r="715">
      <c r="B715" s="18"/>
      <c r="C715" s="18"/>
      <c r="F715" s="7"/>
      <c r="J715" s="15"/>
    </row>
    <row r="716">
      <c r="B716" s="18"/>
      <c r="C716" s="18"/>
      <c r="F716" s="7"/>
      <c r="J716" s="15"/>
    </row>
    <row r="717">
      <c r="B717" s="18"/>
      <c r="C717" s="18"/>
      <c r="F717" s="7"/>
      <c r="J717" s="15"/>
    </row>
    <row r="718">
      <c r="B718" s="18"/>
      <c r="C718" s="18"/>
      <c r="F718" s="7"/>
      <c r="J718" s="15"/>
    </row>
    <row r="719">
      <c r="B719" s="18"/>
      <c r="C719" s="18"/>
      <c r="F719" s="7"/>
      <c r="J719" s="15"/>
    </row>
    <row r="720">
      <c r="B720" s="18"/>
      <c r="C720" s="18"/>
      <c r="F720" s="7"/>
      <c r="J720" s="15"/>
    </row>
    <row r="721">
      <c r="B721" s="18"/>
      <c r="C721" s="18"/>
      <c r="F721" s="7"/>
      <c r="J721" s="15"/>
    </row>
    <row r="722">
      <c r="B722" s="18"/>
      <c r="C722" s="18"/>
      <c r="F722" s="7"/>
      <c r="J722" s="15"/>
    </row>
    <row r="723">
      <c r="B723" s="18"/>
      <c r="C723" s="18"/>
      <c r="F723" s="7"/>
      <c r="J723" s="15"/>
    </row>
    <row r="724">
      <c r="B724" s="18"/>
      <c r="C724" s="18"/>
      <c r="F724" s="7"/>
      <c r="J724" s="15"/>
    </row>
    <row r="725">
      <c r="B725" s="18"/>
      <c r="C725" s="18"/>
      <c r="F725" s="7"/>
      <c r="J725" s="15"/>
    </row>
    <row r="726">
      <c r="B726" s="18"/>
      <c r="C726" s="18"/>
      <c r="F726" s="7"/>
      <c r="J726" s="15"/>
    </row>
    <row r="727">
      <c r="B727" s="18"/>
      <c r="C727" s="18"/>
      <c r="F727" s="7"/>
      <c r="J727" s="15"/>
    </row>
    <row r="728">
      <c r="B728" s="18"/>
      <c r="C728" s="18"/>
      <c r="F728" s="7"/>
      <c r="J728" s="15"/>
    </row>
    <row r="729">
      <c r="B729" s="18"/>
      <c r="C729" s="18"/>
      <c r="F729" s="7"/>
      <c r="J729" s="15"/>
    </row>
    <row r="730">
      <c r="B730" s="18"/>
      <c r="C730" s="18"/>
      <c r="F730" s="7"/>
      <c r="J730" s="15"/>
    </row>
    <row r="731">
      <c r="B731" s="18"/>
      <c r="C731" s="18"/>
      <c r="F731" s="7"/>
      <c r="J731" s="15"/>
    </row>
    <row r="732">
      <c r="B732" s="18"/>
      <c r="C732" s="18"/>
      <c r="F732" s="7"/>
      <c r="J732" s="15"/>
    </row>
    <row r="733">
      <c r="B733" s="18"/>
      <c r="C733" s="18"/>
      <c r="F733" s="7"/>
      <c r="J733" s="15"/>
    </row>
    <row r="734">
      <c r="B734" s="18"/>
      <c r="C734" s="18"/>
      <c r="F734" s="7"/>
      <c r="J734" s="15"/>
    </row>
    <row r="735">
      <c r="B735" s="18"/>
      <c r="C735" s="18"/>
      <c r="F735" s="7"/>
      <c r="J735" s="15"/>
    </row>
    <row r="736">
      <c r="B736" s="18"/>
      <c r="C736" s="18"/>
      <c r="F736" s="7"/>
      <c r="J736" s="15"/>
    </row>
    <row r="737">
      <c r="B737" s="18"/>
      <c r="C737" s="18"/>
      <c r="F737" s="7"/>
      <c r="J737" s="15"/>
    </row>
    <row r="738">
      <c r="B738" s="18"/>
      <c r="C738" s="18"/>
      <c r="F738" s="7"/>
      <c r="J738" s="15"/>
    </row>
    <row r="739">
      <c r="B739" s="18"/>
      <c r="C739" s="18"/>
      <c r="F739" s="7"/>
      <c r="J739" s="15"/>
    </row>
    <row r="740">
      <c r="B740" s="18"/>
      <c r="C740" s="18"/>
      <c r="F740" s="7"/>
      <c r="J740" s="15"/>
    </row>
    <row r="741">
      <c r="B741" s="18"/>
      <c r="C741" s="18"/>
      <c r="F741" s="7"/>
      <c r="J741" s="15"/>
    </row>
    <row r="742">
      <c r="B742" s="18"/>
      <c r="C742" s="18"/>
      <c r="F742" s="7"/>
      <c r="J742" s="15"/>
    </row>
    <row r="743">
      <c r="B743" s="18"/>
      <c r="C743" s="18"/>
      <c r="F743" s="7"/>
      <c r="J743" s="15"/>
    </row>
    <row r="744">
      <c r="B744" s="18"/>
      <c r="C744" s="18"/>
      <c r="F744" s="7"/>
      <c r="J744" s="15"/>
    </row>
    <row r="745">
      <c r="B745" s="18"/>
      <c r="C745" s="18"/>
      <c r="F745" s="7"/>
      <c r="J745" s="15"/>
    </row>
    <row r="746">
      <c r="B746" s="18"/>
      <c r="C746" s="18"/>
      <c r="F746" s="7"/>
      <c r="J746" s="15"/>
    </row>
    <row r="747">
      <c r="B747" s="18"/>
      <c r="C747" s="18"/>
      <c r="F747" s="7"/>
      <c r="J747" s="15"/>
    </row>
    <row r="748">
      <c r="B748" s="18"/>
      <c r="C748" s="18"/>
      <c r="F748" s="7"/>
      <c r="J748" s="15"/>
    </row>
    <row r="749">
      <c r="B749" s="18"/>
      <c r="C749" s="18"/>
      <c r="F749" s="7"/>
      <c r="J749" s="15"/>
    </row>
    <row r="750">
      <c r="B750" s="18"/>
      <c r="C750" s="18"/>
      <c r="F750" s="7"/>
      <c r="J750" s="15"/>
    </row>
    <row r="751">
      <c r="B751" s="18"/>
      <c r="C751" s="18"/>
      <c r="F751" s="7"/>
      <c r="J751" s="15"/>
    </row>
    <row r="752">
      <c r="B752" s="18"/>
      <c r="C752" s="18"/>
      <c r="F752" s="7"/>
      <c r="J752" s="15"/>
    </row>
    <row r="753">
      <c r="B753" s="18"/>
      <c r="C753" s="18"/>
      <c r="F753" s="7"/>
      <c r="J753" s="15"/>
    </row>
    <row r="754">
      <c r="B754" s="18"/>
      <c r="C754" s="18"/>
      <c r="F754" s="7"/>
      <c r="J754" s="15"/>
    </row>
    <row r="755">
      <c r="B755" s="18"/>
      <c r="C755" s="18"/>
      <c r="F755" s="7"/>
      <c r="J755" s="15"/>
    </row>
    <row r="756">
      <c r="B756" s="18"/>
      <c r="C756" s="18"/>
      <c r="F756" s="7"/>
      <c r="J756" s="15"/>
    </row>
    <row r="757">
      <c r="B757" s="18"/>
      <c r="C757" s="18"/>
      <c r="F757" s="7"/>
      <c r="J757" s="15"/>
    </row>
    <row r="758">
      <c r="B758" s="18"/>
      <c r="C758" s="18"/>
      <c r="F758" s="7"/>
      <c r="J758" s="15"/>
    </row>
    <row r="759">
      <c r="B759" s="18"/>
      <c r="C759" s="18"/>
      <c r="F759" s="7"/>
      <c r="J759" s="15"/>
    </row>
    <row r="760">
      <c r="B760" s="18"/>
      <c r="C760" s="18"/>
      <c r="F760" s="7"/>
      <c r="J760" s="15"/>
    </row>
    <row r="761">
      <c r="B761" s="18"/>
      <c r="C761" s="18"/>
      <c r="F761" s="7"/>
      <c r="J761" s="15"/>
    </row>
    <row r="762">
      <c r="B762" s="18"/>
      <c r="C762" s="18"/>
      <c r="F762" s="7"/>
      <c r="J762" s="15"/>
    </row>
    <row r="763">
      <c r="B763" s="18"/>
      <c r="C763" s="18"/>
      <c r="F763" s="7"/>
      <c r="J763" s="15"/>
    </row>
    <row r="764">
      <c r="B764" s="18"/>
      <c r="C764" s="18"/>
      <c r="F764" s="7"/>
      <c r="J764" s="15"/>
    </row>
    <row r="765">
      <c r="B765" s="18"/>
      <c r="C765" s="18"/>
      <c r="F765" s="7"/>
      <c r="J765" s="15"/>
    </row>
    <row r="766">
      <c r="B766" s="18"/>
      <c r="C766" s="18"/>
      <c r="F766" s="7"/>
      <c r="J766" s="15"/>
    </row>
    <row r="767">
      <c r="B767" s="18"/>
      <c r="C767" s="18"/>
      <c r="F767" s="7"/>
      <c r="J767" s="15"/>
    </row>
    <row r="768">
      <c r="B768" s="18"/>
      <c r="C768" s="18"/>
      <c r="F768" s="7"/>
      <c r="J768" s="15"/>
    </row>
    <row r="769">
      <c r="B769" s="18"/>
      <c r="C769" s="18"/>
      <c r="F769" s="7"/>
      <c r="J769" s="15"/>
    </row>
    <row r="770">
      <c r="B770" s="18"/>
      <c r="C770" s="18"/>
      <c r="F770" s="7"/>
      <c r="J770" s="15"/>
    </row>
    <row r="771">
      <c r="B771" s="18"/>
      <c r="C771" s="18"/>
      <c r="F771" s="7"/>
      <c r="J771" s="15"/>
    </row>
    <row r="772">
      <c r="B772" s="18"/>
      <c r="C772" s="18"/>
      <c r="F772" s="7"/>
      <c r="J772" s="15"/>
    </row>
    <row r="773">
      <c r="B773" s="18"/>
      <c r="C773" s="18"/>
      <c r="F773" s="7"/>
      <c r="J773" s="15"/>
    </row>
    <row r="774">
      <c r="B774" s="18"/>
      <c r="C774" s="18"/>
      <c r="F774" s="7"/>
      <c r="J774" s="15"/>
    </row>
    <row r="775">
      <c r="B775" s="18"/>
      <c r="C775" s="18"/>
      <c r="F775" s="7"/>
      <c r="J775" s="15"/>
    </row>
    <row r="776">
      <c r="B776" s="18"/>
      <c r="C776" s="18"/>
      <c r="F776" s="7"/>
      <c r="J776" s="15"/>
    </row>
    <row r="777">
      <c r="B777" s="18"/>
      <c r="C777" s="18"/>
      <c r="F777" s="7"/>
      <c r="J777" s="15"/>
    </row>
    <row r="778">
      <c r="B778" s="18"/>
      <c r="C778" s="18"/>
      <c r="F778" s="7"/>
      <c r="J778" s="15"/>
    </row>
    <row r="779">
      <c r="B779" s="18"/>
      <c r="C779" s="18"/>
      <c r="F779" s="7"/>
      <c r="J779" s="15"/>
    </row>
    <row r="780">
      <c r="B780" s="18"/>
      <c r="C780" s="18"/>
      <c r="F780" s="7"/>
      <c r="J780" s="15"/>
    </row>
    <row r="781">
      <c r="B781" s="18"/>
      <c r="C781" s="18"/>
      <c r="F781" s="7"/>
      <c r="J781" s="15"/>
    </row>
    <row r="782">
      <c r="B782" s="18"/>
      <c r="C782" s="18"/>
      <c r="F782" s="7"/>
      <c r="J782" s="15"/>
    </row>
    <row r="783">
      <c r="B783" s="18"/>
      <c r="C783" s="18"/>
      <c r="F783" s="7"/>
      <c r="J783" s="15"/>
    </row>
    <row r="784">
      <c r="B784" s="18"/>
      <c r="C784" s="18"/>
      <c r="F784" s="7"/>
      <c r="J784" s="15"/>
    </row>
    <row r="785">
      <c r="B785" s="18"/>
      <c r="C785" s="18"/>
      <c r="F785" s="7"/>
      <c r="J785" s="15"/>
    </row>
    <row r="786">
      <c r="B786" s="18"/>
      <c r="C786" s="18"/>
      <c r="F786" s="7"/>
      <c r="J786" s="15"/>
    </row>
    <row r="787">
      <c r="B787" s="18"/>
      <c r="C787" s="18"/>
      <c r="F787" s="7"/>
      <c r="J787" s="15"/>
    </row>
    <row r="788">
      <c r="B788" s="18"/>
      <c r="C788" s="18"/>
      <c r="F788" s="7"/>
      <c r="J788" s="15"/>
    </row>
    <row r="789">
      <c r="B789" s="18"/>
      <c r="C789" s="18"/>
      <c r="F789" s="7"/>
      <c r="J789" s="15"/>
    </row>
    <row r="790">
      <c r="B790" s="18"/>
      <c r="C790" s="18"/>
      <c r="F790" s="7"/>
      <c r="J790" s="15"/>
    </row>
    <row r="791">
      <c r="B791" s="18"/>
      <c r="C791" s="18"/>
      <c r="F791" s="7"/>
      <c r="J791" s="15"/>
    </row>
    <row r="792">
      <c r="B792" s="18"/>
      <c r="C792" s="18"/>
      <c r="F792" s="7"/>
      <c r="J792" s="15"/>
    </row>
    <row r="793">
      <c r="B793" s="18"/>
      <c r="C793" s="18"/>
      <c r="F793" s="7"/>
      <c r="J793" s="15"/>
    </row>
    <row r="794">
      <c r="B794" s="18"/>
      <c r="C794" s="18"/>
      <c r="F794" s="7"/>
      <c r="J794" s="15"/>
    </row>
    <row r="795">
      <c r="B795" s="18"/>
      <c r="C795" s="18"/>
      <c r="F795" s="7"/>
      <c r="J795" s="15"/>
    </row>
    <row r="796">
      <c r="B796" s="18"/>
      <c r="C796" s="18"/>
      <c r="F796" s="7"/>
      <c r="J796" s="15"/>
    </row>
    <row r="797">
      <c r="B797" s="18"/>
      <c r="C797" s="18"/>
      <c r="F797" s="7"/>
      <c r="J797" s="15"/>
    </row>
    <row r="798">
      <c r="B798" s="18"/>
      <c r="C798" s="18"/>
      <c r="F798" s="7"/>
      <c r="J798" s="15"/>
    </row>
  </sheetData>
  <dataValidations>
    <dataValidation type="list" allowBlank="1" showInputMessage="1" showErrorMessage="1" prompt="Cliquez ici et saisissez une valeur dans la liste des éléments" sqref="I2:I59 I63:I114">
      <formula1>"Abritel,Airbnb,Chèque,Espèces,HomeExchange,Virement,A définir"</formula1>
    </dataValidation>
    <dataValidation type="list" allowBlank="1" showInputMessage="1" showErrorMessage="1" prompt="Cliquez ici et saisissez une valeur dans la liste des éléments" sqref="I60:I62">
      <formula1>"Airbnb,Espèces,HomeExchange,Chèque,Abritel"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9.38"/>
    <col customWidth="1" min="5" max="5" width="7.38"/>
    <col customWidth="1" min="12" max="12" width="16.75"/>
  </cols>
  <sheetData>
    <row r="1">
      <c r="A1" s="10" t="s">
        <v>131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199</v>
      </c>
      <c r="K1" s="10" t="s">
        <v>132</v>
      </c>
      <c r="L1" s="8" t="s">
        <v>9</v>
      </c>
    </row>
    <row r="2">
      <c r="A2" s="1"/>
      <c r="B2" s="2"/>
      <c r="C2" s="2"/>
      <c r="D2" s="12"/>
      <c r="E2" s="30"/>
      <c r="F2" s="14"/>
      <c r="G2" s="5"/>
      <c r="H2" s="6"/>
      <c r="J2" s="15"/>
      <c r="K2" s="9"/>
      <c r="L2" s="15"/>
    </row>
    <row r="3">
      <c r="A3" s="10"/>
      <c r="B3" s="11"/>
      <c r="C3" s="11"/>
      <c r="D3" s="12"/>
      <c r="E3" s="30"/>
      <c r="F3" s="14"/>
      <c r="G3" s="5"/>
      <c r="H3" s="6"/>
      <c r="I3" s="7"/>
      <c r="K3">
        <f t="shared" ref="K3:K10" si="1">E3*F3</f>
        <v>0</v>
      </c>
    </row>
    <row r="4">
      <c r="A4" s="10" t="s">
        <v>127</v>
      </c>
      <c r="B4" s="11">
        <v>44928.0</v>
      </c>
      <c r="C4" s="11">
        <v>44932.0</v>
      </c>
      <c r="D4" s="12" t="str">
        <f t="shared" ref="D4:D9" si="2">TEXT(B4 ,"mm (mmmm)")</f>
        <v>01 (janvier)</v>
      </c>
      <c r="E4" s="30">
        <f t="shared" ref="E4:E9" si="3">C4-B4</f>
        <v>4</v>
      </c>
      <c r="F4" s="14">
        <v>6.0</v>
      </c>
      <c r="G4" s="5"/>
      <c r="H4" s="6">
        <f t="shared" ref="H4:H9" si="4">G4*E4</f>
        <v>0</v>
      </c>
      <c r="I4" s="7" t="s">
        <v>127</v>
      </c>
      <c r="K4">
        <f t="shared" si="1"/>
        <v>24</v>
      </c>
    </row>
    <row r="5">
      <c r="A5" s="10" t="s">
        <v>13</v>
      </c>
      <c r="B5" s="11">
        <v>44932.0</v>
      </c>
      <c r="C5" s="11">
        <v>44934.0</v>
      </c>
      <c r="D5" s="12" t="str">
        <f t="shared" si="2"/>
        <v>01 (janvier)</v>
      </c>
      <c r="E5" s="30">
        <f t="shared" si="3"/>
        <v>2</v>
      </c>
      <c r="F5" s="14">
        <v>6.0</v>
      </c>
      <c r="G5" s="5">
        <v>289.0</v>
      </c>
      <c r="H5" s="6">
        <f t="shared" si="4"/>
        <v>578</v>
      </c>
      <c r="I5" s="7" t="s">
        <v>12</v>
      </c>
      <c r="K5">
        <f t="shared" si="1"/>
        <v>12</v>
      </c>
    </row>
    <row r="6">
      <c r="A6" s="10" t="s">
        <v>200</v>
      </c>
      <c r="B6" s="11">
        <v>44939.0</v>
      </c>
      <c r="C6" s="11">
        <v>44941.0</v>
      </c>
      <c r="D6" s="12" t="str">
        <f t="shared" si="2"/>
        <v>01 (janvier)</v>
      </c>
      <c r="E6" s="30">
        <f t="shared" si="3"/>
        <v>2</v>
      </c>
      <c r="F6" s="14">
        <v>6.0</v>
      </c>
      <c r="G6" s="5">
        <v>300.0</v>
      </c>
      <c r="H6" s="6">
        <f t="shared" si="4"/>
        <v>600</v>
      </c>
      <c r="I6" s="10" t="s">
        <v>14</v>
      </c>
      <c r="K6">
        <f t="shared" si="1"/>
        <v>12</v>
      </c>
    </row>
    <row r="7">
      <c r="A7" s="10" t="s">
        <v>200</v>
      </c>
      <c r="B7" s="11">
        <v>44946.0</v>
      </c>
      <c r="C7" s="11">
        <v>44948.0</v>
      </c>
      <c r="D7" s="12" t="str">
        <f t="shared" si="2"/>
        <v>01 (janvier)</v>
      </c>
      <c r="E7" s="30">
        <f t="shared" si="3"/>
        <v>2</v>
      </c>
      <c r="F7" s="14">
        <v>6.0</v>
      </c>
      <c r="G7" s="5">
        <v>300.0</v>
      </c>
      <c r="H7" s="6">
        <f t="shared" si="4"/>
        <v>600</v>
      </c>
      <c r="I7" s="10" t="s">
        <v>30</v>
      </c>
      <c r="K7">
        <f t="shared" si="1"/>
        <v>12</v>
      </c>
    </row>
    <row r="8">
      <c r="A8" s="10" t="s">
        <v>201</v>
      </c>
      <c r="B8" s="11">
        <v>44950.0</v>
      </c>
      <c r="C8" s="11">
        <v>44953.0</v>
      </c>
      <c r="D8" s="12" t="str">
        <f t="shared" si="2"/>
        <v>01 (janvier)</v>
      </c>
      <c r="E8" s="30">
        <f t="shared" si="3"/>
        <v>3</v>
      </c>
      <c r="F8" s="14">
        <v>6.0</v>
      </c>
      <c r="G8" s="5">
        <v>87.0</v>
      </c>
      <c r="H8" s="6">
        <f t="shared" si="4"/>
        <v>261</v>
      </c>
      <c r="I8" s="10" t="s">
        <v>12</v>
      </c>
      <c r="K8">
        <f t="shared" si="1"/>
        <v>18</v>
      </c>
    </row>
    <row r="9">
      <c r="A9" s="10" t="s">
        <v>202</v>
      </c>
      <c r="B9" s="11">
        <v>44953.0</v>
      </c>
      <c r="C9" s="11">
        <v>44955.0</v>
      </c>
      <c r="D9" s="12" t="str">
        <f t="shared" si="2"/>
        <v>01 (janvier)</v>
      </c>
      <c r="E9" s="30">
        <f t="shared" si="3"/>
        <v>2</v>
      </c>
      <c r="F9" s="14">
        <v>4.0</v>
      </c>
      <c r="G9" s="5">
        <v>289.0</v>
      </c>
      <c r="H9" s="6">
        <f t="shared" si="4"/>
        <v>578</v>
      </c>
      <c r="I9" s="7" t="s">
        <v>12</v>
      </c>
      <c r="K9">
        <f t="shared" si="1"/>
        <v>8</v>
      </c>
    </row>
    <row r="10">
      <c r="B10" s="11"/>
      <c r="C10" s="11"/>
      <c r="D10" s="12"/>
      <c r="E10" s="30"/>
      <c r="F10" s="14"/>
      <c r="G10" s="5"/>
      <c r="H10" s="33">
        <f>SUM(H4:H9)</f>
        <v>2617</v>
      </c>
      <c r="K10">
        <f t="shared" si="1"/>
        <v>0</v>
      </c>
    </row>
    <row r="11">
      <c r="A11" s="10"/>
      <c r="B11" s="11"/>
      <c r="C11" s="11"/>
      <c r="D11" s="12"/>
      <c r="E11" s="30"/>
      <c r="F11" s="14"/>
      <c r="G11" s="5"/>
      <c r="H11" s="6"/>
      <c r="I11" s="10"/>
    </row>
    <row r="12">
      <c r="A12" s="10" t="s">
        <v>203</v>
      </c>
      <c r="B12" s="11">
        <v>44960.0</v>
      </c>
      <c r="C12" s="11">
        <v>44962.0</v>
      </c>
      <c r="D12" s="12" t="str">
        <f t="shared" ref="D12:D15" si="5">TEXT(B12 ,"mm (mmmm)")</f>
        <v>02 (février)</v>
      </c>
      <c r="E12" s="30">
        <f t="shared" ref="E12:E15" si="6">C12-B12</f>
        <v>2</v>
      </c>
      <c r="F12" s="14">
        <v>6.0</v>
      </c>
      <c r="G12" s="5">
        <v>300.0</v>
      </c>
      <c r="H12" s="6">
        <f t="shared" ref="H12:H15" si="7">G12*E12</f>
        <v>600</v>
      </c>
      <c r="I12" s="10" t="s">
        <v>30</v>
      </c>
      <c r="K12">
        <f t="shared" ref="K12:K15" si="8">E12*F12</f>
        <v>12</v>
      </c>
    </row>
    <row r="13">
      <c r="A13" s="10" t="s">
        <v>11</v>
      </c>
      <c r="B13" s="11">
        <v>44967.0</v>
      </c>
      <c r="C13" s="11">
        <v>44969.0</v>
      </c>
      <c r="D13" s="12" t="str">
        <f t="shared" si="5"/>
        <v>02 (février)</v>
      </c>
      <c r="E13" s="30">
        <f t="shared" si="6"/>
        <v>2</v>
      </c>
      <c r="F13" s="14">
        <v>6.0</v>
      </c>
      <c r="G13" s="5">
        <v>289.0</v>
      </c>
      <c r="H13" s="6">
        <f t="shared" si="7"/>
        <v>578</v>
      </c>
      <c r="I13" s="10" t="s">
        <v>12</v>
      </c>
      <c r="K13">
        <f t="shared" si="8"/>
        <v>12</v>
      </c>
    </row>
    <row r="14">
      <c r="A14" s="10" t="s">
        <v>111</v>
      </c>
      <c r="B14" s="11">
        <v>44974.0</v>
      </c>
      <c r="C14" s="11">
        <v>44976.0</v>
      </c>
      <c r="D14" s="12" t="str">
        <f t="shared" si="5"/>
        <v>02 (février)</v>
      </c>
      <c r="E14" s="30">
        <f t="shared" si="6"/>
        <v>2</v>
      </c>
      <c r="F14" s="14">
        <v>6.0</v>
      </c>
      <c r="G14" s="5">
        <v>300.0</v>
      </c>
      <c r="H14" s="6">
        <f t="shared" si="7"/>
        <v>600</v>
      </c>
      <c r="I14" s="10" t="s">
        <v>14</v>
      </c>
      <c r="K14">
        <f t="shared" si="8"/>
        <v>12</v>
      </c>
    </row>
    <row r="15">
      <c r="A15" s="10" t="s">
        <v>204</v>
      </c>
      <c r="B15" s="11">
        <v>44985.0</v>
      </c>
      <c r="C15" s="11">
        <v>44987.0</v>
      </c>
      <c r="D15" s="12" t="str">
        <f t="shared" si="5"/>
        <v>02 (février)</v>
      </c>
      <c r="E15" s="30">
        <f t="shared" si="6"/>
        <v>2</v>
      </c>
      <c r="F15" s="14">
        <v>6.0</v>
      </c>
      <c r="G15" s="5">
        <v>300.0</v>
      </c>
      <c r="H15" s="6">
        <f t="shared" si="7"/>
        <v>600</v>
      </c>
      <c r="I15" s="10" t="s">
        <v>30</v>
      </c>
      <c r="K15">
        <f t="shared" si="8"/>
        <v>12</v>
      </c>
    </row>
    <row r="16">
      <c r="B16" s="11"/>
      <c r="C16" s="11"/>
      <c r="D16" s="12"/>
      <c r="E16" s="30"/>
      <c r="F16" s="14"/>
      <c r="G16" s="5"/>
      <c r="H16" s="33">
        <f>SUM(H12:H15)</f>
        <v>2378</v>
      </c>
    </row>
    <row r="17">
      <c r="B17" s="11"/>
      <c r="C17" s="11"/>
      <c r="D17" s="12"/>
      <c r="E17" s="30"/>
      <c r="F17" s="14"/>
      <c r="G17" s="5"/>
      <c r="H17" s="6"/>
    </row>
    <row r="18">
      <c r="A18" s="10" t="s">
        <v>205</v>
      </c>
      <c r="B18" s="11">
        <v>44988.0</v>
      </c>
      <c r="C18" s="11">
        <v>44990.0</v>
      </c>
      <c r="D18" s="12" t="str">
        <f t="shared" ref="D18:D24" si="9">TEXT(B18 ,"mm (mmmm)")</f>
        <v>03 (mars)</v>
      </c>
      <c r="E18" s="30">
        <f t="shared" ref="E18:E24" si="10">C18-B18</f>
        <v>2</v>
      </c>
      <c r="F18" s="14">
        <v>4.0</v>
      </c>
      <c r="G18" s="5">
        <v>300.0</v>
      </c>
      <c r="H18" s="6">
        <f t="shared" ref="H18:H24" si="11">G18*E18</f>
        <v>600</v>
      </c>
      <c r="I18" s="10" t="s">
        <v>30</v>
      </c>
      <c r="K18">
        <f t="shared" ref="K18:K24" si="12">E18*F18</f>
        <v>8</v>
      </c>
    </row>
    <row r="19">
      <c r="A19" s="10" t="s">
        <v>149</v>
      </c>
      <c r="B19" s="11">
        <v>44996.0</v>
      </c>
      <c r="C19" s="11">
        <v>44998.0</v>
      </c>
      <c r="D19" s="12" t="str">
        <f t="shared" si="9"/>
        <v>03 (mars)</v>
      </c>
      <c r="E19" s="30">
        <f t="shared" si="10"/>
        <v>2</v>
      </c>
      <c r="F19" s="14">
        <v>6.0</v>
      </c>
      <c r="G19" s="5">
        <v>265.0</v>
      </c>
      <c r="H19" s="6">
        <f t="shared" si="11"/>
        <v>530</v>
      </c>
      <c r="I19" s="10" t="s">
        <v>12</v>
      </c>
      <c r="K19">
        <f t="shared" si="12"/>
        <v>12</v>
      </c>
    </row>
    <row r="20">
      <c r="A20" s="10" t="s">
        <v>206</v>
      </c>
      <c r="B20" s="11">
        <v>44998.0</v>
      </c>
      <c r="C20" s="11">
        <v>45002.0</v>
      </c>
      <c r="D20" s="12" t="str">
        <f t="shared" si="9"/>
        <v>03 (mars)</v>
      </c>
      <c r="E20" s="30">
        <f t="shared" si="10"/>
        <v>4</v>
      </c>
      <c r="F20" s="14">
        <v>6.0</v>
      </c>
      <c r="G20" s="5">
        <v>144.0</v>
      </c>
      <c r="H20" s="6">
        <f t="shared" si="11"/>
        <v>576</v>
      </c>
      <c r="I20" s="10" t="s">
        <v>12</v>
      </c>
      <c r="K20">
        <f t="shared" si="12"/>
        <v>24</v>
      </c>
    </row>
    <row r="21">
      <c r="A21" s="10" t="s">
        <v>207</v>
      </c>
      <c r="B21" s="11">
        <v>45002.0</v>
      </c>
      <c r="C21" s="11">
        <v>45004.0</v>
      </c>
      <c r="D21" s="12" t="str">
        <f t="shared" si="9"/>
        <v>03 (mars)</v>
      </c>
      <c r="E21" s="30">
        <f t="shared" si="10"/>
        <v>2</v>
      </c>
      <c r="F21" s="14">
        <v>6.0</v>
      </c>
      <c r="G21" s="5">
        <v>300.0</v>
      </c>
      <c r="H21" s="6">
        <f t="shared" si="11"/>
        <v>600</v>
      </c>
      <c r="I21" s="10" t="s">
        <v>30</v>
      </c>
      <c r="K21">
        <f t="shared" si="12"/>
        <v>12</v>
      </c>
    </row>
    <row r="22">
      <c r="A22" s="10" t="s">
        <v>208</v>
      </c>
      <c r="B22" s="11">
        <v>45005.0</v>
      </c>
      <c r="C22" s="11">
        <v>45009.0</v>
      </c>
      <c r="D22" s="12" t="str">
        <f t="shared" si="9"/>
        <v>03 (mars)</v>
      </c>
      <c r="E22" s="30">
        <f t="shared" si="10"/>
        <v>4</v>
      </c>
      <c r="F22" s="14">
        <v>6.0</v>
      </c>
      <c r="G22" s="5">
        <v>144.0</v>
      </c>
      <c r="H22" s="6">
        <f t="shared" si="11"/>
        <v>576</v>
      </c>
      <c r="I22" s="10" t="s">
        <v>12</v>
      </c>
      <c r="K22">
        <f t="shared" si="12"/>
        <v>24</v>
      </c>
    </row>
    <row r="23">
      <c r="A23" s="10" t="s">
        <v>20</v>
      </c>
      <c r="B23" s="11">
        <v>45009.0</v>
      </c>
      <c r="C23" s="11">
        <v>45011.0</v>
      </c>
      <c r="D23" s="12" t="str">
        <f t="shared" si="9"/>
        <v>03 (mars)</v>
      </c>
      <c r="E23" s="30">
        <f t="shared" si="10"/>
        <v>2</v>
      </c>
      <c r="F23" s="14">
        <v>6.0</v>
      </c>
      <c r="G23" s="5">
        <v>289.0</v>
      </c>
      <c r="H23" s="6">
        <f t="shared" si="11"/>
        <v>578</v>
      </c>
      <c r="I23" s="10" t="s">
        <v>12</v>
      </c>
      <c r="K23">
        <f t="shared" si="12"/>
        <v>12</v>
      </c>
    </row>
    <row r="24">
      <c r="A24" s="10" t="s">
        <v>209</v>
      </c>
      <c r="B24" s="11">
        <v>45016.0</v>
      </c>
      <c r="C24" s="11">
        <v>45018.0</v>
      </c>
      <c r="D24" s="12" t="str">
        <f t="shared" si="9"/>
        <v>03 (mars)</v>
      </c>
      <c r="E24" s="30">
        <f t="shared" si="10"/>
        <v>2</v>
      </c>
      <c r="F24" s="14">
        <v>4.0</v>
      </c>
      <c r="G24" s="5">
        <v>300.0</v>
      </c>
      <c r="H24" s="6">
        <f t="shared" si="11"/>
        <v>600</v>
      </c>
      <c r="I24" s="10" t="s">
        <v>30</v>
      </c>
      <c r="K24">
        <f t="shared" si="12"/>
        <v>8</v>
      </c>
    </row>
    <row r="25">
      <c r="B25" s="18"/>
      <c r="C25" s="18"/>
      <c r="H25" s="33">
        <f>SUM(H18:H24)</f>
        <v>4060</v>
      </c>
    </row>
    <row r="26">
      <c r="A26" s="10" t="s">
        <v>210</v>
      </c>
      <c r="B26" s="11">
        <v>45019.0</v>
      </c>
      <c r="C26" s="11">
        <v>45023.0</v>
      </c>
      <c r="D26" s="12" t="str">
        <f t="shared" ref="D26:D31" si="13">TEXT(B26 ,"mm (mmmm)")</f>
        <v>04 (avril)</v>
      </c>
      <c r="E26" s="30">
        <f t="shared" ref="E26:E31" si="14">C26-B26</f>
        <v>4</v>
      </c>
      <c r="F26" s="14">
        <v>4.0</v>
      </c>
      <c r="G26" s="5">
        <v>98.0</v>
      </c>
      <c r="H26" s="6">
        <f t="shared" ref="H26:H31" si="15">G26*E26</f>
        <v>392</v>
      </c>
      <c r="I26" s="10" t="s">
        <v>12</v>
      </c>
      <c r="K26">
        <f t="shared" ref="K26:K31" si="16">E26*F26</f>
        <v>16</v>
      </c>
    </row>
    <row r="27">
      <c r="A27" s="10" t="s">
        <v>211</v>
      </c>
      <c r="B27" s="11">
        <v>45023.0</v>
      </c>
      <c r="C27" s="11">
        <v>45025.0</v>
      </c>
      <c r="D27" s="12" t="str">
        <f t="shared" si="13"/>
        <v>04 (avril)</v>
      </c>
      <c r="E27" s="30">
        <f t="shared" si="14"/>
        <v>2</v>
      </c>
      <c r="F27" s="14">
        <v>6.0</v>
      </c>
      <c r="G27" s="5">
        <v>289.0</v>
      </c>
      <c r="H27" s="6">
        <f t="shared" si="15"/>
        <v>578</v>
      </c>
      <c r="I27" s="10" t="s">
        <v>12</v>
      </c>
      <c r="K27">
        <f t="shared" si="16"/>
        <v>12</v>
      </c>
    </row>
    <row r="28">
      <c r="A28" s="10" t="s">
        <v>206</v>
      </c>
      <c r="B28" s="11">
        <v>45033.0</v>
      </c>
      <c r="C28" s="11">
        <v>45037.0</v>
      </c>
      <c r="D28" s="12" t="str">
        <f t="shared" si="13"/>
        <v>04 (avril)</v>
      </c>
      <c r="E28" s="30">
        <f t="shared" si="14"/>
        <v>4</v>
      </c>
      <c r="F28" s="14">
        <v>2.0</v>
      </c>
      <c r="G28" s="5">
        <v>150.0</v>
      </c>
      <c r="H28" s="6">
        <f t="shared" si="15"/>
        <v>600</v>
      </c>
      <c r="I28" s="10" t="s">
        <v>30</v>
      </c>
      <c r="K28">
        <f t="shared" si="16"/>
        <v>8</v>
      </c>
    </row>
    <row r="29">
      <c r="A29" s="10" t="s">
        <v>212</v>
      </c>
      <c r="B29" s="11">
        <v>45037.0</v>
      </c>
      <c r="C29" s="11">
        <v>45040.0</v>
      </c>
      <c r="D29" s="12" t="str">
        <f t="shared" si="13"/>
        <v>04 (avril)</v>
      </c>
      <c r="E29" s="30">
        <f t="shared" si="14"/>
        <v>3</v>
      </c>
      <c r="F29" s="14">
        <v>6.0</v>
      </c>
      <c r="G29" s="5">
        <v>300.0</v>
      </c>
      <c r="H29" s="6">
        <f t="shared" si="15"/>
        <v>900</v>
      </c>
      <c r="I29" s="10" t="s">
        <v>30</v>
      </c>
      <c r="K29">
        <f t="shared" si="16"/>
        <v>18</v>
      </c>
    </row>
    <row r="30">
      <c r="A30" s="10" t="s">
        <v>206</v>
      </c>
      <c r="B30" s="11">
        <v>45040.0</v>
      </c>
      <c r="C30" s="11">
        <v>45044.0</v>
      </c>
      <c r="D30" s="12" t="str">
        <f t="shared" si="13"/>
        <v>04 (avril)</v>
      </c>
      <c r="E30" s="30">
        <f t="shared" si="14"/>
        <v>4</v>
      </c>
      <c r="F30" s="14">
        <v>3.0</v>
      </c>
      <c r="G30" s="5">
        <v>150.0</v>
      </c>
      <c r="H30" s="6">
        <f t="shared" si="15"/>
        <v>600</v>
      </c>
      <c r="I30" s="10" t="s">
        <v>30</v>
      </c>
      <c r="K30">
        <f t="shared" si="16"/>
        <v>12</v>
      </c>
    </row>
    <row r="31">
      <c r="A31" s="10" t="s">
        <v>213</v>
      </c>
      <c r="B31" s="11">
        <v>45044.0</v>
      </c>
      <c r="C31" s="11">
        <v>45047.0</v>
      </c>
      <c r="D31" s="12" t="str">
        <f t="shared" si="13"/>
        <v>04 (avril)</v>
      </c>
      <c r="E31" s="30">
        <f t="shared" si="14"/>
        <v>3</v>
      </c>
      <c r="F31" s="14">
        <v>4.0</v>
      </c>
      <c r="G31" s="5">
        <v>300.0</v>
      </c>
      <c r="H31" s="6">
        <f t="shared" si="15"/>
        <v>900</v>
      </c>
      <c r="I31" s="10" t="s">
        <v>30</v>
      </c>
      <c r="K31">
        <f t="shared" si="16"/>
        <v>12</v>
      </c>
    </row>
    <row r="32">
      <c r="B32" s="18"/>
      <c r="C32" s="18"/>
      <c r="D32" s="12"/>
      <c r="E32" s="30"/>
      <c r="F32" s="14"/>
      <c r="G32" s="5"/>
      <c r="H32" s="33">
        <f>SUM(H26:H31)</f>
        <v>3970</v>
      </c>
    </row>
    <row r="33">
      <c r="A33" s="10" t="s">
        <v>103</v>
      </c>
      <c r="B33" s="11">
        <v>45051.0</v>
      </c>
      <c r="C33" s="11">
        <v>45054.0</v>
      </c>
      <c r="D33" s="12" t="str">
        <f t="shared" ref="D33:D36" si="17">TEXT(B33 ,"mm (mmmm)")</f>
        <v>05 (mai)</v>
      </c>
      <c r="E33" s="30">
        <f t="shared" ref="E33:E36" si="18">C33-B33</f>
        <v>3</v>
      </c>
      <c r="F33" s="14">
        <v>10.0</v>
      </c>
      <c r="G33" s="5">
        <v>300.0</v>
      </c>
      <c r="H33" s="25">
        <v>800.0</v>
      </c>
      <c r="I33" s="10" t="s">
        <v>30</v>
      </c>
      <c r="K33">
        <f t="shared" ref="K33:K36" si="19">E33*F33</f>
        <v>30</v>
      </c>
    </row>
    <row r="34">
      <c r="A34" s="10" t="s">
        <v>214</v>
      </c>
      <c r="B34" s="11">
        <v>45058.0</v>
      </c>
      <c r="C34" s="11">
        <v>45061.0</v>
      </c>
      <c r="D34" s="12" t="str">
        <f t="shared" si="17"/>
        <v>05 (mai)</v>
      </c>
      <c r="E34" s="30">
        <f t="shared" si="18"/>
        <v>3</v>
      </c>
      <c r="F34" s="14">
        <v>10.0</v>
      </c>
      <c r="G34" s="5">
        <v>232.33</v>
      </c>
      <c r="H34" s="6">
        <f t="shared" ref="H34:H36" si="20">G34*E34</f>
        <v>696.99</v>
      </c>
      <c r="I34" s="10" t="s">
        <v>12</v>
      </c>
      <c r="K34">
        <f t="shared" si="19"/>
        <v>30</v>
      </c>
    </row>
    <row r="35">
      <c r="A35" s="10" t="s">
        <v>215</v>
      </c>
      <c r="B35" s="11">
        <v>45063.0</v>
      </c>
      <c r="C35" s="11">
        <v>45067.0</v>
      </c>
      <c r="D35" s="12" t="str">
        <f t="shared" si="17"/>
        <v>05 (mai)</v>
      </c>
      <c r="E35" s="30">
        <f t="shared" si="18"/>
        <v>4</v>
      </c>
      <c r="F35" s="14">
        <v>7.0</v>
      </c>
      <c r="G35" s="5">
        <v>300.0</v>
      </c>
      <c r="H35" s="6">
        <f t="shared" si="20"/>
        <v>1200</v>
      </c>
      <c r="I35" s="10" t="s">
        <v>30</v>
      </c>
      <c r="K35">
        <f t="shared" si="19"/>
        <v>28</v>
      </c>
    </row>
    <row r="36">
      <c r="A36" s="10" t="s">
        <v>216</v>
      </c>
      <c r="B36" s="11">
        <v>45072.0</v>
      </c>
      <c r="C36" s="11">
        <v>45075.0</v>
      </c>
      <c r="D36" s="12" t="str">
        <f t="shared" si="17"/>
        <v>05 (mai)</v>
      </c>
      <c r="E36" s="30">
        <f t="shared" si="18"/>
        <v>3</v>
      </c>
      <c r="F36" s="14">
        <v>4.0</v>
      </c>
      <c r="G36" s="5">
        <v>273.0</v>
      </c>
      <c r="H36" s="6">
        <f t="shared" si="20"/>
        <v>819</v>
      </c>
      <c r="I36" s="10" t="s">
        <v>12</v>
      </c>
      <c r="K36">
        <f t="shared" si="19"/>
        <v>12</v>
      </c>
    </row>
    <row r="37">
      <c r="B37" s="18"/>
      <c r="C37" s="18"/>
      <c r="D37" s="12"/>
      <c r="E37" s="30"/>
      <c r="F37" s="14"/>
      <c r="G37" s="5"/>
      <c r="H37" s="33">
        <f>SUM(H33:H36)</f>
        <v>3515.99</v>
      </c>
    </row>
    <row r="38">
      <c r="A38" s="10" t="s">
        <v>217</v>
      </c>
      <c r="B38" s="11">
        <v>45086.0</v>
      </c>
      <c r="C38" s="11">
        <v>45088.0</v>
      </c>
      <c r="D38" s="12" t="str">
        <f t="shared" ref="D38:D39" si="21">TEXT(B38 ,"mm (mmmm)")</f>
        <v>06 (juin)</v>
      </c>
      <c r="E38" s="30">
        <f t="shared" ref="E38:E39" si="22">C38-B38</f>
        <v>2</v>
      </c>
      <c r="F38" s="14">
        <v>6.0</v>
      </c>
      <c r="G38" s="5">
        <v>300.0</v>
      </c>
      <c r="H38" s="6">
        <f t="shared" ref="H38:H39" si="23">G38*E38</f>
        <v>600</v>
      </c>
      <c r="I38" s="10" t="s">
        <v>30</v>
      </c>
      <c r="K38">
        <f t="shared" ref="K38:K39" si="24">E38*F38</f>
        <v>12</v>
      </c>
    </row>
    <row r="39">
      <c r="A39" s="10" t="s">
        <v>218</v>
      </c>
      <c r="B39" s="11">
        <v>45089.0</v>
      </c>
      <c r="C39" s="11">
        <v>45107.0</v>
      </c>
      <c r="D39" s="12" t="str">
        <f t="shared" si="21"/>
        <v>06 (juin)</v>
      </c>
      <c r="E39" s="30">
        <f t="shared" si="22"/>
        <v>18</v>
      </c>
      <c r="F39" s="14">
        <v>6.0</v>
      </c>
      <c r="G39" s="5">
        <v>300.0</v>
      </c>
      <c r="H39" s="6">
        <f t="shared" si="23"/>
        <v>5400</v>
      </c>
      <c r="I39" s="10" t="s">
        <v>30</v>
      </c>
      <c r="K39">
        <f t="shared" si="24"/>
        <v>108</v>
      </c>
    </row>
    <row r="40">
      <c r="B40" s="18"/>
      <c r="C40" s="18"/>
      <c r="D40" s="12"/>
      <c r="E40" s="30"/>
      <c r="F40" s="14"/>
      <c r="G40" s="5"/>
      <c r="H40" s="6"/>
    </row>
    <row r="41">
      <c r="A41" s="10" t="s">
        <v>218</v>
      </c>
      <c r="B41" s="11">
        <v>45108.0</v>
      </c>
      <c r="C41" s="11">
        <v>45138.0</v>
      </c>
      <c r="D41" s="12" t="str">
        <f>TEXT(B41 ,"mm (mmmm)")</f>
        <v>07 (juillet)</v>
      </c>
      <c r="E41" s="30">
        <f>C41-B41</f>
        <v>30</v>
      </c>
      <c r="F41" s="14">
        <v>6.0</v>
      </c>
      <c r="G41" s="5">
        <v>300.0</v>
      </c>
      <c r="H41" s="6">
        <f>G41*E41</f>
        <v>9000</v>
      </c>
      <c r="I41" s="10" t="s">
        <v>30</v>
      </c>
      <c r="K41">
        <f>E41*F41</f>
        <v>180</v>
      </c>
    </row>
    <row r="42">
      <c r="B42" s="18"/>
      <c r="C42" s="18"/>
      <c r="D42" s="12"/>
      <c r="E42" s="30"/>
      <c r="F42" s="14"/>
      <c r="G42" s="5"/>
      <c r="H42" s="6"/>
    </row>
    <row r="43">
      <c r="A43" s="10" t="s">
        <v>219</v>
      </c>
      <c r="B43" s="11">
        <v>45138.0</v>
      </c>
      <c r="C43" s="11">
        <v>45141.0</v>
      </c>
      <c r="D43" s="12" t="str">
        <f>TEXT(C43 ,"mm (mmmm)")</f>
        <v>08 (août)</v>
      </c>
      <c r="E43" s="30">
        <f t="shared" ref="E43:E46" si="25">C43-B43</f>
        <v>3</v>
      </c>
      <c r="F43" s="14">
        <v>4.0</v>
      </c>
      <c r="G43" s="5">
        <v>143.0</v>
      </c>
      <c r="H43" s="6">
        <f t="shared" ref="H43:H46" si="26">G43*E43</f>
        <v>429</v>
      </c>
      <c r="I43" s="10" t="s">
        <v>12</v>
      </c>
      <c r="K43">
        <f t="shared" ref="K43:K46" si="27">E43*F43</f>
        <v>12</v>
      </c>
    </row>
    <row r="44">
      <c r="A44" s="10" t="s">
        <v>80</v>
      </c>
      <c r="B44" s="11">
        <v>45143.0</v>
      </c>
      <c r="C44" s="11">
        <v>45150.0</v>
      </c>
      <c r="D44" s="12" t="str">
        <f t="shared" ref="D44:D46" si="28">TEXT(B44 ,"mm (mmmm)")</f>
        <v>08 (août)</v>
      </c>
      <c r="E44" s="30">
        <f t="shared" si="25"/>
        <v>7</v>
      </c>
      <c r="F44" s="14">
        <v>4.0</v>
      </c>
      <c r="G44" s="5">
        <v>205.0</v>
      </c>
      <c r="H44" s="6">
        <f t="shared" si="26"/>
        <v>1435</v>
      </c>
      <c r="I44" s="10" t="s">
        <v>12</v>
      </c>
      <c r="K44">
        <f t="shared" si="27"/>
        <v>28</v>
      </c>
    </row>
    <row r="45">
      <c r="A45" s="10" t="s">
        <v>220</v>
      </c>
      <c r="B45" s="11">
        <v>45150.0</v>
      </c>
      <c r="C45" s="11">
        <v>45157.0</v>
      </c>
      <c r="D45" s="12" t="str">
        <f t="shared" si="28"/>
        <v>08 (août)</v>
      </c>
      <c r="E45" s="30">
        <f t="shared" si="25"/>
        <v>7</v>
      </c>
      <c r="F45" s="14">
        <v>4.0</v>
      </c>
      <c r="G45" s="5">
        <v>301.0</v>
      </c>
      <c r="H45" s="6">
        <f t="shared" si="26"/>
        <v>2107</v>
      </c>
      <c r="I45" s="10" t="s">
        <v>12</v>
      </c>
      <c r="K45">
        <f t="shared" si="27"/>
        <v>28</v>
      </c>
    </row>
    <row r="46">
      <c r="A46" s="10" t="s">
        <v>127</v>
      </c>
      <c r="B46" s="11">
        <v>45158.0</v>
      </c>
      <c r="C46" s="11">
        <v>45164.0</v>
      </c>
      <c r="D46" s="12" t="str">
        <f t="shared" si="28"/>
        <v>08 (août)</v>
      </c>
      <c r="E46" s="30">
        <f t="shared" si="25"/>
        <v>6</v>
      </c>
      <c r="F46" s="14">
        <v>4.0</v>
      </c>
      <c r="G46" s="5">
        <v>0.0</v>
      </c>
      <c r="H46" s="6">
        <f t="shared" si="26"/>
        <v>0</v>
      </c>
      <c r="I46" s="10" t="s">
        <v>127</v>
      </c>
      <c r="K46">
        <f t="shared" si="27"/>
        <v>24</v>
      </c>
    </row>
    <row r="47">
      <c r="B47" s="18"/>
      <c r="C47" s="18"/>
      <c r="D47" s="12"/>
      <c r="E47" s="30"/>
      <c r="F47" s="14"/>
      <c r="G47" s="5"/>
      <c r="H47" s="33">
        <f>SUM(H43:H46)</f>
        <v>3971</v>
      </c>
    </row>
    <row r="48">
      <c r="A48" s="10" t="s">
        <v>221</v>
      </c>
      <c r="B48" s="11">
        <v>45170.0</v>
      </c>
      <c r="C48" s="11">
        <v>45172.0</v>
      </c>
      <c r="D48" s="12" t="str">
        <f t="shared" ref="D48:D54" si="29">TEXT(B48 ,"mm (mmmm)")</f>
        <v>09 (septembre)</v>
      </c>
      <c r="E48" s="30">
        <f t="shared" ref="E48:E54" si="30">C48-B48</f>
        <v>2</v>
      </c>
      <c r="F48" s="14">
        <v>4.0</v>
      </c>
      <c r="G48" s="5">
        <v>273.0</v>
      </c>
      <c r="H48" s="25">
        <v>0.0</v>
      </c>
      <c r="I48" s="10" t="s">
        <v>14</v>
      </c>
      <c r="J48" s="10" t="s">
        <v>222</v>
      </c>
      <c r="K48">
        <f t="shared" ref="K48:K54" si="31">E48*F48</f>
        <v>8</v>
      </c>
    </row>
    <row r="49">
      <c r="A49" s="10" t="s">
        <v>223</v>
      </c>
      <c r="B49" s="11">
        <v>45177.0</v>
      </c>
      <c r="C49" s="11">
        <v>45179.0</v>
      </c>
      <c r="D49" s="12" t="str">
        <f t="shared" si="29"/>
        <v>09 (septembre)</v>
      </c>
      <c r="E49" s="30">
        <f t="shared" si="30"/>
        <v>2</v>
      </c>
      <c r="F49" s="14">
        <v>6.0</v>
      </c>
      <c r="G49" s="5">
        <v>300.0</v>
      </c>
      <c r="H49" s="6">
        <f t="shared" ref="H49:H54" si="32">G49*E49</f>
        <v>600</v>
      </c>
      <c r="I49" s="10" t="s">
        <v>30</v>
      </c>
      <c r="K49">
        <f t="shared" si="31"/>
        <v>12</v>
      </c>
    </row>
    <row r="50">
      <c r="A50" s="10" t="s">
        <v>224</v>
      </c>
      <c r="B50" s="11">
        <v>45181.0</v>
      </c>
      <c r="C50" s="11">
        <v>45182.0</v>
      </c>
      <c r="D50" s="12" t="str">
        <f t="shared" si="29"/>
        <v>09 (septembre)</v>
      </c>
      <c r="E50" s="30">
        <f t="shared" si="30"/>
        <v>1</v>
      </c>
      <c r="F50" s="14">
        <v>7.0</v>
      </c>
      <c r="G50" s="5">
        <v>300.0</v>
      </c>
      <c r="H50" s="6">
        <f t="shared" si="32"/>
        <v>300</v>
      </c>
      <c r="I50" s="10" t="s">
        <v>30</v>
      </c>
      <c r="J50" s="10" t="s">
        <v>225</v>
      </c>
      <c r="K50">
        <f t="shared" si="31"/>
        <v>7</v>
      </c>
    </row>
    <row r="51">
      <c r="A51" s="10" t="s">
        <v>226</v>
      </c>
      <c r="B51" s="11">
        <v>45183.0</v>
      </c>
      <c r="C51" s="11">
        <v>45184.0</v>
      </c>
      <c r="D51" s="12" t="str">
        <f t="shared" si="29"/>
        <v>09 (septembre)</v>
      </c>
      <c r="E51" s="30">
        <f t="shared" si="30"/>
        <v>1</v>
      </c>
      <c r="F51" s="14">
        <v>5.0</v>
      </c>
      <c r="G51" s="5">
        <v>300.0</v>
      </c>
      <c r="H51" s="6">
        <f t="shared" si="32"/>
        <v>300</v>
      </c>
      <c r="I51" s="10" t="s">
        <v>30</v>
      </c>
      <c r="J51" s="10" t="s">
        <v>225</v>
      </c>
      <c r="K51">
        <f t="shared" si="31"/>
        <v>5</v>
      </c>
    </row>
    <row r="52">
      <c r="A52" s="10" t="s">
        <v>227</v>
      </c>
      <c r="B52" s="11">
        <v>45184.0</v>
      </c>
      <c r="C52" s="11">
        <v>45186.0</v>
      </c>
      <c r="D52" s="12" t="str">
        <f t="shared" si="29"/>
        <v>09 (septembre)</v>
      </c>
      <c r="E52" s="30">
        <f t="shared" si="30"/>
        <v>2</v>
      </c>
      <c r="F52" s="14">
        <v>8.0</v>
      </c>
      <c r="G52" s="5">
        <v>289.0</v>
      </c>
      <c r="H52" s="6">
        <f t="shared" si="32"/>
        <v>578</v>
      </c>
      <c r="I52" s="10" t="s">
        <v>12</v>
      </c>
      <c r="K52">
        <f t="shared" si="31"/>
        <v>16</v>
      </c>
    </row>
    <row r="53">
      <c r="A53" s="10" t="s">
        <v>105</v>
      </c>
      <c r="B53" s="11">
        <v>45191.0</v>
      </c>
      <c r="C53" s="11">
        <v>45193.0</v>
      </c>
      <c r="D53" s="12" t="str">
        <f t="shared" si="29"/>
        <v>09 (septembre)</v>
      </c>
      <c r="E53" s="30">
        <f t="shared" si="30"/>
        <v>2</v>
      </c>
      <c r="F53" s="14">
        <v>6.0</v>
      </c>
      <c r="G53" s="5">
        <v>300.0</v>
      </c>
      <c r="H53" s="6">
        <f t="shared" si="32"/>
        <v>600</v>
      </c>
      <c r="I53" s="10" t="s">
        <v>30</v>
      </c>
      <c r="K53">
        <f t="shared" si="31"/>
        <v>12</v>
      </c>
    </row>
    <row r="54">
      <c r="A54" s="10" t="s">
        <v>228</v>
      </c>
      <c r="B54" s="11">
        <v>45198.0</v>
      </c>
      <c r="C54" s="11">
        <v>45200.0</v>
      </c>
      <c r="D54" s="12" t="str">
        <f t="shared" si="29"/>
        <v>09 (septembre)</v>
      </c>
      <c r="E54" s="30">
        <f t="shared" si="30"/>
        <v>2</v>
      </c>
      <c r="F54" s="14">
        <v>8.0</v>
      </c>
      <c r="G54" s="5">
        <v>295.0</v>
      </c>
      <c r="H54" s="6">
        <f t="shared" si="32"/>
        <v>590</v>
      </c>
      <c r="I54" s="10" t="s">
        <v>12</v>
      </c>
      <c r="K54">
        <f t="shared" si="31"/>
        <v>16</v>
      </c>
    </row>
    <row r="55">
      <c r="B55" s="18"/>
      <c r="C55" s="18"/>
      <c r="D55" s="12"/>
      <c r="E55" s="30"/>
      <c r="F55" s="14"/>
      <c r="G55" s="5"/>
      <c r="H55" s="33">
        <f>SUM(H48:H54)</f>
        <v>2968</v>
      </c>
    </row>
    <row r="56">
      <c r="A56" s="10"/>
      <c r="B56" s="11"/>
      <c r="C56" s="11"/>
      <c r="D56" s="12"/>
      <c r="E56" s="30"/>
      <c r="F56" s="14"/>
      <c r="G56" s="5"/>
      <c r="H56" s="25"/>
      <c r="I56" s="10"/>
      <c r="J56" s="10"/>
      <c r="L56" s="10"/>
    </row>
    <row r="57">
      <c r="A57" s="10" t="s">
        <v>54</v>
      </c>
      <c r="B57" s="11">
        <v>45205.0</v>
      </c>
      <c r="C57" s="11">
        <v>45207.0</v>
      </c>
      <c r="D57" s="12" t="str">
        <f t="shared" ref="D57:D61" si="33">TEXT(B57 ,"mm (mmmm)")</f>
        <v>10 (octobre)</v>
      </c>
      <c r="E57" s="30">
        <f t="shared" ref="E57:E61" si="34">C57-B57</f>
        <v>2</v>
      </c>
      <c r="F57" s="14">
        <v>6.0</v>
      </c>
      <c r="G57" s="5">
        <v>300.0</v>
      </c>
      <c r="H57" s="25">
        <v>300.0</v>
      </c>
      <c r="I57" s="10" t="s">
        <v>30</v>
      </c>
      <c r="J57" s="10" t="s">
        <v>229</v>
      </c>
      <c r="K57">
        <f t="shared" ref="K57:K61" si="35">E57*F57</f>
        <v>12</v>
      </c>
      <c r="L57" s="10" t="s">
        <v>230</v>
      </c>
    </row>
    <row r="58">
      <c r="A58" s="10" t="s">
        <v>185</v>
      </c>
      <c r="B58" s="11">
        <v>45212.0</v>
      </c>
      <c r="C58" s="11">
        <v>45214.0</v>
      </c>
      <c r="D58" s="12" t="str">
        <f t="shared" si="33"/>
        <v>10 (octobre)</v>
      </c>
      <c r="E58" s="30">
        <f t="shared" si="34"/>
        <v>2</v>
      </c>
      <c r="F58" s="14">
        <v>4.0</v>
      </c>
      <c r="G58" s="5">
        <v>300.0</v>
      </c>
      <c r="H58" s="6">
        <f t="shared" ref="H58:H61" si="36">G58*E58</f>
        <v>600</v>
      </c>
      <c r="I58" s="10" t="s">
        <v>30</v>
      </c>
      <c r="K58">
        <f t="shared" si="35"/>
        <v>8</v>
      </c>
    </row>
    <row r="59">
      <c r="A59" s="10" t="s">
        <v>227</v>
      </c>
      <c r="B59" s="11">
        <v>45219.0</v>
      </c>
      <c r="C59" s="11">
        <v>45221.0</v>
      </c>
      <c r="D59" s="12" t="str">
        <f t="shared" si="33"/>
        <v>10 (octobre)</v>
      </c>
      <c r="E59" s="30">
        <f t="shared" si="34"/>
        <v>2</v>
      </c>
      <c r="F59" s="14">
        <v>6.0</v>
      </c>
      <c r="G59" s="5">
        <v>300.0</v>
      </c>
      <c r="H59" s="6">
        <f t="shared" si="36"/>
        <v>600</v>
      </c>
      <c r="I59" s="10" t="s">
        <v>30</v>
      </c>
      <c r="J59" s="10" t="s">
        <v>177</v>
      </c>
      <c r="K59">
        <f t="shared" si="35"/>
        <v>12</v>
      </c>
    </row>
    <row r="60">
      <c r="A60" s="10" t="s">
        <v>231</v>
      </c>
      <c r="B60" s="11">
        <v>45226.0</v>
      </c>
      <c r="C60" s="11">
        <v>45228.0</v>
      </c>
      <c r="D60" s="12" t="str">
        <f t="shared" si="33"/>
        <v>10 (octobre)</v>
      </c>
      <c r="E60" s="30">
        <f t="shared" si="34"/>
        <v>2</v>
      </c>
      <c r="F60" s="14">
        <v>6.0</v>
      </c>
      <c r="G60" s="5">
        <v>288.0</v>
      </c>
      <c r="H60" s="6">
        <f t="shared" si="36"/>
        <v>576</v>
      </c>
      <c r="I60" s="10" t="s">
        <v>35</v>
      </c>
      <c r="K60">
        <f t="shared" si="35"/>
        <v>12</v>
      </c>
    </row>
    <row r="61">
      <c r="A61" s="10" t="s">
        <v>232</v>
      </c>
      <c r="B61" s="11">
        <v>45229.0</v>
      </c>
      <c r="C61" s="11">
        <v>45233.0</v>
      </c>
      <c r="D61" s="12" t="str">
        <f t="shared" si="33"/>
        <v>10 (octobre)</v>
      </c>
      <c r="E61" s="30">
        <f t="shared" si="34"/>
        <v>4</v>
      </c>
      <c r="F61" s="14">
        <v>4.0</v>
      </c>
      <c r="G61" s="5">
        <v>300.0</v>
      </c>
      <c r="H61" s="6">
        <f t="shared" si="36"/>
        <v>1200</v>
      </c>
      <c r="I61" s="10" t="s">
        <v>30</v>
      </c>
      <c r="K61">
        <f t="shared" si="35"/>
        <v>16</v>
      </c>
    </row>
    <row r="62">
      <c r="B62" s="18"/>
      <c r="C62" s="18"/>
      <c r="D62" s="12"/>
      <c r="E62" s="30"/>
      <c r="F62" s="14"/>
      <c r="G62" s="5"/>
      <c r="H62" s="33">
        <f>SUM(H57:H61)</f>
        <v>3276</v>
      </c>
    </row>
    <row r="63">
      <c r="A63" s="10"/>
      <c r="B63" s="11"/>
      <c r="C63" s="11"/>
      <c r="D63" s="12"/>
      <c r="E63" s="30"/>
      <c r="F63" s="14"/>
      <c r="G63" s="5"/>
      <c r="H63" s="6"/>
      <c r="I63" s="10"/>
    </row>
    <row r="64">
      <c r="A64" s="10" t="s">
        <v>233</v>
      </c>
      <c r="B64" s="11">
        <v>45233.0</v>
      </c>
      <c r="C64" s="11">
        <v>45235.0</v>
      </c>
      <c r="D64" s="12" t="str">
        <f t="shared" ref="D64:D69" si="37">TEXT(B64 ,"mm (mmmm)")</f>
        <v>11 (novembre)</v>
      </c>
      <c r="E64" s="30">
        <f t="shared" ref="E64:E69" si="38">C64-B64</f>
        <v>2</v>
      </c>
      <c r="F64" s="14">
        <v>8.0</v>
      </c>
      <c r="G64" s="5">
        <v>288.0</v>
      </c>
      <c r="H64" s="6">
        <f t="shared" ref="H64:H69" si="39">G64*E64</f>
        <v>576</v>
      </c>
      <c r="I64" s="10" t="s">
        <v>35</v>
      </c>
      <c r="K64">
        <f t="shared" ref="K64:K69" si="40">E64*F64</f>
        <v>16</v>
      </c>
    </row>
    <row r="65">
      <c r="A65" s="10" t="s">
        <v>234</v>
      </c>
      <c r="B65" s="11">
        <v>45237.0</v>
      </c>
      <c r="C65" s="11">
        <v>45238.0</v>
      </c>
      <c r="D65" s="12" t="str">
        <f t="shared" si="37"/>
        <v>11 (novembre)</v>
      </c>
      <c r="E65" s="30">
        <f t="shared" si="38"/>
        <v>1</v>
      </c>
      <c r="F65" s="14">
        <v>4.0</v>
      </c>
      <c r="G65" s="5">
        <v>139.0</v>
      </c>
      <c r="H65" s="6">
        <f t="shared" si="39"/>
        <v>139</v>
      </c>
      <c r="I65" s="10" t="s">
        <v>12</v>
      </c>
      <c r="K65">
        <f t="shared" si="40"/>
        <v>4</v>
      </c>
    </row>
    <row r="66">
      <c r="A66" s="10" t="s">
        <v>235</v>
      </c>
      <c r="B66" s="11">
        <v>45240.0</v>
      </c>
      <c r="C66" s="11">
        <v>45243.0</v>
      </c>
      <c r="D66" s="12" t="str">
        <f t="shared" si="37"/>
        <v>11 (novembre)</v>
      </c>
      <c r="E66" s="30">
        <f t="shared" si="38"/>
        <v>3</v>
      </c>
      <c r="F66" s="14">
        <v>6.0</v>
      </c>
      <c r="G66" s="5">
        <v>300.0</v>
      </c>
      <c r="H66" s="6">
        <f t="shared" si="39"/>
        <v>900</v>
      </c>
      <c r="I66" s="10" t="s">
        <v>14</v>
      </c>
      <c r="K66">
        <f t="shared" si="40"/>
        <v>18</v>
      </c>
    </row>
    <row r="67">
      <c r="A67" s="10" t="s">
        <v>236</v>
      </c>
      <c r="B67" s="11">
        <v>45243.0</v>
      </c>
      <c r="C67" s="11">
        <v>45246.0</v>
      </c>
      <c r="D67" s="12" t="str">
        <f t="shared" si="37"/>
        <v>11 (novembre)</v>
      </c>
      <c r="E67" s="30">
        <f t="shared" si="38"/>
        <v>3</v>
      </c>
      <c r="F67" s="14">
        <v>4.0</v>
      </c>
      <c r="G67" s="5">
        <v>139.4</v>
      </c>
      <c r="H67" s="6">
        <f t="shared" si="39"/>
        <v>418.2</v>
      </c>
      <c r="I67" s="10" t="s">
        <v>12</v>
      </c>
      <c r="K67">
        <f t="shared" si="40"/>
        <v>12</v>
      </c>
    </row>
    <row r="68">
      <c r="A68" s="10" t="s">
        <v>237</v>
      </c>
      <c r="B68" s="11">
        <v>45247.0</v>
      </c>
      <c r="C68" s="11">
        <v>45249.0</v>
      </c>
      <c r="D68" s="12" t="str">
        <f t="shared" si="37"/>
        <v>11 (novembre)</v>
      </c>
      <c r="E68" s="30">
        <f t="shared" si="38"/>
        <v>2</v>
      </c>
      <c r="F68" s="14">
        <v>8.0</v>
      </c>
      <c r="G68" s="5">
        <v>300.0</v>
      </c>
      <c r="H68" s="6">
        <f t="shared" si="39"/>
        <v>600</v>
      </c>
      <c r="I68" s="10" t="s">
        <v>30</v>
      </c>
      <c r="J68" s="10" t="s">
        <v>238</v>
      </c>
      <c r="K68">
        <f t="shared" si="40"/>
        <v>16</v>
      </c>
    </row>
    <row r="69">
      <c r="A69" s="10" t="s">
        <v>161</v>
      </c>
      <c r="B69" s="11">
        <v>45254.0</v>
      </c>
      <c r="C69" s="11">
        <v>45256.0</v>
      </c>
      <c r="D69" s="12" t="str">
        <f t="shared" si="37"/>
        <v>11 (novembre)</v>
      </c>
      <c r="E69" s="30">
        <f t="shared" si="38"/>
        <v>2</v>
      </c>
      <c r="F69" s="14">
        <v>8.0</v>
      </c>
      <c r="G69" s="5">
        <v>295.0</v>
      </c>
      <c r="H69" s="6">
        <f t="shared" si="39"/>
        <v>590</v>
      </c>
      <c r="I69" s="10" t="s">
        <v>12</v>
      </c>
      <c r="K69">
        <f t="shared" si="40"/>
        <v>16</v>
      </c>
    </row>
    <row r="70">
      <c r="B70" s="18"/>
      <c r="C70" s="18"/>
      <c r="D70" s="12"/>
      <c r="E70" s="30"/>
      <c r="F70" s="14"/>
      <c r="G70" s="5"/>
      <c r="H70" s="33">
        <f>SUM(H64:H69)</f>
        <v>3223.2</v>
      </c>
    </row>
    <row r="71">
      <c r="B71" s="18"/>
      <c r="C71" s="18"/>
      <c r="D71" s="12"/>
      <c r="E71" s="30"/>
      <c r="F71" s="14"/>
      <c r="G71" s="5"/>
      <c r="H71" s="6"/>
    </row>
    <row r="72">
      <c r="A72" s="10" t="s">
        <v>239</v>
      </c>
      <c r="B72" s="11">
        <v>45261.0</v>
      </c>
      <c r="C72" s="11">
        <v>45263.0</v>
      </c>
      <c r="D72" s="12" t="str">
        <f t="shared" ref="D72:D78" si="41">TEXT(B72 ,"mm (mmmm)")</f>
        <v>12 (décembre)</v>
      </c>
      <c r="E72" s="30">
        <f t="shared" ref="E72:E78" si="42">C72-B72</f>
        <v>2</v>
      </c>
      <c r="F72" s="14">
        <v>4.0</v>
      </c>
      <c r="G72" s="5">
        <v>300.0</v>
      </c>
      <c r="H72" s="6">
        <f t="shared" ref="H72:H78" si="43">G72*E72</f>
        <v>600</v>
      </c>
      <c r="I72" s="10" t="s">
        <v>30</v>
      </c>
      <c r="K72">
        <f t="shared" ref="K72:K73" si="44">E72*F72</f>
        <v>8</v>
      </c>
    </row>
    <row r="73">
      <c r="A73" s="10" t="s">
        <v>240</v>
      </c>
      <c r="B73" s="11">
        <v>45268.0</v>
      </c>
      <c r="C73" s="11">
        <v>45270.0</v>
      </c>
      <c r="D73" s="12" t="str">
        <f t="shared" si="41"/>
        <v>12 (décembre)</v>
      </c>
      <c r="E73" s="30">
        <f t="shared" si="42"/>
        <v>2</v>
      </c>
      <c r="F73" s="14">
        <v>4.0</v>
      </c>
      <c r="G73" s="5">
        <v>300.0</v>
      </c>
      <c r="H73" s="6">
        <f t="shared" si="43"/>
        <v>600</v>
      </c>
      <c r="I73" s="10" t="s">
        <v>30</v>
      </c>
      <c r="K73">
        <f t="shared" si="44"/>
        <v>8</v>
      </c>
    </row>
    <row r="74">
      <c r="A74" s="10" t="s">
        <v>241</v>
      </c>
      <c r="B74" s="11">
        <v>45271.0</v>
      </c>
      <c r="C74" s="11">
        <v>45275.0</v>
      </c>
      <c r="D74" s="12" t="str">
        <f t="shared" si="41"/>
        <v>12 (décembre)</v>
      </c>
      <c r="E74" s="30">
        <f t="shared" si="42"/>
        <v>4</v>
      </c>
      <c r="F74" s="14">
        <v>6.0</v>
      </c>
      <c r="G74" s="5">
        <v>150.0</v>
      </c>
      <c r="H74" s="6">
        <f t="shared" si="43"/>
        <v>600</v>
      </c>
      <c r="I74" s="10" t="s">
        <v>30</v>
      </c>
    </row>
    <row r="75">
      <c r="A75" s="10" t="s">
        <v>242</v>
      </c>
      <c r="B75" s="11">
        <v>45276.0</v>
      </c>
      <c r="C75" s="11">
        <v>45277.0</v>
      </c>
      <c r="D75" s="12" t="str">
        <f t="shared" si="41"/>
        <v>12 (décembre)</v>
      </c>
      <c r="E75" s="30">
        <f t="shared" si="42"/>
        <v>1</v>
      </c>
      <c r="F75" s="14">
        <v>6.0</v>
      </c>
      <c r="G75" s="5">
        <v>300.0</v>
      </c>
      <c r="H75" s="6">
        <f t="shared" si="43"/>
        <v>300</v>
      </c>
      <c r="I75" s="10" t="s">
        <v>30</v>
      </c>
    </row>
    <row r="76">
      <c r="A76" s="10" t="s">
        <v>243</v>
      </c>
      <c r="B76" s="11">
        <v>45281.0</v>
      </c>
      <c r="C76" s="11">
        <v>45282.0</v>
      </c>
      <c r="D76" s="12" t="str">
        <f t="shared" si="41"/>
        <v>12 (décembre)</v>
      </c>
      <c r="E76" s="30">
        <f t="shared" si="42"/>
        <v>1</v>
      </c>
      <c r="F76" s="14">
        <v>11.0</v>
      </c>
      <c r="G76" s="5">
        <v>139.0</v>
      </c>
      <c r="H76" s="6">
        <f t="shared" si="43"/>
        <v>139</v>
      </c>
      <c r="I76" s="10" t="s">
        <v>12</v>
      </c>
    </row>
    <row r="77">
      <c r="A77" s="10" t="s">
        <v>244</v>
      </c>
      <c r="B77" s="11">
        <v>45283.0</v>
      </c>
      <c r="C77" s="11">
        <v>45290.0</v>
      </c>
      <c r="D77" s="12" t="str">
        <f t="shared" si="41"/>
        <v>12 (décembre)</v>
      </c>
      <c r="E77" s="30">
        <f t="shared" si="42"/>
        <v>7</v>
      </c>
      <c r="F77" s="14">
        <v>4.0</v>
      </c>
      <c r="G77" s="5">
        <v>300.0</v>
      </c>
      <c r="H77" s="6">
        <f t="shared" si="43"/>
        <v>2100</v>
      </c>
      <c r="I77" s="10" t="s">
        <v>30</v>
      </c>
      <c r="K77">
        <f t="shared" ref="K77:K78" si="45">E77*F77</f>
        <v>28</v>
      </c>
    </row>
    <row r="78">
      <c r="A78" s="10" t="s">
        <v>245</v>
      </c>
      <c r="B78" s="11">
        <v>45290.0</v>
      </c>
      <c r="C78" s="11">
        <v>45294.0</v>
      </c>
      <c r="D78" s="12" t="str">
        <f t="shared" si="41"/>
        <v>12 (décembre)</v>
      </c>
      <c r="E78" s="30">
        <f t="shared" si="42"/>
        <v>4</v>
      </c>
      <c r="F78" s="14">
        <v>4.0</v>
      </c>
      <c r="G78" s="5">
        <v>300.0</v>
      </c>
      <c r="H78" s="6">
        <f t="shared" si="43"/>
        <v>1200</v>
      </c>
      <c r="I78" s="10" t="s">
        <v>30</v>
      </c>
      <c r="K78">
        <f t="shared" si="45"/>
        <v>16</v>
      </c>
    </row>
    <row r="79">
      <c r="B79" s="11"/>
      <c r="C79" s="11"/>
      <c r="D79" s="12"/>
      <c r="E79" s="30"/>
      <c r="F79" s="14"/>
      <c r="G79" s="5"/>
      <c r="H79" s="6"/>
    </row>
    <row r="80">
      <c r="B80" s="11"/>
      <c r="C80" s="11"/>
      <c r="D80" s="12"/>
      <c r="E80" s="30"/>
      <c r="F80" s="14"/>
      <c r="G80" s="5"/>
      <c r="H80" s="6"/>
    </row>
    <row r="81">
      <c r="B81" s="11"/>
      <c r="C81" s="11"/>
      <c r="D81" s="12"/>
      <c r="E81" s="30"/>
      <c r="F81" s="14"/>
      <c r="G81" s="5"/>
      <c r="H81" s="6"/>
    </row>
    <row r="82">
      <c r="B82" s="11"/>
      <c r="C82" s="11"/>
      <c r="D82" s="12"/>
      <c r="E82" s="30"/>
      <c r="F82" s="14"/>
      <c r="G82" s="5"/>
      <c r="H82" s="6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</sheetData>
  <dataValidations>
    <dataValidation type="list" allowBlank="1" showInputMessage="1" showErrorMessage="1" prompt="Cliquez ici et saisissez une valeur dans la liste des éléments" sqref="I2:I24 I26:I82">
      <formula1>"Abritel,Airbnb,Chèque,Espèces,HomeExchange,Virement,A définir"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6.38"/>
  </cols>
  <sheetData>
    <row r="1">
      <c r="A1" s="10" t="s">
        <v>246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21">
      <c r="A21" s="10" t="s">
        <v>262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41">
      <c r="A41" s="10" t="s">
        <v>263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61">
      <c r="A61" s="10" t="s">
        <v>265</v>
      </c>
    </row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14.25"/>
    <col customWidth="1" min="7" max="10" width="11.38"/>
    <col customWidth="1" min="11" max="11" width="10.88"/>
    <col customWidth="1" min="12" max="12" width="11.0"/>
    <col customWidth="1" min="13" max="13" width="18.75"/>
    <col customWidth="1" min="14" max="14" width="21.25"/>
    <col customWidth="1" min="15" max="15" width="8.13"/>
    <col customWidth="1" min="16" max="16" width="13.38"/>
    <col customWidth="1" min="17" max="17" width="39.63"/>
    <col customWidth="1" min="18" max="18" width="37.0"/>
  </cols>
  <sheetData>
    <row r="1" ht="28.5" customHeight="1">
      <c r="B1" s="34" t="s">
        <v>266</v>
      </c>
      <c r="M1" s="34" t="s">
        <v>266</v>
      </c>
      <c r="N1" s="34" t="s">
        <v>266</v>
      </c>
      <c r="O1" s="35"/>
      <c r="P1" s="36"/>
      <c r="Q1" s="37"/>
      <c r="R1" s="38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ht="33.75" customHeight="1">
      <c r="A2" s="39"/>
      <c r="B2" s="40" t="s">
        <v>267</v>
      </c>
      <c r="D2" s="41" t="s">
        <v>246</v>
      </c>
      <c r="F2" s="42" t="s">
        <v>263</v>
      </c>
      <c r="H2" s="43" t="s">
        <v>265</v>
      </c>
      <c r="J2" s="44" t="s">
        <v>268</v>
      </c>
      <c r="K2" s="45" t="s">
        <v>269</v>
      </c>
      <c r="L2" s="46" t="s">
        <v>270</v>
      </c>
      <c r="M2" s="47" t="s">
        <v>271</v>
      </c>
      <c r="N2" s="48" t="s">
        <v>272</v>
      </c>
      <c r="O2" s="35"/>
      <c r="P2" s="36" t="s">
        <v>273</v>
      </c>
      <c r="Q2" s="37" t="s">
        <v>274</v>
      </c>
      <c r="R2" s="38" t="s">
        <v>275</v>
      </c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>
      <c r="A3" s="49" t="s">
        <v>276</v>
      </c>
      <c r="B3" s="50">
        <v>637.0</v>
      </c>
      <c r="C3" s="51">
        <v>25.0</v>
      </c>
      <c r="D3" s="52">
        <v>834.0</v>
      </c>
      <c r="E3" s="53">
        <v>44.0</v>
      </c>
      <c r="F3" s="54">
        <v>1122.0</v>
      </c>
      <c r="G3" s="55">
        <v>42.0</v>
      </c>
      <c r="H3" s="56">
        <v>2617.0</v>
      </c>
      <c r="I3" s="57">
        <v>62.0</v>
      </c>
      <c r="J3" s="58">
        <f t="shared" ref="J3:J14" si="1">C3+E3+G3+I3</f>
        <v>173</v>
      </c>
      <c r="K3" s="59">
        <f t="shared" ref="K3:K14" si="2">SUM(B3,D3,F3,H3)</f>
        <v>5210</v>
      </c>
      <c r="L3" s="60">
        <f t="shared" ref="L3:L14" si="3">K3*13.4%</f>
        <v>698.14</v>
      </c>
      <c r="M3" s="61">
        <f t="shared" ref="M3:M14" si="4">K3-L3</f>
        <v>4511.86</v>
      </c>
      <c r="N3" s="62">
        <f>M3-frais_total</f>
        <v>-1324.1175</v>
      </c>
      <c r="P3" s="63">
        <f t="shared" ref="P3:P14" si="5">SUM(B3,D3,F3)</f>
        <v>2593</v>
      </c>
      <c r="Q3" s="64">
        <v>3895.0</v>
      </c>
    </row>
    <row r="4">
      <c r="A4" s="49" t="s">
        <v>277</v>
      </c>
      <c r="B4" s="50">
        <v>518.0</v>
      </c>
      <c r="C4" s="51">
        <v>28.0</v>
      </c>
      <c r="D4" s="52">
        <v>1098.0</v>
      </c>
      <c r="E4" s="53">
        <v>29.0</v>
      </c>
      <c r="F4" s="54">
        <v>637.0</v>
      </c>
      <c r="G4" s="55">
        <v>21.0</v>
      </c>
      <c r="H4" s="56">
        <v>2378.0</v>
      </c>
      <c r="I4" s="57">
        <v>48.0</v>
      </c>
      <c r="J4" s="58">
        <f t="shared" si="1"/>
        <v>126</v>
      </c>
      <c r="K4" s="59">
        <f t="shared" si="2"/>
        <v>4631</v>
      </c>
      <c r="L4" s="60">
        <f t="shared" si="3"/>
        <v>620.554</v>
      </c>
      <c r="M4" s="61">
        <f t="shared" si="4"/>
        <v>4010.446</v>
      </c>
      <c r="N4" s="62">
        <f>M4-frais_total</f>
        <v>-1825.5315</v>
      </c>
      <c r="P4" s="63">
        <f t="shared" si="5"/>
        <v>2253</v>
      </c>
      <c r="Q4" s="64">
        <v>3231.0</v>
      </c>
    </row>
    <row r="5">
      <c r="A5" s="49" t="s">
        <v>278</v>
      </c>
      <c r="B5" s="50">
        <v>894.0</v>
      </c>
      <c r="C5" s="51">
        <v>31.0</v>
      </c>
      <c r="D5" s="52">
        <v>884.0</v>
      </c>
      <c r="E5" s="53">
        <v>30.0</v>
      </c>
      <c r="F5" s="54">
        <v>1096.0</v>
      </c>
      <c r="G5" s="55">
        <v>22.0</v>
      </c>
      <c r="H5" s="56">
        <v>4060.0</v>
      </c>
      <c r="I5" s="57">
        <v>100.0</v>
      </c>
      <c r="J5" s="58">
        <f t="shared" si="1"/>
        <v>183</v>
      </c>
      <c r="K5" s="59">
        <f t="shared" si="2"/>
        <v>6934</v>
      </c>
      <c r="L5" s="60">
        <f t="shared" si="3"/>
        <v>929.156</v>
      </c>
      <c r="M5" s="61">
        <f t="shared" si="4"/>
        <v>6004.844</v>
      </c>
      <c r="N5" s="62">
        <f>M5-frais_total</f>
        <v>168.8665</v>
      </c>
      <c r="P5" s="63">
        <f t="shared" si="5"/>
        <v>2874</v>
      </c>
      <c r="Q5" s="65">
        <v>6575.0</v>
      </c>
    </row>
    <row r="6">
      <c r="A6" s="49" t="s">
        <v>279</v>
      </c>
      <c r="B6" s="50">
        <v>1741.0</v>
      </c>
      <c r="C6" s="51">
        <v>58.0</v>
      </c>
      <c r="D6" s="52">
        <v>1700.0</v>
      </c>
      <c r="E6" s="53">
        <v>111.0</v>
      </c>
      <c r="F6" s="54">
        <v>1315.0</v>
      </c>
      <c r="G6" s="55">
        <v>28.0</v>
      </c>
      <c r="H6" s="56">
        <v>3970.0</v>
      </c>
      <c r="I6" s="57">
        <v>78.0</v>
      </c>
      <c r="J6" s="58">
        <f t="shared" si="1"/>
        <v>275</v>
      </c>
      <c r="K6" s="59">
        <f t="shared" si="2"/>
        <v>8726</v>
      </c>
      <c r="L6" s="60">
        <f t="shared" si="3"/>
        <v>1169.284</v>
      </c>
      <c r="M6" s="61">
        <f t="shared" si="4"/>
        <v>7556.716</v>
      </c>
      <c r="N6" s="62">
        <f>M6-frais_total</f>
        <v>1720.7385</v>
      </c>
      <c r="P6" s="63">
        <f t="shared" si="5"/>
        <v>4756</v>
      </c>
      <c r="Q6" s="65">
        <v>6329.0</v>
      </c>
    </row>
    <row r="7">
      <c r="A7" s="49" t="s">
        <v>280</v>
      </c>
      <c r="B7" s="50">
        <v>1400.0</v>
      </c>
      <c r="C7" s="51">
        <v>28.0</v>
      </c>
      <c r="D7" s="52">
        <v>812.0</v>
      </c>
      <c r="E7" s="53">
        <v>61.0</v>
      </c>
      <c r="F7" s="54">
        <v>1213.0</v>
      </c>
      <c r="G7" s="55">
        <v>32.0</v>
      </c>
      <c r="H7" s="56">
        <v>3516.0</v>
      </c>
      <c r="I7" s="57">
        <v>100.0</v>
      </c>
      <c r="J7" s="58">
        <f t="shared" si="1"/>
        <v>221</v>
      </c>
      <c r="K7" s="59">
        <f t="shared" si="2"/>
        <v>6941</v>
      </c>
      <c r="L7" s="60">
        <f t="shared" si="3"/>
        <v>930.094</v>
      </c>
      <c r="M7" s="61">
        <f t="shared" si="4"/>
        <v>6010.906</v>
      </c>
      <c r="N7" s="62">
        <f>M7-frais_total</f>
        <v>174.9285</v>
      </c>
      <c r="P7" s="63">
        <f t="shared" si="5"/>
        <v>3425</v>
      </c>
      <c r="Q7" s="64">
        <v>5422.523333333333</v>
      </c>
      <c r="R7" s="66">
        <v>0.0</v>
      </c>
    </row>
    <row r="8">
      <c r="A8" s="49" t="s">
        <v>281</v>
      </c>
      <c r="B8" s="50">
        <v>900.0</v>
      </c>
      <c r="C8" s="51">
        <v>12.0</v>
      </c>
      <c r="D8" s="52">
        <v>1875.0</v>
      </c>
      <c r="E8" s="53">
        <v>50.0</v>
      </c>
      <c r="F8" s="54">
        <v>1468.0</v>
      </c>
      <c r="G8" s="55">
        <v>48.0</v>
      </c>
      <c r="H8" s="56">
        <v>6000.0</v>
      </c>
      <c r="I8" s="57">
        <v>120.0</v>
      </c>
      <c r="J8" s="58">
        <f t="shared" si="1"/>
        <v>230</v>
      </c>
      <c r="K8" s="59">
        <f t="shared" si="2"/>
        <v>10243</v>
      </c>
      <c r="L8" s="60">
        <f t="shared" si="3"/>
        <v>1372.562</v>
      </c>
      <c r="M8" s="61">
        <f t="shared" si="4"/>
        <v>8870.438</v>
      </c>
      <c r="N8" s="62">
        <f>M8-frais_total</f>
        <v>3034.4605</v>
      </c>
      <c r="P8" s="63">
        <f t="shared" si="5"/>
        <v>4243</v>
      </c>
      <c r="Q8" s="64"/>
      <c r="R8" s="66">
        <v>5200.0</v>
      </c>
    </row>
    <row r="9">
      <c r="A9" s="49" t="s">
        <v>282</v>
      </c>
      <c r="B9" s="50">
        <v>1650.0</v>
      </c>
      <c r="C9" s="51">
        <v>22.0</v>
      </c>
      <c r="D9" s="52">
        <v>2100.0</v>
      </c>
      <c r="E9" s="53">
        <v>56.0</v>
      </c>
      <c r="F9" s="54">
        <v>2163.0</v>
      </c>
      <c r="G9" s="55">
        <v>62.0</v>
      </c>
      <c r="H9" s="56">
        <v>9000.0</v>
      </c>
      <c r="I9" s="57">
        <v>180.0</v>
      </c>
      <c r="J9" s="58">
        <f t="shared" si="1"/>
        <v>320</v>
      </c>
      <c r="K9" s="59">
        <f t="shared" si="2"/>
        <v>14913</v>
      </c>
      <c r="L9" s="60">
        <f t="shared" si="3"/>
        <v>1998.342</v>
      </c>
      <c r="M9" s="61">
        <f t="shared" si="4"/>
        <v>12914.658</v>
      </c>
      <c r="N9" s="62">
        <f>M9-frais_total</f>
        <v>7078.6805</v>
      </c>
      <c r="P9" s="63">
        <f t="shared" si="5"/>
        <v>5913</v>
      </c>
      <c r="Q9" s="65"/>
      <c r="R9" s="66">
        <v>7472.0</v>
      </c>
    </row>
    <row r="10">
      <c r="A10" s="49" t="s">
        <v>283</v>
      </c>
      <c r="B10" s="50">
        <v>2383.0</v>
      </c>
      <c r="C10" s="51">
        <v>56.0</v>
      </c>
      <c r="D10" s="52">
        <v>1898.0</v>
      </c>
      <c r="E10" s="53">
        <v>54.0</v>
      </c>
      <c r="F10" s="54">
        <v>1193.0</v>
      </c>
      <c r="G10" s="55">
        <v>38.0</v>
      </c>
      <c r="H10" s="56">
        <v>3971.0</v>
      </c>
      <c r="I10" s="57">
        <v>68.0</v>
      </c>
      <c r="J10" s="58">
        <f t="shared" si="1"/>
        <v>216</v>
      </c>
      <c r="K10" s="59">
        <f t="shared" si="2"/>
        <v>9445</v>
      </c>
      <c r="L10" s="60">
        <f t="shared" si="3"/>
        <v>1265.63</v>
      </c>
      <c r="M10" s="61">
        <f t="shared" si="4"/>
        <v>8179.37</v>
      </c>
      <c r="N10" s="62">
        <f>M10-frais_total</f>
        <v>2343.3925</v>
      </c>
      <c r="P10" s="63">
        <f t="shared" si="5"/>
        <v>5474</v>
      </c>
      <c r="Q10" s="64">
        <v>5024.0</v>
      </c>
      <c r="R10" s="66">
        <v>3971.0</v>
      </c>
    </row>
    <row r="11">
      <c r="A11" s="49" t="s">
        <v>284</v>
      </c>
      <c r="B11" s="50">
        <v>1350.0</v>
      </c>
      <c r="C11" s="51">
        <v>40.0</v>
      </c>
      <c r="D11" s="52">
        <v>1685.0</v>
      </c>
      <c r="E11" s="53">
        <v>37.0</v>
      </c>
      <c r="F11" s="54">
        <v>1144.0</v>
      </c>
      <c r="G11" s="55">
        <v>54.0</v>
      </c>
      <c r="H11" s="56">
        <v>2968.0</v>
      </c>
      <c r="I11" s="57">
        <v>76.0</v>
      </c>
      <c r="J11" s="58">
        <f t="shared" si="1"/>
        <v>207</v>
      </c>
      <c r="K11" s="59">
        <f t="shared" si="2"/>
        <v>7147</v>
      </c>
      <c r="L11" s="60">
        <f t="shared" si="3"/>
        <v>957.698</v>
      </c>
      <c r="M11" s="61">
        <f t="shared" si="4"/>
        <v>6189.302</v>
      </c>
      <c r="N11" s="62">
        <f>M11-frais_total</f>
        <v>353.3245</v>
      </c>
      <c r="P11" s="63">
        <f t="shared" si="5"/>
        <v>4179</v>
      </c>
      <c r="Q11" s="65">
        <v>2214.0</v>
      </c>
      <c r="R11" s="66">
        <v>2968.0</v>
      </c>
    </row>
    <row r="12">
      <c r="A12" s="49" t="s">
        <v>285</v>
      </c>
      <c r="B12" s="50">
        <v>1109.0</v>
      </c>
      <c r="C12" s="51">
        <v>30.0</v>
      </c>
      <c r="D12" s="52">
        <v>1336.0</v>
      </c>
      <c r="E12" s="53">
        <v>34.0</v>
      </c>
      <c r="F12" s="54">
        <v>1141.0</v>
      </c>
      <c r="G12" s="55">
        <v>46.0</v>
      </c>
      <c r="H12" s="56">
        <v>3276.0</v>
      </c>
      <c r="I12" s="57">
        <v>60.0</v>
      </c>
      <c r="J12" s="58">
        <f t="shared" si="1"/>
        <v>170</v>
      </c>
      <c r="K12" s="59">
        <f t="shared" si="2"/>
        <v>6862</v>
      </c>
      <c r="L12" s="60">
        <f t="shared" si="3"/>
        <v>919.508</v>
      </c>
      <c r="M12" s="61">
        <f t="shared" si="4"/>
        <v>5942.492</v>
      </c>
      <c r="N12" s="62">
        <f>M12-frais_total</f>
        <v>106.5145</v>
      </c>
      <c r="P12" s="63">
        <f t="shared" si="5"/>
        <v>3586</v>
      </c>
      <c r="Q12" s="64">
        <v>2051.0</v>
      </c>
    </row>
    <row r="13">
      <c r="A13" s="49" t="s">
        <v>286</v>
      </c>
      <c r="B13" s="50">
        <v>1317.0</v>
      </c>
      <c r="C13" s="51">
        <v>41.0</v>
      </c>
      <c r="D13" s="52">
        <v>1130.0</v>
      </c>
      <c r="E13" s="53">
        <v>35.0</v>
      </c>
      <c r="F13" s="54">
        <v>904.0</v>
      </c>
      <c r="G13" s="55">
        <v>25.0</v>
      </c>
      <c r="H13" s="56">
        <v>3223.0</v>
      </c>
      <c r="I13" s="57">
        <v>82.0</v>
      </c>
      <c r="J13" s="58">
        <f t="shared" si="1"/>
        <v>183</v>
      </c>
      <c r="K13" s="59">
        <f t="shared" si="2"/>
        <v>6574</v>
      </c>
      <c r="L13" s="60">
        <f t="shared" si="3"/>
        <v>880.916</v>
      </c>
      <c r="M13" s="61">
        <f t="shared" si="4"/>
        <v>5693.084</v>
      </c>
      <c r="N13" s="62">
        <f>M13-frais_total</f>
        <v>-142.8935</v>
      </c>
      <c r="P13" s="63">
        <f t="shared" si="5"/>
        <v>3351</v>
      </c>
      <c r="Q13" s="64">
        <v>2481.0</v>
      </c>
      <c r="R13" s="10">
        <v>2323.0</v>
      </c>
    </row>
    <row r="14">
      <c r="A14" s="49" t="s">
        <v>287</v>
      </c>
      <c r="B14" s="50">
        <v>1128.0</v>
      </c>
      <c r="C14" s="51">
        <v>39.0</v>
      </c>
      <c r="D14" s="52">
        <v>1198.0</v>
      </c>
      <c r="E14" s="53">
        <v>40.0</v>
      </c>
      <c r="F14" s="54">
        <v>1249.0</v>
      </c>
      <c r="G14" s="55">
        <v>36.0</v>
      </c>
      <c r="H14" s="56">
        <v>5539.0</v>
      </c>
      <c r="I14" s="57">
        <v>60.0</v>
      </c>
      <c r="J14" s="58">
        <f t="shared" si="1"/>
        <v>175</v>
      </c>
      <c r="K14" s="59">
        <f t="shared" si="2"/>
        <v>9114</v>
      </c>
      <c r="L14" s="60">
        <f t="shared" si="3"/>
        <v>1221.276</v>
      </c>
      <c r="M14" s="61">
        <f t="shared" si="4"/>
        <v>7892.724</v>
      </c>
      <c r="N14" s="62">
        <f>M14-frais_total</f>
        <v>2056.7465</v>
      </c>
      <c r="P14" s="63">
        <f t="shared" si="5"/>
        <v>3575</v>
      </c>
      <c r="Q14" s="64">
        <v>3075.0</v>
      </c>
      <c r="R14" s="10">
        <v>5539.0</v>
      </c>
    </row>
    <row r="15">
      <c r="A15" s="67"/>
      <c r="B15" s="68"/>
      <c r="C15" s="69"/>
      <c r="D15" s="70"/>
      <c r="E15" s="71"/>
      <c r="F15" s="72"/>
      <c r="G15" s="73"/>
      <c r="H15" s="74"/>
      <c r="I15" s="75"/>
      <c r="J15" s="76"/>
      <c r="K15" s="59"/>
      <c r="L15" s="77"/>
      <c r="M15" s="78"/>
      <c r="N15" s="79"/>
      <c r="P15" s="80"/>
      <c r="Q15" s="64"/>
    </row>
    <row r="16">
      <c r="A16" s="67"/>
      <c r="B16" s="68"/>
      <c r="C16" s="69"/>
      <c r="D16" s="70"/>
      <c r="E16" s="71"/>
      <c r="F16" s="72"/>
      <c r="G16" s="73"/>
      <c r="H16" s="74"/>
      <c r="I16" s="75"/>
      <c r="J16" s="76"/>
      <c r="K16" s="59"/>
      <c r="L16" s="77"/>
      <c r="M16" s="78"/>
      <c r="N16" s="79"/>
      <c r="P16" s="80"/>
      <c r="Q16" s="64"/>
    </row>
    <row r="17" ht="28.5" customHeight="1">
      <c r="A17" s="81" t="s">
        <v>269</v>
      </c>
      <c r="B17" s="82">
        <f t="shared" ref="B17:M17" si="6">SUM(B3:B16)</f>
        <v>15027</v>
      </c>
      <c r="C17" s="83">
        <f t="shared" si="6"/>
        <v>410</v>
      </c>
      <c r="D17" s="84">
        <f t="shared" si="6"/>
        <v>16550</v>
      </c>
      <c r="E17" s="85">
        <f t="shared" si="6"/>
        <v>581</v>
      </c>
      <c r="F17" s="86">
        <f t="shared" si="6"/>
        <v>14645</v>
      </c>
      <c r="G17" s="87">
        <f t="shared" si="6"/>
        <v>454</v>
      </c>
      <c r="H17" s="88">
        <f t="shared" si="6"/>
        <v>50518</v>
      </c>
      <c r="I17" s="87">
        <f t="shared" si="6"/>
        <v>1034</v>
      </c>
      <c r="J17" s="89">
        <f t="shared" si="6"/>
        <v>2479</v>
      </c>
      <c r="K17" s="90">
        <f t="shared" si="6"/>
        <v>96740</v>
      </c>
      <c r="L17" s="91">
        <f t="shared" si="6"/>
        <v>12963.16</v>
      </c>
      <c r="M17" s="92">
        <f t="shared" si="6"/>
        <v>83776.84</v>
      </c>
      <c r="N17" s="62">
        <f t="shared" ref="N17:N18" si="8">SUM(N3:N12)</f>
        <v>11831.257</v>
      </c>
      <c r="O17" s="93"/>
      <c r="P17" s="94">
        <f t="shared" ref="P17:Q17" si="7">SUM(P3:P16)</f>
        <v>46222</v>
      </c>
      <c r="Q17" s="95">
        <f t="shared" si="7"/>
        <v>40297.52333</v>
      </c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</row>
    <row r="18">
      <c r="A18" s="96" t="s">
        <v>288</v>
      </c>
      <c r="B18" s="97">
        <f>AVERAGE(B3:B14)</f>
        <v>1252.25</v>
      </c>
      <c r="C18" s="98"/>
      <c r="D18" s="97">
        <f>AVERAGE(D3:D14)</f>
        <v>1379.166667</v>
      </c>
      <c r="E18" s="99"/>
      <c r="F18" s="97">
        <f>AVERAGE(F3:F14)</f>
        <v>1220.416667</v>
      </c>
      <c r="G18" s="98"/>
      <c r="H18" s="97">
        <f>AVERAGE(H3:H14)</f>
        <v>4209.833333</v>
      </c>
      <c r="I18" s="98"/>
      <c r="J18" s="100"/>
      <c r="K18" s="59">
        <f>AVERAGE(K3:K16)</f>
        <v>8061.666667</v>
      </c>
      <c r="L18" s="77"/>
      <c r="M18" s="101"/>
      <c r="N18" s="102">
        <f t="shared" si="8"/>
        <v>13012.481</v>
      </c>
      <c r="P18" s="103">
        <f>AVERAGE(P3:P16)</f>
        <v>3851.833333</v>
      </c>
      <c r="Q18" s="64"/>
    </row>
    <row r="19">
      <c r="B19" s="6"/>
      <c r="C19" s="6" t="str">
        <f>concats!B19</f>
        <v/>
      </c>
      <c r="D19" s="6"/>
      <c r="E19" s="6"/>
      <c r="K19" s="9"/>
      <c r="Q19" s="64"/>
    </row>
    <row r="20">
      <c r="C20" t="str">
        <f>concats!B20</f>
        <v/>
      </c>
      <c r="K20" s="104"/>
      <c r="Q20" s="64"/>
    </row>
    <row r="21">
      <c r="K21" s="9"/>
      <c r="Q21" s="105"/>
    </row>
    <row r="22">
      <c r="K22" s="9"/>
      <c r="Q22" s="105"/>
    </row>
    <row r="23">
      <c r="C23" s="106" t="s">
        <v>289</v>
      </c>
      <c r="N23" s="106"/>
      <c r="Q23" s="105"/>
    </row>
    <row r="24">
      <c r="C24" s="107"/>
      <c r="D24" s="108">
        <v>2021.0</v>
      </c>
      <c r="E24" s="108">
        <v>2022.0</v>
      </c>
      <c r="F24" s="108">
        <v>2023.0</v>
      </c>
      <c r="G24" s="79"/>
      <c r="H24" s="79"/>
      <c r="K24" s="9"/>
      <c r="Q24" s="105"/>
    </row>
    <row r="25">
      <c r="C25" s="49" t="s">
        <v>276</v>
      </c>
      <c r="D25" s="66">
        <v>6181.0</v>
      </c>
      <c r="E25" s="66">
        <v>3650.0</v>
      </c>
      <c r="F25" s="6">
        <f>TOTAUX!K3</f>
        <v>5210</v>
      </c>
      <c r="H25" s="79"/>
      <c r="K25" s="9"/>
      <c r="Q25" s="105"/>
    </row>
    <row r="26">
      <c r="C26" s="49" t="s">
        <v>277</v>
      </c>
      <c r="D26" s="66">
        <v>5278.0</v>
      </c>
      <c r="E26" s="66">
        <v>6143.0</v>
      </c>
      <c r="F26" s="6">
        <f>TOTAUX!K4</f>
        <v>4631</v>
      </c>
      <c r="H26" s="79"/>
      <c r="K26" s="9"/>
      <c r="Q26" s="105"/>
    </row>
    <row r="27">
      <c r="C27" s="49" t="s">
        <v>278</v>
      </c>
      <c r="D27" s="66">
        <v>3545.0</v>
      </c>
      <c r="E27" s="66">
        <v>5673.0</v>
      </c>
      <c r="F27" s="6">
        <f>TOTAUX!K5</f>
        <v>6934</v>
      </c>
      <c r="H27" s="79"/>
      <c r="K27" s="9"/>
      <c r="Q27" s="105"/>
    </row>
    <row r="28">
      <c r="C28" s="49" t="s">
        <v>279</v>
      </c>
      <c r="D28" s="66">
        <v>2996.0</v>
      </c>
      <c r="E28" s="66">
        <v>7854.0</v>
      </c>
      <c r="F28" s="6">
        <f>TOTAUX!K6</f>
        <v>8726</v>
      </c>
      <c r="H28" s="79"/>
      <c r="K28" s="9"/>
      <c r="Q28" s="105"/>
    </row>
    <row r="29">
      <c r="C29" s="49" t="s">
        <v>280</v>
      </c>
      <c r="D29" s="66">
        <v>5285.0</v>
      </c>
      <c r="E29" s="66">
        <v>7879.0</v>
      </c>
      <c r="F29" s="6">
        <f>TOTAUX!K7</f>
        <v>6941</v>
      </c>
      <c r="H29" s="79"/>
      <c r="K29" s="9"/>
      <c r="Q29" s="105"/>
    </row>
    <row r="30">
      <c r="C30" s="49" t="s">
        <v>281</v>
      </c>
      <c r="D30" s="66">
        <v>5914.0</v>
      </c>
      <c r="E30" s="66">
        <v>5243.0</v>
      </c>
      <c r="F30" s="6">
        <f>TOTAUX!K8</f>
        <v>10243</v>
      </c>
      <c r="H30" s="79"/>
      <c r="K30" s="9"/>
      <c r="Q30" s="105"/>
    </row>
    <row r="31">
      <c r="C31" s="49" t="s">
        <v>282</v>
      </c>
      <c r="D31" s="66">
        <v>8943.0</v>
      </c>
      <c r="E31" s="66">
        <v>12775.0</v>
      </c>
      <c r="F31" s="6">
        <f>TOTAUX!K9</f>
        <v>14913</v>
      </c>
      <c r="H31" s="79"/>
      <c r="K31" s="9"/>
      <c r="Q31" s="105"/>
    </row>
    <row r="32">
      <c r="C32" s="49" t="s">
        <v>283</v>
      </c>
      <c r="D32" s="66">
        <v>10022.0</v>
      </c>
      <c r="E32" s="66">
        <v>10053.0</v>
      </c>
      <c r="F32" s="6">
        <f>TOTAUX!K10</f>
        <v>9445</v>
      </c>
      <c r="H32" s="79"/>
      <c r="K32" s="9"/>
      <c r="Q32" s="105"/>
    </row>
    <row r="33">
      <c r="C33" s="49" t="s">
        <v>284</v>
      </c>
      <c r="D33" s="66">
        <v>6315.0</v>
      </c>
      <c r="E33" s="66">
        <v>6588.0</v>
      </c>
      <c r="F33" s="6">
        <f>TOTAUX!K11</f>
        <v>7147</v>
      </c>
      <c r="H33" s="79"/>
      <c r="K33" s="9"/>
      <c r="Q33" s="105"/>
    </row>
    <row r="34">
      <c r="C34" s="49" t="s">
        <v>285</v>
      </c>
      <c r="D34" s="66">
        <v>8823.0</v>
      </c>
      <c r="E34" s="66">
        <v>6366.0</v>
      </c>
      <c r="F34" s="6">
        <f>TOTAUX!K12</f>
        <v>6862</v>
      </c>
      <c r="H34" s="79"/>
      <c r="K34" s="9"/>
      <c r="Q34" s="105"/>
    </row>
    <row r="35">
      <c r="C35" s="49" t="s">
        <v>286</v>
      </c>
      <c r="D35" s="66">
        <v>6396.0</v>
      </c>
      <c r="E35" s="66">
        <v>5024.0</v>
      </c>
      <c r="F35" s="6">
        <f>TOTAUX!K13</f>
        <v>6574</v>
      </c>
      <c r="H35" s="79"/>
      <c r="K35" s="9"/>
      <c r="Q35" s="105"/>
    </row>
    <row r="36">
      <c r="C36" s="49" t="s">
        <v>287</v>
      </c>
      <c r="D36" s="66">
        <v>6583.0</v>
      </c>
      <c r="E36" s="66">
        <v>7109.0</v>
      </c>
      <c r="F36" s="6">
        <f>TOTAUX!K14</f>
        <v>9114</v>
      </c>
      <c r="H36" s="79"/>
      <c r="K36" s="9"/>
      <c r="Q36" s="105"/>
    </row>
    <row r="37">
      <c r="F37" s="6"/>
      <c r="K37" s="9"/>
      <c r="Q37" s="105"/>
    </row>
    <row r="38">
      <c r="F38" s="6"/>
      <c r="K38" s="9"/>
      <c r="Q38" s="105"/>
    </row>
    <row r="39">
      <c r="D39" s="66">
        <v>76281.0</v>
      </c>
      <c r="E39" s="66">
        <v>84357.0</v>
      </c>
      <c r="F39" s="6">
        <f>SUM(F25:F38)</f>
        <v>96740</v>
      </c>
      <c r="K39" s="9"/>
      <c r="Q39" s="105"/>
    </row>
    <row r="40">
      <c r="D40" s="66">
        <v>6357.0</v>
      </c>
      <c r="E40" s="66">
        <v>7030.0</v>
      </c>
      <c r="F40" s="6">
        <v>6782.5</v>
      </c>
      <c r="K40" s="9"/>
      <c r="Q40" s="105"/>
    </row>
    <row r="41">
      <c r="K41" s="9"/>
      <c r="Q41" s="105"/>
    </row>
    <row r="42">
      <c r="K42" s="9"/>
      <c r="Q42" s="105"/>
    </row>
    <row r="43">
      <c r="K43" s="9"/>
      <c r="Q43" s="105"/>
    </row>
    <row r="44">
      <c r="K44" s="9"/>
      <c r="Q44" s="105"/>
    </row>
    <row r="45">
      <c r="K45" s="9"/>
      <c r="Q45" s="105"/>
    </row>
    <row r="46">
      <c r="K46" s="9"/>
      <c r="Q46" s="105"/>
    </row>
    <row r="47">
      <c r="K47" s="9"/>
      <c r="Q47" s="105"/>
    </row>
    <row r="48">
      <c r="K48" s="9"/>
      <c r="Q48" s="105"/>
    </row>
    <row r="49">
      <c r="K49" s="9"/>
      <c r="Q49" s="105"/>
    </row>
    <row r="50">
      <c r="K50" s="9"/>
      <c r="Q50" s="105"/>
    </row>
    <row r="51">
      <c r="K51" s="9"/>
      <c r="Q51" s="105"/>
    </row>
    <row r="52">
      <c r="K52" s="9"/>
      <c r="Q52" s="105"/>
    </row>
    <row r="53">
      <c r="K53" s="9"/>
      <c r="Q53" s="105"/>
    </row>
    <row r="54">
      <c r="K54" s="9"/>
      <c r="Q54" s="105"/>
    </row>
    <row r="55">
      <c r="K55" s="9"/>
      <c r="Q55" s="105"/>
    </row>
    <row r="56">
      <c r="K56" s="9"/>
      <c r="Q56" s="105"/>
    </row>
    <row r="57">
      <c r="K57" s="9"/>
      <c r="Q57" s="105"/>
    </row>
    <row r="58">
      <c r="K58" s="9"/>
      <c r="Q58" s="105"/>
    </row>
    <row r="59">
      <c r="K59" s="9"/>
      <c r="Q59" s="105"/>
    </row>
    <row r="60">
      <c r="K60" s="9"/>
      <c r="Q60" s="105"/>
    </row>
    <row r="61">
      <c r="K61" s="9"/>
      <c r="Q61" s="105"/>
    </row>
    <row r="62">
      <c r="K62" s="9"/>
      <c r="Q62" s="105"/>
    </row>
    <row r="63">
      <c r="K63" s="9"/>
      <c r="Q63" s="105"/>
    </row>
    <row r="64">
      <c r="K64" s="9"/>
      <c r="Q64" s="105"/>
    </row>
    <row r="65">
      <c r="K65" s="9"/>
      <c r="Q65" s="105"/>
    </row>
    <row r="66">
      <c r="K66" s="9"/>
      <c r="Q66" s="105"/>
    </row>
    <row r="67">
      <c r="K67" s="9"/>
      <c r="Q67" s="105"/>
    </row>
    <row r="68">
      <c r="K68" s="9"/>
      <c r="Q68" s="105"/>
    </row>
    <row r="69">
      <c r="K69" s="9"/>
      <c r="Q69" s="105"/>
    </row>
    <row r="70">
      <c r="K70" s="9"/>
      <c r="Q70" s="105"/>
    </row>
    <row r="71">
      <c r="K71" s="9"/>
      <c r="Q71" s="105"/>
    </row>
    <row r="72">
      <c r="K72" s="9"/>
      <c r="Q72" s="105"/>
    </row>
    <row r="73">
      <c r="K73" s="9"/>
      <c r="Q73" s="105"/>
    </row>
    <row r="74">
      <c r="K74" s="9"/>
      <c r="Q74" s="105"/>
    </row>
    <row r="75">
      <c r="K75" s="9"/>
      <c r="Q75" s="105"/>
    </row>
    <row r="76">
      <c r="K76" s="9"/>
      <c r="Q76" s="105"/>
    </row>
    <row r="77">
      <c r="K77" s="9"/>
      <c r="Q77" s="105"/>
    </row>
    <row r="78">
      <c r="K78" s="9"/>
      <c r="Q78" s="105"/>
    </row>
    <row r="79">
      <c r="K79" s="9"/>
      <c r="Q79" s="105"/>
    </row>
    <row r="80">
      <c r="K80" s="9"/>
      <c r="Q80" s="105"/>
    </row>
    <row r="81">
      <c r="K81" s="9"/>
      <c r="Q81" s="105"/>
    </row>
    <row r="82">
      <c r="K82" s="9"/>
      <c r="Q82" s="105"/>
    </row>
    <row r="83">
      <c r="K83" s="9"/>
      <c r="Q83" s="105"/>
    </row>
    <row r="84">
      <c r="K84" s="9"/>
      <c r="Q84" s="105"/>
    </row>
    <row r="85">
      <c r="K85" s="9"/>
      <c r="Q85" s="105"/>
    </row>
    <row r="86">
      <c r="K86" s="9"/>
      <c r="Q86" s="105"/>
    </row>
    <row r="87">
      <c r="K87" s="9"/>
      <c r="Q87" s="105"/>
    </row>
    <row r="88">
      <c r="K88" s="9"/>
      <c r="Q88" s="105"/>
    </row>
    <row r="89">
      <c r="K89" s="9"/>
      <c r="Q89" s="105"/>
    </row>
    <row r="90">
      <c r="K90" s="9"/>
      <c r="Q90" s="105"/>
    </row>
    <row r="91">
      <c r="K91" s="9"/>
      <c r="Q91" s="105"/>
    </row>
    <row r="92">
      <c r="K92" s="9"/>
      <c r="Q92" s="105"/>
    </row>
    <row r="93">
      <c r="K93" s="9"/>
      <c r="Q93" s="105"/>
    </row>
    <row r="94">
      <c r="K94" s="9"/>
      <c r="Q94" s="105"/>
    </row>
    <row r="95">
      <c r="K95" s="9"/>
      <c r="Q95" s="105"/>
    </row>
    <row r="96">
      <c r="K96" s="9"/>
      <c r="Q96" s="105"/>
    </row>
    <row r="97">
      <c r="K97" s="9"/>
      <c r="Q97" s="105"/>
    </row>
    <row r="98">
      <c r="K98" s="9"/>
      <c r="Q98" s="105"/>
    </row>
    <row r="99">
      <c r="K99" s="9"/>
      <c r="Q99" s="105"/>
    </row>
    <row r="100">
      <c r="K100" s="9"/>
      <c r="Q100" s="105"/>
    </row>
    <row r="101">
      <c r="K101" s="9"/>
      <c r="Q101" s="105"/>
    </row>
    <row r="102">
      <c r="K102" s="9"/>
      <c r="Q102" s="105"/>
    </row>
    <row r="103">
      <c r="K103" s="9"/>
      <c r="Q103" s="105"/>
    </row>
    <row r="104">
      <c r="K104" s="9"/>
      <c r="Q104" s="105"/>
    </row>
    <row r="105">
      <c r="K105" s="9"/>
      <c r="Q105" s="105"/>
    </row>
    <row r="106">
      <c r="K106" s="9"/>
      <c r="Q106" s="105"/>
    </row>
    <row r="107">
      <c r="K107" s="9"/>
      <c r="Q107" s="105"/>
    </row>
    <row r="108">
      <c r="K108" s="9"/>
      <c r="Q108" s="105"/>
    </row>
    <row r="109">
      <c r="K109" s="9"/>
      <c r="Q109" s="105"/>
    </row>
    <row r="110">
      <c r="K110" s="9"/>
      <c r="Q110" s="105"/>
    </row>
    <row r="111">
      <c r="K111" s="9"/>
      <c r="Q111" s="105"/>
    </row>
    <row r="112">
      <c r="K112" s="9"/>
      <c r="Q112" s="105"/>
    </row>
    <row r="113">
      <c r="K113" s="9"/>
      <c r="Q113" s="105"/>
    </row>
    <row r="114">
      <c r="K114" s="9"/>
      <c r="Q114" s="105"/>
    </row>
    <row r="115">
      <c r="K115" s="9"/>
      <c r="Q115" s="105"/>
    </row>
    <row r="116">
      <c r="K116" s="9"/>
      <c r="Q116" s="105"/>
    </row>
    <row r="117">
      <c r="K117" s="9"/>
      <c r="Q117" s="105"/>
    </row>
    <row r="118">
      <c r="K118" s="9"/>
      <c r="Q118" s="105"/>
    </row>
    <row r="119">
      <c r="K119" s="9"/>
      <c r="Q119" s="105"/>
    </row>
    <row r="120">
      <c r="K120" s="9"/>
      <c r="Q120" s="105"/>
    </row>
    <row r="121">
      <c r="K121" s="9"/>
      <c r="Q121" s="105"/>
    </row>
    <row r="122">
      <c r="K122" s="9"/>
      <c r="Q122" s="105"/>
    </row>
    <row r="123">
      <c r="K123" s="9"/>
      <c r="Q123" s="105"/>
    </row>
    <row r="124">
      <c r="K124" s="9"/>
      <c r="Q124" s="105"/>
    </row>
    <row r="125">
      <c r="K125" s="9"/>
      <c r="Q125" s="105"/>
    </row>
    <row r="126">
      <c r="K126" s="9"/>
      <c r="Q126" s="105"/>
    </row>
    <row r="127">
      <c r="K127" s="9"/>
      <c r="Q127" s="105"/>
    </row>
    <row r="128">
      <c r="K128" s="9"/>
      <c r="Q128" s="105"/>
    </row>
    <row r="129">
      <c r="K129" s="9"/>
      <c r="Q129" s="105"/>
    </row>
    <row r="130">
      <c r="K130" s="9"/>
      <c r="Q130" s="105"/>
    </row>
    <row r="131">
      <c r="K131" s="9"/>
      <c r="Q131" s="105"/>
    </row>
    <row r="132">
      <c r="K132" s="9"/>
      <c r="Q132" s="105"/>
    </row>
    <row r="133">
      <c r="K133" s="9"/>
      <c r="Q133" s="105"/>
    </row>
    <row r="134">
      <c r="K134" s="9"/>
      <c r="Q134" s="105"/>
    </row>
    <row r="135">
      <c r="K135" s="9"/>
      <c r="Q135" s="105"/>
    </row>
    <row r="136">
      <c r="K136" s="9"/>
      <c r="Q136" s="105"/>
    </row>
    <row r="137">
      <c r="K137" s="9"/>
      <c r="Q137" s="105"/>
    </row>
    <row r="138">
      <c r="K138" s="9"/>
      <c r="Q138" s="105"/>
    </row>
    <row r="139">
      <c r="K139" s="9"/>
      <c r="Q139" s="105"/>
    </row>
    <row r="140">
      <c r="K140" s="9"/>
      <c r="Q140" s="105"/>
    </row>
    <row r="141">
      <c r="K141" s="9"/>
      <c r="Q141" s="105"/>
    </row>
    <row r="142">
      <c r="K142" s="9"/>
      <c r="Q142" s="105"/>
    </row>
    <row r="143">
      <c r="K143" s="9"/>
      <c r="Q143" s="105"/>
    </row>
    <row r="144">
      <c r="K144" s="9"/>
      <c r="Q144" s="105"/>
    </row>
    <row r="145">
      <c r="K145" s="9"/>
      <c r="Q145" s="105"/>
    </row>
    <row r="146">
      <c r="K146" s="9"/>
      <c r="Q146" s="105"/>
    </row>
    <row r="147">
      <c r="K147" s="9"/>
      <c r="Q147" s="105"/>
    </row>
    <row r="148">
      <c r="K148" s="9"/>
      <c r="Q148" s="105"/>
    </row>
    <row r="149">
      <c r="K149" s="9"/>
      <c r="Q149" s="105"/>
    </row>
    <row r="150">
      <c r="K150" s="9"/>
      <c r="Q150" s="105"/>
    </row>
    <row r="151">
      <c r="K151" s="9"/>
      <c r="Q151" s="105"/>
    </row>
    <row r="152">
      <c r="K152" s="9"/>
      <c r="Q152" s="105"/>
    </row>
    <row r="153">
      <c r="K153" s="9"/>
      <c r="Q153" s="105"/>
    </row>
    <row r="154">
      <c r="K154" s="9"/>
      <c r="Q154" s="105"/>
    </row>
    <row r="155">
      <c r="K155" s="9"/>
      <c r="Q155" s="105"/>
    </row>
    <row r="156">
      <c r="K156" s="9"/>
      <c r="Q156" s="105"/>
    </row>
    <row r="157">
      <c r="K157" s="9"/>
      <c r="Q157" s="105"/>
    </row>
    <row r="158">
      <c r="K158" s="9"/>
      <c r="Q158" s="105"/>
    </row>
    <row r="159">
      <c r="K159" s="9"/>
      <c r="Q159" s="105"/>
    </row>
    <row r="160">
      <c r="K160" s="9"/>
      <c r="Q160" s="105"/>
    </row>
    <row r="161">
      <c r="K161" s="9"/>
      <c r="Q161" s="105"/>
    </row>
    <row r="162">
      <c r="K162" s="9"/>
      <c r="Q162" s="105"/>
    </row>
    <row r="163">
      <c r="K163" s="9"/>
      <c r="Q163" s="105"/>
    </row>
    <row r="164">
      <c r="K164" s="9"/>
      <c r="Q164" s="105"/>
    </row>
    <row r="165">
      <c r="K165" s="9"/>
      <c r="Q165" s="105"/>
    </row>
    <row r="166">
      <c r="K166" s="9"/>
      <c r="Q166" s="105"/>
    </row>
    <row r="167">
      <c r="K167" s="9"/>
      <c r="Q167" s="105"/>
    </row>
    <row r="168">
      <c r="K168" s="9"/>
      <c r="Q168" s="105"/>
    </row>
    <row r="169">
      <c r="K169" s="9"/>
      <c r="Q169" s="105"/>
    </row>
    <row r="170">
      <c r="K170" s="9"/>
      <c r="Q170" s="105"/>
    </row>
    <row r="171">
      <c r="K171" s="9"/>
      <c r="Q171" s="105"/>
    </row>
    <row r="172">
      <c r="K172" s="9"/>
      <c r="Q172" s="105"/>
    </row>
    <row r="173">
      <c r="K173" s="9"/>
      <c r="Q173" s="105"/>
    </row>
    <row r="174">
      <c r="K174" s="9"/>
      <c r="Q174" s="105"/>
    </row>
    <row r="175">
      <c r="K175" s="9"/>
      <c r="Q175" s="105"/>
    </row>
    <row r="176">
      <c r="K176" s="9"/>
      <c r="Q176" s="105"/>
    </row>
    <row r="177">
      <c r="K177" s="9"/>
      <c r="Q177" s="105"/>
    </row>
    <row r="178">
      <c r="K178" s="9"/>
      <c r="Q178" s="105"/>
    </row>
    <row r="179">
      <c r="K179" s="9"/>
      <c r="Q179" s="105"/>
    </row>
    <row r="180">
      <c r="K180" s="9"/>
      <c r="Q180" s="105"/>
    </row>
    <row r="181">
      <c r="K181" s="9"/>
      <c r="Q181" s="105"/>
    </row>
    <row r="182">
      <c r="K182" s="9"/>
      <c r="Q182" s="105"/>
    </row>
    <row r="183">
      <c r="K183" s="9"/>
      <c r="Q183" s="105"/>
    </row>
    <row r="184">
      <c r="K184" s="9"/>
      <c r="Q184" s="105"/>
    </row>
    <row r="185">
      <c r="K185" s="9"/>
      <c r="Q185" s="105"/>
    </row>
    <row r="186">
      <c r="K186" s="9"/>
      <c r="Q186" s="105"/>
    </row>
    <row r="187">
      <c r="K187" s="9"/>
      <c r="Q187" s="105"/>
    </row>
    <row r="188">
      <c r="K188" s="9"/>
      <c r="Q188" s="105"/>
    </row>
    <row r="189">
      <c r="K189" s="9"/>
      <c r="Q189" s="105"/>
    </row>
    <row r="190">
      <c r="K190" s="9"/>
      <c r="Q190" s="105"/>
    </row>
    <row r="191">
      <c r="K191" s="9"/>
      <c r="Q191" s="105"/>
    </row>
    <row r="192">
      <c r="K192" s="9"/>
      <c r="Q192" s="105"/>
    </row>
    <row r="193">
      <c r="K193" s="9"/>
      <c r="Q193" s="105"/>
    </row>
    <row r="194">
      <c r="K194" s="9"/>
      <c r="Q194" s="105"/>
    </row>
    <row r="195">
      <c r="K195" s="9"/>
      <c r="Q195" s="105"/>
    </row>
    <row r="196">
      <c r="K196" s="9"/>
      <c r="Q196" s="105"/>
    </row>
    <row r="197">
      <c r="K197" s="9"/>
      <c r="Q197" s="105"/>
    </row>
    <row r="198">
      <c r="K198" s="9"/>
      <c r="Q198" s="105"/>
    </row>
    <row r="199">
      <c r="K199" s="9"/>
      <c r="Q199" s="105"/>
    </row>
    <row r="200">
      <c r="K200" s="9"/>
      <c r="Q200" s="105"/>
    </row>
    <row r="201">
      <c r="K201" s="9"/>
      <c r="Q201" s="105"/>
    </row>
    <row r="202">
      <c r="K202" s="9"/>
      <c r="Q202" s="105"/>
    </row>
    <row r="203">
      <c r="K203" s="9"/>
      <c r="Q203" s="105"/>
    </row>
    <row r="204">
      <c r="K204" s="9"/>
      <c r="Q204" s="105"/>
    </row>
    <row r="205">
      <c r="K205" s="9"/>
      <c r="Q205" s="105"/>
    </row>
    <row r="206">
      <c r="K206" s="9"/>
      <c r="Q206" s="105"/>
    </row>
    <row r="207">
      <c r="K207" s="9"/>
      <c r="Q207" s="105"/>
    </row>
    <row r="208">
      <c r="K208" s="9"/>
      <c r="Q208" s="105"/>
    </row>
    <row r="209">
      <c r="K209" s="9"/>
      <c r="Q209" s="105"/>
    </row>
    <row r="210">
      <c r="K210" s="9"/>
      <c r="Q210" s="105"/>
    </row>
    <row r="211">
      <c r="K211" s="9"/>
      <c r="Q211" s="105"/>
    </row>
    <row r="212">
      <c r="K212" s="9"/>
      <c r="Q212" s="105"/>
    </row>
    <row r="213">
      <c r="K213" s="9"/>
      <c r="Q213" s="105"/>
    </row>
    <row r="214">
      <c r="K214" s="9"/>
      <c r="Q214" s="105"/>
    </row>
    <row r="215">
      <c r="K215" s="9"/>
      <c r="Q215" s="105"/>
    </row>
    <row r="216">
      <c r="K216" s="9"/>
      <c r="Q216" s="105"/>
    </row>
    <row r="217">
      <c r="K217" s="9"/>
      <c r="Q217" s="105"/>
    </row>
    <row r="218">
      <c r="K218" s="9"/>
      <c r="Q218" s="105"/>
    </row>
    <row r="219">
      <c r="K219" s="9"/>
      <c r="Q219" s="105"/>
    </row>
    <row r="220">
      <c r="K220" s="9"/>
      <c r="Q220" s="105"/>
    </row>
    <row r="221">
      <c r="K221" s="9"/>
      <c r="Q221" s="105"/>
    </row>
    <row r="222">
      <c r="K222" s="9"/>
      <c r="Q222" s="105"/>
    </row>
    <row r="223">
      <c r="K223" s="9"/>
      <c r="Q223" s="105"/>
    </row>
    <row r="224">
      <c r="K224" s="9"/>
      <c r="Q224" s="105"/>
    </row>
    <row r="225">
      <c r="K225" s="9"/>
      <c r="Q225" s="105"/>
    </row>
    <row r="226">
      <c r="K226" s="9"/>
      <c r="Q226" s="105"/>
    </row>
    <row r="227">
      <c r="K227" s="9"/>
      <c r="Q227" s="105"/>
    </row>
    <row r="228">
      <c r="K228" s="9"/>
      <c r="Q228" s="105"/>
    </row>
    <row r="229">
      <c r="K229" s="9"/>
      <c r="Q229" s="105"/>
    </row>
    <row r="230">
      <c r="K230" s="9"/>
      <c r="Q230" s="105"/>
    </row>
    <row r="231">
      <c r="K231" s="9"/>
      <c r="Q231" s="105"/>
    </row>
    <row r="232">
      <c r="K232" s="9"/>
      <c r="Q232" s="105"/>
    </row>
    <row r="233">
      <c r="K233" s="9"/>
      <c r="Q233" s="105"/>
    </row>
    <row r="234">
      <c r="K234" s="9"/>
      <c r="Q234" s="105"/>
    </row>
    <row r="235">
      <c r="K235" s="9"/>
      <c r="Q235" s="105"/>
    </row>
    <row r="236">
      <c r="K236" s="9"/>
      <c r="Q236" s="105"/>
    </row>
    <row r="237">
      <c r="K237" s="9"/>
      <c r="Q237" s="105"/>
    </row>
    <row r="238">
      <c r="K238" s="9"/>
      <c r="Q238" s="105"/>
    </row>
    <row r="239">
      <c r="K239" s="9"/>
      <c r="Q239" s="105"/>
    </row>
    <row r="240">
      <c r="K240" s="9"/>
      <c r="Q240" s="105"/>
    </row>
    <row r="241">
      <c r="K241" s="9"/>
      <c r="Q241" s="105"/>
    </row>
    <row r="242">
      <c r="K242" s="9"/>
      <c r="Q242" s="105"/>
    </row>
    <row r="243">
      <c r="K243" s="9"/>
      <c r="Q243" s="105"/>
    </row>
    <row r="244">
      <c r="K244" s="9"/>
      <c r="Q244" s="105"/>
    </row>
    <row r="245">
      <c r="K245" s="9"/>
      <c r="Q245" s="105"/>
    </row>
    <row r="246">
      <c r="K246" s="9"/>
      <c r="Q246" s="105"/>
    </row>
    <row r="247">
      <c r="K247" s="9"/>
      <c r="Q247" s="105"/>
    </row>
    <row r="248">
      <c r="K248" s="9"/>
      <c r="Q248" s="105"/>
    </row>
    <row r="249">
      <c r="K249" s="9"/>
      <c r="Q249" s="105"/>
    </row>
    <row r="250">
      <c r="K250" s="9"/>
      <c r="Q250" s="105"/>
    </row>
    <row r="251">
      <c r="K251" s="9"/>
      <c r="Q251" s="105"/>
    </row>
    <row r="252">
      <c r="K252" s="9"/>
      <c r="Q252" s="105"/>
    </row>
    <row r="253">
      <c r="K253" s="9"/>
      <c r="Q253" s="105"/>
    </row>
    <row r="254">
      <c r="K254" s="9"/>
      <c r="Q254" s="105"/>
    </row>
    <row r="255">
      <c r="K255" s="9"/>
      <c r="Q255" s="105"/>
    </row>
    <row r="256">
      <c r="K256" s="9"/>
      <c r="Q256" s="105"/>
    </row>
    <row r="257">
      <c r="K257" s="9"/>
      <c r="Q257" s="105"/>
    </row>
    <row r="258">
      <c r="K258" s="9"/>
      <c r="Q258" s="105"/>
    </row>
    <row r="259">
      <c r="K259" s="9"/>
      <c r="Q259" s="105"/>
    </row>
    <row r="260">
      <c r="K260" s="9"/>
      <c r="Q260" s="105"/>
    </row>
    <row r="261">
      <c r="K261" s="9"/>
      <c r="Q261" s="105"/>
    </row>
    <row r="262">
      <c r="K262" s="9"/>
      <c r="Q262" s="105"/>
    </row>
    <row r="263">
      <c r="K263" s="9"/>
      <c r="Q263" s="105"/>
    </row>
    <row r="264">
      <c r="K264" s="9"/>
      <c r="Q264" s="105"/>
    </row>
    <row r="265">
      <c r="K265" s="9"/>
      <c r="Q265" s="105"/>
    </row>
    <row r="266">
      <c r="K266" s="9"/>
      <c r="Q266" s="105"/>
    </row>
    <row r="267">
      <c r="K267" s="9"/>
      <c r="Q267" s="105"/>
    </row>
    <row r="268">
      <c r="K268" s="9"/>
      <c r="Q268" s="105"/>
    </row>
    <row r="269">
      <c r="K269" s="9"/>
      <c r="Q269" s="105"/>
    </row>
    <row r="270">
      <c r="K270" s="9"/>
      <c r="Q270" s="105"/>
    </row>
    <row r="271">
      <c r="K271" s="9"/>
      <c r="Q271" s="105"/>
    </row>
    <row r="272">
      <c r="K272" s="9"/>
      <c r="Q272" s="105"/>
    </row>
    <row r="273">
      <c r="K273" s="9"/>
      <c r="Q273" s="105"/>
    </row>
    <row r="274">
      <c r="K274" s="9"/>
      <c r="Q274" s="105"/>
    </row>
    <row r="275">
      <c r="K275" s="9"/>
      <c r="Q275" s="105"/>
    </row>
    <row r="276">
      <c r="K276" s="9"/>
      <c r="Q276" s="105"/>
    </row>
    <row r="277">
      <c r="K277" s="9"/>
      <c r="Q277" s="105"/>
    </row>
    <row r="278">
      <c r="K278" s="9"/>
      <c r="Q278" s="105"/>
    </row>
    <row r="279">
      <c r="K279" s="9"/>
      <c r="Q279" s="105"/>
    </row>
    <row r="280">
      <c r="K280" s="9"/>
      <c r="Q280" s="105"/>
    </row>
    <row r="281">
      <c r="K281" s="9"/>
      <c r="Q281" s="105"/>
    </row>
    <row r="282">
      <c r="K282" s="9"/>
      <c r="Q282" s="105"/>
    </row>
    <row r="283">
      <c r="K283" s="9"/>
      <c r="Q283" s="105"/>
    </row>
    <row r="284">
      <c r="K284" s="9"/>
      <c r="Q284" s="105"/>
    </row>
    <row r="285">
      <c r="K285" s="9"/>
      <c r="Q285" s="105"/>
    </row>
    <row r="286">
      <c r="K286" s="9"/>
      <c r="Q286" s="105"/>
    </row>
    <row r="287">
      <c r="K287" s="9"/>
      <c r="Q287" s="105"/>
    </row>
    <row r="288">
      <c r="K288" s="9"/>
      <c r="Q288" s="105"/>
    </row>
    <row r="289">
      <c r="K289" s="9"/>
      <c r="Q289" s="105"/>
    </row>
    <row r="290">
      <c r="K290" s="9"/>
      <c r="Q290" s="105"/>
    </row>
    <row r="291">
      <c r="K291" s="9"/>
      <c r="Q291" s="105"/>
    </row>
    <row r="292">
      <c r="K292" s="9"/>
      <c r="Q292" s="105"/>
    </row>
    <row r="293">
      <c r="K293" s="9"/>
      <c r="Q293" s="105"/>
    </row>
    <row r="294">
      <c r="K294" s="9"/>
      <c r="Q294" s="105"/>
    </row>
    <row r="295">
      <c r="K295" s="9"/>
      <c r="Q295" s="105"/>
    </row>
    <row r="296">
      <c r="K296" s="9"/>
      <c r="Q296" s="105"/>
    </row>
    <row r="297">
      <c r="K297" s="9"/>
      <c r="Q297" s="105"/>
    </row>
    <row r="298">
      <c r="K298" s="9"/>
      <c r="Q298" s="105"/>
    </row>
    <row r="299">
      <c r="K299" s="9"/>
      <c r="Q299" s="105"/>
    </row>
    <row r="300">
      <c r="K300" s="9"/>
      <c r="Q300" s="105"/>
    </row>
    <row r="301">
      <c r="K301" s="9"/>
      <c r="Q301" s="105"/>
    </row>
    <row r="302">
      <c r="K302" s="9"/>
      <c r="Q302" s="105"/>
    </row>
    <row r="303">
      <c r="K303" s="9"/>
      <c r="Q303" s="105"/>
    </row>
    <row r="304">
      <c r="K304" s="9"/>
      <c r="Q304" s="105"/>
    </row>
    <row r="305">
      <c r="K305" s="9"/>
      <c r="Q305" s="105"/>
    </row>
    <row r="306">
      <c r="K306" s="9"/>
      <c r="Q306" s="105"/>
    </row>
    <row r="307">
      <c r="K307" s="9"/>
      <c r="Q307" s="105"/>
    </row>
    <row r="308">
      <c r="K308" s="9"/>
      <c r="Q308" s="105"/>
    </row>
    <row r="309">
      <c r="K309" s="9"/>
      <c r="Q309" s="105"/>
    </row>
    <row r="310">
      <c r="K310" s="9"/>
      <c r="Q310" s="105"/>
    </row>
    <row r="311">
      <c r="K311" s="9"/>
      <c r="Q311" s="105"/>
    </row>
    <row r="312">
      <c r="K312" s="9"/>
      <c r="Q312" s="105"/>
    </row>
    <row r="313">
      <c r="K313" s="9"/>
      <c r="Q313" s="105"/>
    </row>
    <row r="314">
      <c r="K314" s="9"/>
      <c r="Q314" s="105"/>
    </row>
    <row r="315">
      <c r="K315" s="9"/>
      <c r="Q315" s="105"/>
    </row>
    <row r="316">
      <c r="K316" s="9"/>
      <c r="Q316" s="105"/>
    </row>
    <row r="317">
      <c r="K317" s="9"/>
      <c r="Q317" s="105"/>
    </row>
    <row r="318">
      <c r="K318" s="9"/>
      <c r="Q318" s="105"/>
    </row>
    <row r="319">
      <c r="K319" s="9"/>
      <c r="Q319" s="105"/>
    </row>
    <row r="320">
      <c r="K320" s="9"/>
      <c r="Q320" s="105"/>
    </row>
    <row r="321">
      <c r="K321" s="9"/>
      <c r="Q321" s="105"/>
    </row>
    <row r="322">
      <c r="K322" s="9"/>
      <c r="Q322" s="105"/>
    </row>
    <row r="323">
      <c r="K323" s="9"/>
      <c r="Q323" s="105"/>
    </row>
    <row r="324">
      <c r="K324" s="9"/>
      <c r="Q324" s="105"/>
    </row>
    <row r="325">
      <c r="K325" s="9"/>
      <c r="Q325" s="105"/>
    </row>
    <row r="326">
      <c r="K326" s="9"/>
      <c r="Q326" s="105"/>
    </row>
    <row r="327">
      <c r="K327" s="9"/>
      <c r="Q327" s="105"/>
    </row>
    <row r="328">
      <c r="K328" s="9"/>
      <c r="Q328" s="105"/>
    </row>
    <row r="329">
      <c r="K329" s="9"/>
      <c r="Q329" s="105"/>
    </row>
    <row r="330">
      <c r="K330" s="9"/>
      <c r="Q330" s="105"/>
    </row>
    <row r="331">
      <c r="K331" s="9"/>
      <c r="Q331" s="105"/>
    </row>
    <row r="332">
      <c r="K332" s="9"/>
      <c r="Q332" s="105"/>
    </row>
    <row r="333">
      <c r="K333" s="9"/>
      <c r="Q333" s="105"/>
    </row>
    <row r="334">
      <c r="K334" s="9"/>
      <c r="Q334" s="105"/>
    </row>
    <row r="335">
      <c r="K335" s="9"/>
      <c r="Q335" s="105"/>
    </row>
    <row r="336">
      <c r="K336" s="9"/>
      <c r="Q336" s="105"/>
    </row>
    <row r="337">
      <c r="K337" s="9"/>
      <c r="Q337" s="105"/>
    </row>
    <row r="338">
      <c r="K338" s="9"/>
      <c r="Q338" s="105"/>
    </row>
    <row r="339">
      <c r="K339" s="9"/>
      <c r="Q339" s="105"/>
    </row>
    <row r="340">
      <c r="K340" s="9"/>
      <c r="Q340" s="105"/>
    </row>
    <row r="341">
      <c r="K341" s="9"/>
      <c r="Q341" s="105"/>
    </row>
    <row r="342">
      <c r="K342" s="9"/>
      <c r="Q342" s="105"/>
    </row>
    <row r="343">
      <c r="K343" s="9"/>
      <c r="Q343" s="105"/>
    </row>
    <row r="344">
      <c r="K344" s="9"/>
      <c r="Q344" s="105"/>
    </row>
    <row r="345">
      <c r="K345" s="9"/>
      <c r="Q345" s="105"/>
    </row>
    <row r="346">
      <c r="K346" s="9"/>
      <c r="Q346" s="105"/>
    </row>
    <row r="347">
      <c r="K347" s="9"/>
      <c r="Q347" s="105"/>
    </row>
    <row r="348">
      <c r="K348" s="9"/>
      <c r="Q348" s="105"/>
    </row>
    <row r="349">
      <c r="K349" s="9"/>
      <c r="Q349" s="105"/>
    </row>
    <row r="350">
      <c r="K350" s="9"/>
      <c r="Q350" s="105"/>
    </row>
    <row r="351">
      <c r="K351" s="9"/>
      <c r="Q351" s="105"/>
    </row>
    <row r="352">
      <c r="K352" s="9"/>
      <c r="Q352" s="105"/>
    </row>
    <row r="353">
      <c r="K353" s="9"/>
      <c r="Q353" s="105"/>
    </row>
    <row r="354">
      <c r="K354" s="9"/>
      <c r="Q354" s="105"/>
    </row>
    <row r="355">
      <c r="K355" s="9"/>
      <c r="Q355" s="105"/>
    </row>
    <row r="356">
      <c r="K356" s="9"/>
      <c r="Q356" s="105"/>
    </row>
    <row r="357">
      <c r="K357" s="9"/>
      <c r="Q357" s="105"/>
    </row>
    <row r="358">
      <c r="K358" s="9"/>
      <c r="Q358" s="105"/>
    </row>
    <row r="359">
      <c r="K359" s="9"/>
      <c r="Q359" s="105"/>
    </row>
    <row r="360">
      <c r="K360" s="9"/>
      <c r="Q360" s="105"/>
    </row>
    <row r="361">
      <c r="K361" s="9"/>
      <c r="Q361" s="105"/>
    </row>
    <row r="362">
      <c r="K362" s="9"/>
      <c r="Q362" s="105"/>
    </row>
    <row r="363">
      <c r="K363" s="9"/>
      <c r="Q363" s="105"/>
    </row>
    <row r="364">
      <c r="K364" s="9"/>
      <c r="Q364" s="105"/>
    </row>
    <row r="365">
      <c r="K365" s="9"/>
      <c r="Q365" s="105"/>
    </row>
    <row r="366">
      <c r="K366" s="9"/>
      <c r="Q366" s="105"/>
    </row>
    <row r="367">
      <c r="K367" s="9"/>
      <c r="Q367" s="105"/>
    </row>
    <row r="368">
      <c r="K368" s="9"/>
      <c r="Q368" s="105"/>
    </row>
    <row r="369">
      <c r="K369" s="9"/>
      <c r="Q369" s="105"/>
    </row>
    <row r="370">
      <c r="K370" s="9"/>
      <c r="Q370" s="105"/>
    </row>
    <row r="371">
      <c r="K371" s="9"/>
      <c r="Q371" s="105"/>
    </row>
    <row r="372">
      <c r="K372" s="9"/>
      <c r="Q372" s="105"/>
    </row>
    <row r="373">
      <c r="K373" s="9"/>
      <c r="Q373" s="105"/>
    </row>
    <row r="374">
      <c r="K374" s="9"/>
      <c r="Q374" s="105"/>
    </row>
    <row r="375">
      <c r="K375" s="9"/>
      <c r="Q375" s="105"/>
    </row>
    <row r="376">
      <c r="K376" s="9"/>
      <c r="Q376" s="105"/>
    </row>
    <row r="377">
      <c r="K377" s="9"/>
      <c r="Q377" s="105"/>
    </row>
    <row r="378">
      <c r="K378" s="9"/>
      <c r="Q378" s="105"/>
    </row>
    <row r="379">
      <c r="K379" s="9"/>
      <c r="Q379" s="105"/>
    </row>
    <row r="380">
      <c r="K380" s="9"/>
      <c r="Q380" s="105"/>
    </row>
    <row r="381">
      <c r="K381" s="9"/>
      <c r="Q381" s="105"/>
    </row>
    <row r="382">
      <c r="K382" s="9"/>
      <c r="Q382" s="105"/>
    </row>
    <row r="383">
      <c r="K383" s="9"/>
      <c r="Q383" s="105"/>
    </row>
    <row r="384">
      <c r="K384" s="9"/>
      <c r="Q384" s="105"/>
    </row>
    <row r="385">
      <c r="K385" s="9"/>
      <c r="Q385" s="105"/>
    </row>
    <row r="386">
      <c r="K386" s="9"/>
      <c r="Q386" s="105"/>
    </row>
    <row r="387">
      <c r="K387" s="9"/>
      <c r="Q387" s="105"/>
    </row>
    <row r="388">
      <c r="K388" s="9"/>
      <c r="Q388" s="105"/>
    </row>
    <row r="389">
      <c r="K389" s="9"/>
      <c r="Q389" s="105"/>
    </row>
    <row r="390">
      <c r="K390" s="9"/>
      <c r="Q390" s="105"/>
    </row>
    <row r="391">
      <c r="K391" s="9"/>
      <c r="Q391" s="105"/>
    </row>
    <row r="392">
      <c r="K392" s="9"/>
      <c r="Q392" s="105"/>
    </row>
    <row r="393">
      <c r="K393" s="9"/>
      <c r="Q393" s="105"/>
    </row>
    <row r="394">
      <c r="K394" s="9"/>
      <c r="Q394" s="105"/>
    </row>
    <row r="395">
      <c r="K395" s="9"/>
      <c r="Q395" s="105"/>
    </row>
    <row r="396">
      <c r="K396" s="9"/>
      <c r="Q396" s="105"/>
    </row>
    <row r="397">
      <c r="K397" s="9"/>
      <c r="Q397" s="105"/>
    </row>
    <row r="398">
      <c r="K398" s="9"/>
      <c r="Q398" s="105"/>
    </row>
    <row r="399">
      <c r="K399" s="9"/>
      <c r="Q399" s="105"/>
    </row>
    <row r="400">
      <c r="K400" s="9"/>
      <c r="Q400" s="105"/>
    </row>
    <row r="401">
      <c r="K401" s="9"/>
      <c r="Q401" s="105"/>
    </row>
    <row r="402">
      <c r="K402" s="9"/>
      <c r="Q402" s="105"/>
    </row>
    <row r="403">
      <c r="K403" s="9"/>
      <c r="Q403" s="105"/>
    </row>
    <row r="404">
      <c r="K404" s="9"/>
      <c r="Q404" s="105"/>
    </row>
    <row r="405">
      <c r="K405" s="9"/>
      <c r="Q405" s="105"/>
    </row>
    <row r="406">
      <c r="K406" s="9"/>
      <c r="Q406" s="105"/>
    </row>
    <row r="407">
      <c r="K407" s="9"/>
      <c r="Q407" s="105"/>
    </row>
    <row r="408">
      <c r="K408" s="9"/>
      <c r="Q408" s="105"/>
    </row>
    <row r="409">
      <c r="K409" s="9"/>
      <c r="Q409" s="105"/>
    </row>
    <row r="410">
      <c r="K410" s="9"/>
      <c r="Q410" s="105"/>
    </row>
    <row r="411">
      <c r="K411" s="9"/>
      <c r="Q411" s="105"/>
    </row>
    <row r="412">
      <c r="K412" s="9"/>
      <c r="Q412" s="105"/>
    </row>
    <row r="413">
      <c r="K413" s="9"/>
      <c r="Q413" s="105"/>
    </row>
    <row r="414">
      <c r="K414" s="9"/>
      <c r="Q414" s="105"/>
    </row>
    <row r="415">
      <c r="K415" s="9"/>
      <c r="Q415" s="105"/>
    </row>
    <row r="416">
      <c r="K416" s="9"/>
      <c r="Q416" s="105"/>
    </row>
    <row r="417">
      <c r="K417" s="9"/>
      <c r="Q417" s="105"/>
    </row>
    <row r="418">
      <c r="K418" s="9"/>
      <c r="Q418" s="105"/>
    </row>
    <row r="419">
      <c r="K419" s="9"/>
      <c r="Q419" s="105"/>
    </row>
    <row r="420">
      <c r="K420" s="9"/>
      <c r="Q420" s="105"/>
    </row>
    <row r="421">
      <c r="K421" s="9"/>
      <c r="Q421" s="105"/>
    </row>
    <row r="422">
      <c r="K422" s="9"/>
      <c r="Q422" s="105"/>
    </row>
    <row r="423">
      <c r="K423" s="9"/>
      <c r="Q423" s="105"/>
    </row>
    <row r="424">
      <c r="K424" s="9"/>
      <c r="Q424" s="105"/>
    </row>
    <row r="425">
      <c r="K425" s="9"/>
      <c r="Q425" s="105"/>
    </row>
    <row r="426">
      <c r="K426" s="9"/>
      <c r="Q426" s="105"/>
    </row>
    <row r="427">
      <c r="K427" s="9"/>
      <c r="Q427" s="105"/>
    </row>
    <row r="428">
      <c r="K428" s="9"/>
      <c r="Q428" s="105"/>
    </row>
    <row r="429">
      <c r="K429" s="9"/>
      <c r="Q429" s="105"/>
    </row>
    <row r="430">
      <c r="K430" s="9"/>
      <c r="Q430" s="105"/>
    </row>
    <row r="431">
      <c r="K431" s="9"/>
      <c r="Q431" s="105"/>
    </row>
    <row r="432">
      <c r="K432" s="9"/>
      <c r="Q432" s="105"/>
    </row>
    <row r="433">
      <c r="K433" s="9"/>
      <c r="Q433" s="105"/>
    </row>
    <row r="434">
      <c r="K434" s="9"/>
      <c r="Q434" s="105"/>
    </row>
    <row r="435">
      <c r="K435" s="9"/>
      <c r="Q435" s="105"/>
    </row>
    <row r="436">
      <c r="K436" s="9"/>
      <c r="Q436" s="105"/>
    </row>
    <row r="437">
      <c r="K437" s="9"/>
      <c r="Q437" s="105"/>
    </row>
    <row r="438">
      <c r="K438" s="9"/>
      <c r="Q438" s="105"/>
    </row>
    <row r="439">
      <c r="K439" s="9"/>
      <c r="Q439" s="105"/>
    </row>
    <row r="440">
      <c r="K440" s="9"/>
      <c r="Q440" s="105"/>
    </row>
    <row r="441">
      <c r="K441" s="9"/>
      <c r="Q441" s="105"/>
    </row>
    <row r="442">
      <c r="K442" s="9"/>
      <c r="Q442" s="105"/>
    </row>
    <row r="443">
      <c r="K443" s="9"/>
      <c r="Q443" s="105"/>
    </row>
    <row r="444">
      <c r="K444" s="9"/>
      <c r="Q444" s="105"/>
    </row>
    <row r="445">
      <c r="K445" s="9"/>
      <c r="Q445" s="105"/>
    </row>
    <row r="446">
      <c r="K446" s="9"/>
      <c r="Q446" s="105"/>
    </row>
    <row r="447">
      <c r="K447" s="9"/>
      <c r="Q447" s="105"/>
    </row>
    <row r="448">
      <c r="K448" s="9"/>
      <c r="Q448" s="105"/>
    </row>
    <row r="449">
      <c r="K449" s="9"/>
      <c r="Q449" s="105"/>
    </row>
    <row r="450">
      <c r="K450" s="9"/>
      <c r="Q450" s="105"/>
    </row>
    <row r="451">
      <c r="K451" s="9"/>
      <c r="Q451" s="105"/>
    </row>
    <row r="452">
      <c r="K452" s="9"/>
      <c r="Q452" s="105"/>
    </row>
    <row r="453">
      <c r="K453" s="9"/>
      <c r="Q453" s="105"/>
    </row>
    <row r="454">
      <c r="K454" s="9"/>
      <c r="Q454" s="105"/>
    </row>
    <row r="455">
      <c r="K455" s="9"/>
      <c r="Q455" s="105"/>
    </row>
    <row r="456">
      <c r="K456" s="9"/>
      <c r="Q456" s="105"/>
    </row>
    <row r="457">
      <c r="K457" s="9"/>
      <c r="Q457" s="105"/>
    </row>
    <row r="458">
      <c r="K458" s="9"/>
      <c r="Q458" s="105"/>
    </row>
    <row r="459">
      <c r="K459" s="9"/>
      <c r="Q459" s="105"/>
    </row>
    <row r="460">
      <c r="K460" s="9"/>
      <c r="Q460" s="105"/>
    </row>
    <row r="461">
      <c r="K461" s="9"/>
      <c r="Q461" s="105"/>
    </row>
    <row r="462">
      <c r="K462" s="9"/>
      <c r="Q462" s="105"/>
    </row>
    <row r="463">
      <c r="K463" s="9"/>
      <c r="Q463" s="105"/>
    </row>
    <row r="464">
      <c r="K464" s="9"/>
      <c r="Q464" s="105"/>
    </row>
    <row r="465">
      <c r="K465" s="9"/>
      <c r="Q465" s="105"/>
    </row>
    <row r="466">
      <c r="K466" s="9"/>
      <c r="Q466" s="105"/>
    </row>
    <row r="467">
      <c r="K467" s="9"/>
      <c r="Q467" s="105"/>
    </row>
    <row r="468">
      <c r="K468" s="9"/>
      <c r="Q468" s="105"/>
    </row>
    <row r="469">
      <c r="K469" s="9"/>
      <c r="Q469" s="105"/>
    </row>
    <row r="470">
      <c r="K470" s="9"/>
      <c r="Q470" s="105"/>
    </row>
    <row r="471">
      <c r="K471" s="9"/>
      <c r="Q471" s="105"/>
    </row>
    <row r="472">
      <c r="K472" s="9"/>
      <c r="Q472" s="105"/>
    </row>
    <row r="473">
      <c r="K473" s="9"/>
      <c r="Q473" s="105"/>
    </row>
    <row r="474">
      <c r="K474" s="9"/>
      <c r="Q474" s="105"/>
    </row>
    <row r="475">
      <c r="K475" s="9"/>
      <c r="Q475" s="105"/>
    </row>
    <row r="476">
      <c r="K476" s="9"/>
      <c r="Q476" s="105"/>
    </row>
    <row r="477">
      <c r="K477" s="9"/>
      <c r="Q477" s="105"/>
    </row>
    <row r="478">
      <c r="K478" s="9"/>
      <c r="Q478" s="105"/>
    </row>
    <row r="479">
      <c r="K479" s="9"/>
      <c r="Q479" s="105"/>
    </row>
    <row r="480">
      <c r="K480" s="9"/>
      <c r="Q480" s="105"/>
    </row>
    <row r="481">
      <c r="K481" s="9"/>
      <c r="Q481" s="105"/>
    </row>
    <row r="482">
      <c r="K482" s="9"/>
      <c r="Q482" s="105"/>
    </row>
    <row r="483">
      <c r="K483" s="9"/>
      <c r="Q483" s="105"/>
    </row>
    <row r="484">
      <c r="K484" s="9"/>
      <c r="Q484" s="105"/>
    </row>
    <row r="485">
      <c r="K485" s="9"/>
      <c r="Q485" s="105"/>
    </row>
    <row r="486">
      <c r="K486" s="9"/>
      <c r="Q486" s="105"/>
    </row>
    <row r="487">
      <c r="K487" s="9"/>
      <c r="Q487" s="105"/>
    </row>
    <row r="488">
      <c r="K488" s="9"/>
      <c r="Q488" s="105"/>
    </row>
    <row r="489">
      <c r="K489" s="9"/>
      <c r="Q489" s="105"/>
    </row>
    <row r="490">
      <c r="K490" s="9"/>
      <c r="Q490" s="105"/>
    </row>
    <row r="491">
      <c r="K491" s="9"/>
      <c r="Q491" s="105"/>
    </row>
    <row r="492">
      <c r="K492" s="9"/>
      <c r="Q492" s="105"/>
    </row>
    <row r="493">
      <c r="K493" s="9"/>
      <c r="Q493" s="105"/>
    </row>
    <row r="494">
      <c r="K494" s="9"/>
      <c r="Q494" s="105"/>
    </row>
    <row r="495">
      <c r="K495" s="9"/>
      <c r="Q495" s="105"/>
    </row>
    <row r="496">
      <c r="K496" s="9"/>
      <c r="Q496" s="105"/>
    </row>
    <row r="497">
      <c r="K497" s="9"/>
      <c r="Q497" s="105"/>
    </row>
    <row r="498">
      <c r="K498" s="9"/>
      <c r="Q498" s="105"/>
    </row>
    <row r="499">
      <c r="K499" s="9"/>
      <c r="Q499" s="105"/>
    </row>
    <row r="500">
      <c r="K500" s="9"/>
      <c r="Q500" s="105"/>
    </row>
    <row r="501">
      <c r="K501" s="9"/>
      <c r="Q501" s="105"/>
    </row>
    <row r="502">
      <c r="K502" s="9"/>
      <c r="Q502" s="105"/>
    </row>
    <row r="503">
      <c r="K503" s="9"/>
      <c r="Q503" s="105"/>
    </row>
    <row r="504">
      <c r="K504" s="9"/>
      <c r="Q504" s="105"/>
    </row>
    <row r="505">
      <c r="K505" s="9"/>
      <c r="Q505" s="105"/>
    </row>
    <row r="506">
      <c r="K506" s="9"/>
      <c r="Q506" s="105"/>
    </row>
    <row r="507">
      <c r="K507" s="9"/>
      <c r="Q507" s="105"/>
    </row>
    <row r="508">
      <c r="K508" s="9"/>
      <c r="Q508" s="105"/>
    </row>
    <row r="509">
      <c r="K509" s="9"/>
      <c r="Q509" s="105"/>
    </row>
    <row r="510">
      <c r="K510" s="9"/>
      <c r="Q510" s="105"/>
    </row>
    <row r="511">
      <c r="K511" s="9"/>
      <c r="Q511" s="105"/>
    </row>
    <row r="512">
      <c r="K512" s="9"/>
      <c r="Q512" s="105"/>
    </row>
    <row r="513">
      <c r="K513" s="9"/>
      <c r="Q513" s="105"/>
    </row>
    <row r="514">
      <c r="K514" s="9"/>
      <c r="Q514" s="105"/>
    </row>
    <row r="515">
      <c r="K515" s="9"/>
      <c r="Q515" s="105"/>
    </row>
    <row r="516">
      <c r="K516" s="9"/>
      <c r="Q516" s="105"/>
    </row>
    <row r="517">
      <c r="K517" s="9"/>
      <c r="Q517" s="105"/>
    </row>
    <row r="518">
      <c r="K518" s="9"/>
      <c r="Q518" s="105"/>
    </row>
    <row r="519">
      <c r="K519" s="9"/>
      <c r="Q519" s="105"/>
    </row>
    <row r="520">
      <c r="K520" s="9"/>
      <c r="Q520" s="105"/>
    </row>
    <row r="521">
      <c r="K521" s="9"/>
      <c r="Q521" s="105"/>
    </row>
    <row r="522">
      <c r="K522" s="9"/>
      <c r="Q522" s="105"/>
    </row>
    <row r="523">
      <c r="K523" s="9"/>
      <c r="Q523" s="105"/>
    </row>
    <row r="524">
      <c r="K524" s="9"/>
      <c r="Q524" s="105"/>
    </row>
    <row r="525">
      <c r="K525" s="9"/>
      <c r="Q525" s="105"/>
    </row>
    <row r="526">
      <c r="K526" s="9"/>
      <c r="Q526" s="105"/>
    </row>
    <row r="527">
      <c r="K527" s="9"/>
      <c r="Q527" s="105"/>
    </row>
    <row r="528">
      <c r="K528" s="9"/>
      <c r="Q528" s="105"/>
    </row>
    <row r="529">
      <c r="K529" s="9"/>
      <c r="Q529" s="105"/>
    </row>
    <row r="530">
      <c r="K530" s="9"/>
      <c r="Q530" s="105"/>
    </row>
    <row r="531">
      <c r="K531" s="9"/>
      <c r="Q531" s="105"/>
    </row>
    <row r="532">
      <c r="K532" s="9"/>
      <c r="Q532" s="105"/>
    </row>
    <row r="533">
      <c r="K533" s="9"/>
      <c r="Q533" s="105"/>
    </row>
    <row r="534">
      <c r="K534" s="9"/>
      <c r="Q534" s="105"/>
    </row>
    <row r="535">
      <c r="K535" s="9"/>
      <c r="Q535" s="105"/>
    </row>
    <row r="536">
      <c r="K536" s="9"/>
      <c r="Q536" s="105"/>
    </row>
    <row r="537">
      <c r="K537" s="9"/>
      <c r="Q537" s="105"/>
    </row>
    <row r="538">
      <c r="K538" s="9"/>
      <c r="Q538" s="105"/>
    </row>
    <row r="539">
      <c r="K539" s="9"/>
      <c r="Q539" s="105"/>
    </row>
    <row r="540">
      <c r="K540" s="9"/>
      <c r="Q540" s="105"/>
    </row>
    <row r="541">
      <c r="K541" s="9"/>
      <c r="Q541" s="105"/>
    </row>
    <row r="542">
      <c r="K542" s="9"/>
      <c r="Q542" s="105"/>
    </row>
    <row r="543">
      <c r="K543" s="9"/>
      <c r="Q543" s="105"/>
    </row>
    <row r="544">
      <c r="K544" s="9"/>
      <c r="Q544" s="105"/>
    </row>
    <row r="545">
      <c r="K545" s="9"/>
      <c r="Q545" s="105"/>
    </row>
    <row r="546">
      <c r="K546" s="9"/>
      <c r="Q546" s="105"/>
    </row>
    <row r="547">
      <c r="K547" s="9"/>
      <c r="Q547" s="105"/>
    </row>
    <row r="548">
      <c r="K548" s="9"/>
      <c r="Q548" s="105"/>
    </row>
    <row r="549">
      <c r="K549" s="9"/>
      <c r="Q549" s="105"/>
    </row>
    <row r="550">
      <c r="K550" s="9"/>
      <c r="Q550" s="105"/>
    </row>
    <row r="551">
      <c r="K551" s="9"/>
      <c r="Q551" s="105"/>
    </row>
    <row r="552">
      <c r="K552" s="9"/>
      <c r="Q552" s="105"/>
    </row>
    <row r="553">
      <c r="K553" s="9"/>
      <c r="Q553" s="105"/>
    </row>
    <row r="554">
      <c r="K554" s="9"/>
      <c r="Q554" s="105"/>
    </row>
    <row r="555">
      <c r="K555" s="9"/>
      <c r="Q555" s="105"/>
    </row>
    <row r="556">
      <c r="K556" s="9"/>
      <c r="Q556" s="105"/>
    </row>
    <row r="557">
      <c r="K557" s="9"/>
      <c r="Q557" s="105"/>
    </row>
    <row r="558">
      <c r="K558" s="9"/>
      <c r="Q558" s="105"/>
    </row>
    <row r="559">
      <c r="K559" s="9"/>
      <c r="Q559" s="105"/>
    </row>
    <row r="560">
      <c r="K560" s="9"/>
      <c r="Q560" s="105"/>
    </row>
    <row r="561">
      <c r="K561" s="9"/>
      <c r="Q561" s="105"/>
    </row>
    <row r="562">
      <c r="K562" s="9"/>
      <c r="Q562" s="105"/>
    </row>
    <row r="563">
      <c r="K563" s="9"/>
      <c r="Q563" s="105"/>
    </row>
    <row r="564">
      <c r="K564" s="9"/>
      <c r="Q564" s="105"/>
    </row>
    <row r="565">
      <c r="K565" s="9"/>
      <c r="Q565" s="105"/>
    </row>
    <row r="566">
      <c r="K566" s="9"/>
      <c r="Q566" s="105"/>
    </row>
    <row r="567">
      <c r="K567" s="9"/>
      <c r="Q567" s="105"/>
    </row>
    <row r="568">
      <c r="K568" s="9"/>
      <c r="Q568" s="105"/>
    </row>
    <row r="569">
      <c r="K569" s="9"/>
      <c r="Q569" s="105"/>
    </row>
    <row r="570">
      <c r="K570" s="9"/>
      <c r="Q570" s="105"/>
    </row>
    <row r="571">
      <c r="K571" s="9"/>
      <c r="Q571" s="105"/>
    </row>
    <row r="572">
      <c r="K572" s="9"/>
      <c r="Q572" s="105"/>
    </row>
    <row r="573">
      <c r="K573" s="9"/>
      <c r="Q573" s="105"/>
    </row>
    <row r="574">
      <c r="K574" s="9"/>
      <c r="Q574" s="105"/>
    </row>
    <row r="575">
      <c r="K575" s="9"/>
      <c r="Q575" s="105"/>
    </row>
    <row r="576">
      <c r="K576" s="9"/>
      <c r="Q576" s="105"/>
    </row>
    <row r="577">
      <c r="K577" s="9"/>
      <c r="Q577" s="105"/>
    </row>
    <row r="578">
      <c r="K578" s="9"/>
      <c r="Q578" s="105"/>
    </row>
    <row r="579">
      <c r="K579" s="9"/>
      <c r="Q579" s="105"/>
    </row>
    <row r="580">
      <c r="K580" s="9"/>
      <c r="Q580" s="105"/>
    </row>
    <row r="581">
      <c r="K581" s="9"/>
      <c r="Q581" s="105"/>
    </row>
    <row r="582">
      <c r="K582" s="9"/>
      <c r="Q582" s="105"/>
    </row>
    <row r="583">
      <c r="K583" s="9"/>
      <c r="Q583" s="105"/>
    </row>
    <row r="584">
      <c r="K584" s="9"/>
      <c r="Q584" s="105"/>
    </row>
    <row r="585">
      <c r="K585" s="9"/>
      <c r="Q585" s="105"/>
    </row>
    <row r="586">
      <c r="K586" s="9"/>
      <c r="Q586" s="105"/>
    </row>
    <row r="587">
      <c r="K587" s="9"/>
      <c r="Q587" s="105"/>
    </row>
    <row r="588">
      <c r="K588" s="9"/>
      <c r="Q588" s="105"/>
    </row>
    <row r="589">
      <c r="K589" s="9"/>
      <c r="Q589" s="105"/>
    </row>
    <row r="590">
      <c r="K590" s="9"/>
      <c r="Q590" s="105"/>
    </row>
    <row r="591">
      <c r="K591" s="9"/>
      <c r="Q591" s="105"/>
    </row>
    <row r="592">
      <c r="K592" s="9"/>
      <c r="Q592" s="105"/>
    </row>
    <row r="593">
      <c r="K593" s="9"/>
      <c r="Q593" s="105"/>
    </row>
    <row r="594">
      <c r="K594" s="9"/>
      <c r="Q594" s="105"/>
    </row>
    <row r="595">
      <c r="K595" s="9"/>
      <c r="Q595" s="105"/>
    </row>
    <row r="596">
      <c r="K596" s="9"/>
      <c r="Q596" s="105"/>
    </row>
    <row r="597">
      <c r="K597" s="9"/>
      <c r="Q597" s="105"/>
    </row>
    <row r="598">
      <c r="K598" s="9"/>
      <c r="Q598" s="105"/>
    </row>
    <row r="599">
      <c r="K599" s="9"/>
      <c r="Q599" s="105"/>
    </row>
    <row r="600">
      <c r="K600" s="9"/>
      <c r="Q600" s="105"/>
    </row>
    <row r="601">
      <c r="K601" s="9"/>
      <c r="Q601" s="105"/>
    </row>
    <row r="602">
      <c r="K602" s="9"/>
      <c r="Q602" s="105"/>
    </row>
    <row r="603">
      <c r="K603" s="9"/>
      <c r="Q603" s="105"/>
    </row>
    <row r="604">
      <c r="K604" s="9"/>
      <c r="Q604" s="105"/>
    </row>
    <row r="605">
      <c r="K605" s="9"/>
      <c r="Q605" s="105"/>
    </row>
    <row r="606">
      <c r="K606" s="9"/>
      <c r="Q606" s="105"/>
    </row>
    <row r="607">
      <c r="K607" s="9"/>
      <c r="Q607" s="105"/>
    </row>
    <row r="608">
      <c r="K608" s="9"/>
      <c r="Q608" s="105"/>
    </row>
    <row r="609">
      <c r="K609" s="9"/>
      <c r="Q609" s="105"/>
    </row>
    <row r="610">
      <c r="K610" s="9"/>
      <c r="Q610" s="105"/>
    </row>
    <row r="611">
      <c r="K611" s="9"/>
      <c r="Q611" s="105"/>
    </row>
    <row r="612">
      <c r="K612" s="9"/>
      <c r="Q612" s="105"/>
    </row>
    <row r="613">
      <c r="K613" s="9"/>
      <c r="Q613" s="105"/>
    </row>
    <row r="614">
      <c r="K614" s="9"/>
      <c r="Q614" s="105"/>
    </row>
    <row r="615">
      <c r="K615" s="9"/>
      <c r="Q615" s="105"/>
    </row>
    <row r="616">
      <c r="K616" s="9"/>
      <c r="Q616" s="105"/>
    </row>
    <row r="617">
      <c r="K617" s="9"/>
      <c r="Q617" s="105"/>
    </row>
    <row r="618">
      <c r="K618" s="9"/>
      <c r="Q618" s="105"/>
    </row>
    <row r="619">
      <c r="K619" s="9"/>
      <c r="Q619" s="105"/>
    </row>
    <row r="620">
      <c r="K620" s="9"/>
      <c r="Q620" s="105"/>
    </row>
    <row r="621">
      <c r="K621" s="9"/>
      <c r="Q621" s="105"/>
    </row>
    <row r="622">
      <c r="K622" s="9"/>
      <c r="Q622" s="105"/>
    </row>
    <row r="623">
      <c r="K623" s="9"/>
      <c r="Q623" s="105"/>
    </row>
    <row r="624">
      <c r="K624" s="9"/>
      <c r="Q624" s="105"/>
    </row>
    <row r="625">
      <c r="K625" s="9"/>
      <c r="Q625" s="105"/>
    </row>
    <row r="626">
      <c r="K626" s="9"/>
      <c r="Q626" s="105"/>
    </row>
    <row r="627">
      <c r="K627" s="9"/>
      <c r="Q627" s="105"/>
    </row>
    <row r="628">
      <c r="K628" s="9"/>
      <c r="Q628" s="105"/>
    </row>
    <row r="629">
      <c r="K629" s="9"/>
      <c r="Q629" s="105"/>
    </row>
    <row r="630">
      <c r="K630" s="9"/>
      <c r="Q630" s="105"/>
    </row>
    <row r="631">
      <c r="K631" s="9"/>
      <c r="Q631" s="105"/>
    </row>
    <row r="632">
      <c r="K632" s="9"/>
      <c r="Q632" s="105"/>
    </row>
    <row r="633">
      <c r="K633" s="9"/>
      <c r="Q633" s="105"/>
    </row>
    <row r="634">
      <c r="K634" s="9"/>
      <c r="Q634" s="105"/>
    </row>
    <row r="635">
      <c r="K635" s="9"/>
      <c r="Q635" s="105"/>
    </row>
    <row r="636">
      <c r="K636" s="9"/>
      <c r="Q636" s="105"/>
    </row>
    <row r="637">
      <c r="K637" s="9"/>
      <c r="Q637" s="105"/>
    </row>
    <row r="638">
      <c r="K638" s="9"/>
      <c r="Q638" s="105"/>
    </row>
    <row r="639">
      <c r="K639" s="9"/>
      <c r="Q639" s="105"/>
    </row>
    <row r="640">
      <c r="K640" s="9"/>
      <c r="Q640" s="105"/>
    </row>
    <row r="641">
      <c r="K641" s="9"/>
      <c r="Q641" s="105"/>
    </row>
    <row r="642">
      <c r="K642" s="9"/>
      <c r="Q642" s="105"/>
    </row>
    <row r="643">
      <c r="K643" s="9"/>
      <c r="Q643" s="105"/>
    </row>
    <row r="644">
      <c r="K644" s="9"/>
      <c r="Q644" s="105"/>
    </row>
    <row r="645">
      <c r="K645" s="9"/>
      <c r="Q645" s="105"/>
    </row>
    <row r="646">
      <c r="K646" s="9"/>
      <c r="Q646" s="105"/>
    </row>
    <row r="647">
      <c r="K647" s="9"/>
      <c r="Q647" s="105"/>
    </row>
    <row r="648">
      <c r="K648" s="9"/>
      <c r="Q648" s="105"/>
    </row>
    <row r="649">
      <c r="K649" s="9"/>
      <c r="Q649" s="105"/>
    </row>
    <row r="650">
      <c r="K650" s="9"/>
      <c r="Q650" s="105"/>
    </row>
    <row r="651">
      <c r="K651" s="9"/>
      <c r="Q651" s="105"/>
    </row>
    <row r="652">
      <c r="K652" s="9"/>
      <c r="Q652" s="105"/>
    </row>
    <row r="653">
      <c r="K653" s="9"/>
      <c r="Q653" s="105"/>
    </row>
    <row r="654">
      <c r="K654" s="9"/>
      <c r="Q654" s="105"/>
    </row>
    <row r="655">
      <c r="K655" s="9"/>
      <c r="Q655" s="105"/>
    </row>
    <row r="656">
      <c r="K656" s="9"/>
      <c r="Q656" s="105"/>
    </row>
    <row r="657">
      <c r="K657" s="9"/>
      <c r="Q657" s="105"/>
    </row>
    <row r="658">
      <c r="K658" s="9"/>
      <c r="Q658" s="105"/>
    </row>
    <row r="659">
      <c r="K659" s="9"/>
      <c r="Q659" s="105"/>
    </row>
    <row r="660">
      <c r="K660" s="9"/>
      <c r="Q660" s="105"/>
    </row>
    <row r="661">
      <c r="K661" s="9"/>
      <c r="Q661" s="105"/>
    </row>
    <row r="662">
      <c r="K662" s="9"/>
      <c r="Q662" s="105"/>
    </row>
    <row r="663">
      <c r="K663" s="9"/>
      <c r="Q663" s="105"/>
    </row>
    <row r="664">
      <c r="K664" s="9"/>
      <c r="Q664" s="105"/>
    </row>
    <row r="665">
      <c r="K665" s="9"/>
      <c r="Q665" s="105"/>
    </row>
    <row r="666">
      <c r="K666" s="9"/>
      <c r="Q666" s="105"/>
    </row>
    <row r="667">
      <c r="K667" s="9"/>
      <c r="Q667" s="105"/>
    </row>
    <row r="668">
      <c r="K668" s="9"/>
      <c r="Q668" s="105"/>
    </row>
    <row r="669">
      <c r="K669" s="9"/>
      <c r="Q669" s="105"/>
    </row>
    <row r="670">
      <c r="K670" s="9"/>
      <c r="Q670" s="105"/>
    </row>
    <row r="671">
      <c r="K671" s="9"/>
      <c r="Q671" s="105"/>
    </row>
    <row r="672">
      <c r="K672" s="9"/>
      <c r="Q672" s="105"/>
    </row>
    <row r="673">
      <c r="K673" s="9"/>
      <c r="Q673" s="105"/>
    </row>
    <row r="674">
      <c r="K674" s="9"/>
      <c r="Q674" s="105"/>
    </row>
    <row r="675">
      <c r="K675" s="9"/>
      <c r="Q675" s="105"/>
    </row>
    <row r="676">
      <c r="K676" s="9"/>
      <c r="Q676" s="105"/>
    </row>
    <row r="677">
      <c r="K677" s="9"/>
      <c r="Q677" s="105"/>
    </row>
    <row r="678">
      <c r="K678" s="9"/>
      <c r="Q678" s="105"/>
    </row>
    <row r="679">
      <c r="K679" s="9"/>
      <c r="Q679" s="105"/>
    </row>
    <row r="680">
      <c r="K680" s="9"/>
      <c r="Q680" s="105"/>
    </row>
    <row r="681">
      <c r="K681" s="9"/>
      <c r="Q681" s="105"/>
    </row>
    <row r="682">
      <c r="K682" s="9"/>
      <c r="Q682" s="105"/>
    </row>
    <row r="683">
      <c r="K683" s="9"/>
      <c r="Q683" s="105"/>
    </row>
    <row r="684">
      <c r="K684" s="9"/>
      <c r="Q684" s="105"/>
    </row>
    <row r="685">
      <c r="K685" s="9"/>
      <c r="Q685" s="105"/>
    </row>
    <row r="686">
      <c r="K686" s="9"/>
      <c r="Q686" s="105"/>
    </row>
    <row r="687">
      <c r="K687" s="9"/>
      <c r="Q687" s="105"/>
    </row>
    <row r="688">
      <c r="K688" s="9"/>
      <c r="Q688" s="105"/>
    </row>
    <row r="689">
      <c r="K689" s="9"/>
      <c r="Q689" s="105"/>
    </row>
    <row r="690">
      <c r="K690" s="9"/>
      <c r="Q690" s="105"/>
    </row>
    <row r="691">
      <c r="K691" s="9"/>
      <c r="Q691" s="105"/>
    </row>
    <row r="692">
      <c r="K692" s="9"/>
      <c r="Q692" s="105"/>
    </row>
    <row r="693">
      <c r="K693" s="9"/>
      <c r="Q693" s="105"/>
    </row>
    <row r="694">
      <c r="K694" s="9"/>
      <c r="Q694" s="105"/>
    </row>
    <row r="695">
      <c r="K695" s="9"/>
      <c r="Q695" s="105"/>
    </row>
    <row r="696">
      <c r="K696" s="9"/>
      <c r="Q696" s="105"/>
    </row>
    <row r="697">
      <c r="K697" s="9"/>
      <c r="Q697" s="105"/>
    </row>
    <row r="698">
      <c r="K698" s="9"/>
      <c r="Q698" s="105"/>
    </row>
    <row r="699">
      <c r="K699" s="9"/>
      <c r="Q699" s="105"/>
    </row>
    <row r="700">
      <c r="K700" s="9"/>
      <c r="Q700" s="105"/>
    </row>
    <row r="701">
      <c r="K701" s="9"/>
      <c r="Q701" s="105"/>
    </row>
    <row r="702">
      <c r="K702" s="9"/>
      <c r="Q702" s="105"/>
    </row>
    <row r="703">
      <c r="K703" s="9"/>
      <c r="Q703" s="105"/>
    </row>
    <row r="704">
      <c r="K704" s="9"/>
      <c r="Q704" s="105"/>
    </row>
    <row r="705">
      <c r="K705" s="9"/>
      <c r="Q705" s="105"/>
    </row>
    <row r="706">
      <c r="K706" s="9"/>
      <c r="Q706" s="105"/>
    </row>
    <row r="707">
      <c r="K707" s="9"/>
      <c r="Q707" s="105"/>
    </row>
    <row r="708">
      <c r="K708" s="9"/>
      <c r="Q708" s="105"/>
    </row>
    <row r="709">
      <c r="K709" s="9"/>
      <c r="Q709" s="105"/>
    </row>
    <row r="710">
      <c r="K710" s="9"/>
      <c r="Q710" s="105"/>
    </row>
    <row r="711">
      <c r="K711" s="9"/>
      <c r="Q711" s="105"/>
    </row>
    <row r="712">
      <c r="K712" s="9"/>
      <c r="Q712" s="105"/>
    </row>
    <row r="713">
      <c r="K713" s="9"/>
      <c r="Q713" s="105"/>
    </row>
    <row r="714">
      <c r="K714" s="9"/>
      <c r="Q714" s="105"/>
    </row>
    <row r="715">
      <c r="K715" s="9"/>
      <c r="Q715" s="105"/>
    </row>
    <row r="716">
      <c r="K716" s="9"/>
      <c r="Q716" s="105"/>
    </row>
    <row r="717">
      <c r="K717" s="9"/>
      <c r="Q717" s="105"/>
    </row>
    <row r="718">
      <c r="K718" s="9"/>
      <c r="Q718" s="105"/>
    </row>
    <row r="719">
      <c r="K719" s="9"/>
      <c r="Q719" s="105"/>
    </row>
    <row r="720">
      <c r="K720" s="9"/>
      <c r="Q720" s="105"/>
    </row>
    <row r="721">
      <c r="K721" s="9"/>
      <c r="Q721" s="105"/>
    </row>
    <row r="722">
      <c r="K722" s="9"/>
      <c r="Q722" s="105"/>
    </row>
    <row r="723">
      <c r="K723" s="9"/>
      <c r="Q723" s="105"/>
    </row>
    <row r="724">
      <c r="K724" s="9"/>
      <c r="Q724" s="105"/>
    </row>
    <row r="725">
      <c r="K725" s="9"/>
      <c r="Q725" s="105"/>
    </row>
    <row r="726">
      <c r="K726" s="9"/>
      <c r="Q726" s="105"/>
    </row>
    <row r="727">
      <c r="K727" s="9"/>
      <c r="Q727" s="105"/>
    </row>
    <row r="728">
      <c r="K728" s="9"/>
      <c r="Q728" s="105"/>
    </row>
    <row r="729">
      <c r="K729" s="9"/>
      <c r="Q729" s="105"/>
    </row>
    <row r="730">
      <c r="K730" s="9"/>
      <c r="Q730" s="105"/>
    </row>
    <row r="731">
      <c r="K731" s="9"/>
      <c r="Q731" s="105"/>
    </row>
    <row r="732">
      <c r="K732" s="9"/>
      <c r="Q732" s="105"/>
    </row>
    <row r="733">
      <c r="K733" s="9"/>
      <c r="Q733" s="105"/>
    </row>
    <row r="734">
      <c r="K734" s="9"/>
      <c r="Q734" s="105"/>
    </row>
    <row r="735">
      <c r="K735" s="9"/>
      <c r="Q735" s="105"/>
    </row>
    <row r="736">
      <c r="K736" s="9"/>
      <c r="Q736" s="105"/>
    </row>
    <row r="737">
      <c r="K737" s="9"/>
      <c r="Q737" s="105"/>
    </row>
    <row r="738">
      <c r="K738" s="9"/>
      <c r="Q738" s="105"/>
    </row>
    <row r="739">
      <c r="K739" s="9"/>
      <c r="Q739" s="105"/>
    </row>
    <row r="740">
      <c r="K740" s="9"/>
      <c r="Q740" s="105"/>
    </row>
    <row r="741">
      <c r="K741" s="9"/>
      <c r="Q741" s="105"/>
    </row>
    <row r="742">
      <c r="K742" s="9"/>
      <c r="Q742" s="105"/>
    </row>
    <row r="743">
      <c r="K743" s="9"/>
      <c r="Q743" s="105"/>
    </row>
    <row r="744">
      <c r="K744" s="9"/>
      <c r="Q744" s="105"/>
    </row>
    <row r="745">
      <c r="K745" s="9"/>
      <c r="Q745" s="105"/>
    </row>
    <row r="746">
      <c r="K746" s="9"/>
      <c r="Q746" s="105"/>
    </row>
    <row r="747">
      <c r="K747" s="9"/>
      <c r="Q747" s="105"/>
    </row>
    <row r="748">
      <c r="K748" s="9"/>
      <c r="Q748" s="105"/>
    </row>
    <row r="749">
      <c r="K749" s="9"/>
      <c r="Q749" s="105"/>
    </row>
    <row r="750">
      <c r="K750" s="9"/>
      <c r="Q750" s="105"/>
    </row>
    <row r="751">
      <c r="K751" s="9"/>
      <c r="Q751" s="105"/>
    </row>
    <row r="752">
      <c r="K752" s="9"/>
      <c r="Q752" s="105"/>
    </row>
    <row r="753">
      <c r="K753" s="9"/>
      <c r="Q753" s="105"/>
    </row>
    <row r="754">
      <c r="K754" s="9"/>
      <c r="Q754" s="105"/>
    </row>
    <row r="755">
      <c r="K755" s="9"/>
      <c r="Q755" s="105"/>
    </row>
    <row r="756">
      <c r="K756" s="9"/>
      <c r="Q756" s="105"/>
    </row>
    <row r="757">
      <c r="K757" s="9"/>
      <c r="Q757" s="105"/>
    </row>
    <row r="758">
      <c r="K758" s="9"/>
      <c r="Q758" s="105"/>
    </row>
    <row r="759">
      <c r="K759" s="9"/>
      <c r="Q759" s="105"/>
    </row>
    <row r="760">
      <c r="K760" s="9"/>
      <c r="Q760" s="105"/>
    </row>
    <row r="761">
      <c r="K761" s="9"/>
      <c r="Q761" s="105"/>
    </row>
    <row r="762">
      <c r="K762" s="9"/>
      <c r="Q762" s="105"/>
    </row>
    <row r="763">
      <c r="K763" s="9"/>
      <c r="Q763" s="105"/>
    </row>
    <row r="764">
      <c r="K764" s="9"/>
      <c r="Q764" s="105"/>
    </row>
    <row r="765">
      <c r="K765" s="9"/>
      <c r="Q765" s="105"/>
    </row>
    <row r="766">
      <c r="K766" s="9"/>
      <c r="Q766" s="105"/>
    </row>
    <row r="767">
      <c r="K767" s="9"/>
      <c r="Q767" s="105"/>
    </row>
    <row r="768">
      <c r="K768" s="9"/>
      <c r="Q768" s="105"/>
    </row>
    <row r="769">
      <c r="K769" s="9"/>
      <c r="Q769" s="105"/>
    </row>
    <row r="770">
      <c r="K770" s="9"/>
      <c r="Q770" s="105"/>
    </row>
    <row r="771">
      <c r="K771" s="9"/>
      <c r="Q771" s="105"/>
    </row>
    <row r="772">
      <c r="K772" s="9"/>
      <c r="Q772" s="105"/>
    </row>
    <row r="773">
      <c r="K773" s="9"/>
      <c r="Q773" s="105"/>
    </row>
    <row r="774">
      <c r="K774" s="9"/>
      <c r="Q774" s="105"/>
    </row>
    <row r="775">
      <c r="K775" s="9"/>
      <c r="Q775" s="105"/>
    </row>
    <row r="776">
      <c r="K776" s="9"/>
      <c r="Q776" s="105"/>
    </row>
    <row r="777">
      <c r="K777" s="9"/>
      <c r="Q777" s="105"/>
    </row>
    <row r="778">
      <c r="K778" s="9"/>
      <c r="Q778" s="105"/>
    </row>
    <row r="779">
      <c r="K779" s="9"/>
      <c r="Q779" s="105"/>
    </row>
    <row r="780">
      <c r="K780" s="9"/>
      <c r="Q780" s="105"/>
    </row>
    <row r="781">
      <c r="K781" s="9"/>
      <c r="Q781" s="105"/>
    </row>
    <row r="782">
      <c r="K782" s="9"/>
      <c r="Q782" s="105"/>
    </row>
    <row r="783">
      <c r="K783" s="9"/>
      <c r="Q783" s="105"/>
    </row>
    <row r="784">
      <c r="K784" s="9"/>
      <c r="Q784" s="105"/>
    </row>
    <row r="785">
      <c r="K785" s="9"/>
      <c r="Q785" s="105"/>
    </row>
    <row r="786">
      <c r="K786" s="9"/>
      <c r="Q786" s="105"/>
    </row>
    <row r="787">
      <c r="K787" s="9"/>
      <c r="Q787" s="105"/>
    </row>
    <row r="788">
      <c r="K788" s="9"/>
      <c r="Q788" s="105"/>
    </row>
    <row r="789">
      <c r="K789" s="9"/>
      <c r="Q789" s="105"/>
    </row>
    <row r="790">
      <c r="K790" s="9"/>
      <c r="Q790" s="105"/>
    </row>
    <row r="791">
      <c r="K791" s="9"/>
      <c r="Q791" s="105"/>
    </row>
    <row r="792">
      <c r="K792" s="9"/>
      <c r="Q792" s="105"/>
    </row>
    <row r="793">
      <c r="K793" s="9"/>
      <c r="Q793" s="105"/>
    </row>
    <row r="794">
      <c r="K794" s="9"/>
      <c r="Q794" s="105"/>
    </row>
    <row r="795">
      <c r="K795" s="9"/>
      <c r="Q795" s="105"/>
    </row>
    <row r="796">
      <c r="K796" s="9"/>
      <c r="Q796" s="105"/>
    </row>
    <row r="797">
      <c r="K797" s="9"/>
      <c r="Q797" s="105"/>
    </row>
    <row r="798">
      <c r="K798" s="9"/>
      <c r="Q798" s="105"/>
    </row>
    <row r="799">
      <c r="K799" s="9"/>
      <c r="Q799" s="105"/>
    </row>
    <row r="800">
      <c r="K800" s="9"/>
      <c r="Q800" s="105"/>
    </row>
    <row r="801">
      <c r="K801" s="9"/>
      <c r="Q801" s="105"/>
    </row>
    <row r="802">
      <c r="K802" s="9"/>
      <c r="Q802" s="105"/>
    </row>
    <row r="803">
      <c r="K803" s="9"/>
      <c r="Q803" s="105"/>
    </row>
    <row r="804">
      <c r="K804" s="9"/>
      <c r="Q804" s="105"/>
    </row>
    <row r="805">
      <c r="K805" s="9"/>
      <c r="Q805" s="105"/>
    </row>
    <row r="806">
      <c r="K806" s="9"/>
      <c r="Q806" s="105"/>
    </row>
    <row r="807">
      <c r="K807" s="9"/>
      <c r="Q807" s="105"/>
    </row>
    <row r="808">
      <c r="K808" s="9"/>
      <c r="Q808" s="105"/>
    </row>
    <row r="809">
      <c r="K809" s="9"/>
      <c r="Q809" s="105"/>
    </row>
    <row r="810">
      <c r="K810" s="9"/>
      <c r="Q810" s="105"/>
    </row>
    <row r="811">
      <c r="K811" s="9"/>
      <c r="Q811" s="105"/>
    </row>
    <row r="812">
      <c r="K812" s="9"/>
      <c r="Q812" s="105"/>
    </row>
    <row r="813">
      <c r="K813" s="9"/>
      <c r="Q813" s="105"/>
    </row>
    <row r="814">
      <c r="K814" s="9"/>
      <c r="Q814" s="105"/>
    </row>
    <row r="815">
      <c r="K815" s="9"/>
      <c r="Q815" s="105"/>
    </row>
    <row r="816">
      <c r="K816" s="9"/>
      <c r="Q816" s="105"/>
    </row>
    <row r="817">
      <c r="K817" s="9"/>
      <c r="Q817" s="105"/>
    </row>
    <row r="818">
      <c r="K818" s="9"/>
      <c r="Q818" s="105"/>
    </row>
    <row r="819">
      <c r="K819" s="9"/>
      <c r="Q819" s="105"/>
    </row>
    <row r="820">
      <c r="K820" s="9"/>
      <c r="Q820" s="105"/>
    </row>
    <row r="821">
      <c r="K821" s="9"/>
      <c r="Q821" s="105"/>
    </row>
    <row r="822">
      <c r="K822" s="9"/>
      <c r="Q822" s="105"/>
    </row>
    <row r="823">
      <c r="K823" s="9"/>
      <c r="Q823" s="105"/>
    </row>
    <row r="824">
      <c r="K824" s="9"/>
      <c r="Q824" s="105"/>
    </row>
    <row r="825">
      <c r="K825" s="9"/>
      <c r="Q825" s="105"/>
    </row>
    <row r="826">
      <c r="K826" s="9"/>
      <c r="Q826" s="105"/>
    </row>
    <row r="827">
      <c r="K827" s="9"/>
      <c r="Q827" s="105"/>
    </row>
    <row r="828">
      <c r="K828" s="9"/>
      <c r="Q828" s="105"/>
    </row>
    <row r="829">
      <c r="K829" s="9"/>
      <c r="Q829" s="105"/>
    </row>
    <row r="830">
      <c r="K830" s="9"/>
      <c r="Q830" s="105"/>
    </row>
    <row r="831">
      <c r="K831" s="9"/>
      <c r="Q831" s="105"/>
    </row>
    <row r="832">
      <c r="K832" s="9"/>
      <c r="Q832" s="105"/>
    </row>
    <row r="833">
      <c r="K833" s="9"/>
      <c r="Q833" s="105"/>
    </row>
    <row r="834">
      <c r="K834" s="9"/>
      <c r="Q834" s="105"/>
    </row>
    <row r="835">
      <c r="K835" s="9"/>
      <c r="Q835" s="105"/>
    </row>
    <row r="836">
      <c r="K836" s="9"/>
      <c r="Q836" s="105"/>
    </row>
    <row r="837">
      <c r="K837" s="9"/>
      <c r="Q837" s="105"/>
    </row>
    <row r="838">
      <c r="K838" s="9"/>
      <c r="Q838" s="105"/>
    </row>
    <row r="839">
      <c r="K839" s="9"/>
      <c r="Q839" s="105"/>
    </row>
    <row r="840">
      <c r="K840" s="9"/>
      <c r="Q840" s="105"/>
    </row>
    <row r="841">
      <c r="K841" s="9"/>
      <c r="Q841" s="105"/>
    </row>
    <row r="842">
      <c r="K842" s="9"/>
      <c r="Q842" s="105"/>
    </row>
    <row r="843">
      <c r="K843" s="9"/>
      <c r="Q843" s="105"/>
    </row>
    <row r="844">
      <c r="K844" s="9"/>
      <c r="Q844" s="105"/>
    </row>
    <row r="845">
      <c r="K845" s="9"/>
      <c r="Q845" s="105"/>
    </row>
    <row r="846">
      <c r="K846" s="9"/>
      <c r="Q846" s="105"/>
    </row>
    <row r="847">
      <c r="K847" s="9"/>
      <c r="Q847" s="105"/>
    </row>
    <row r="848">
      <c r="K848" s="9"/>
      <c r="Q848" s="105"/>
    </row>
    <row r="849">
      <c r="K849" s="9"/>
      <c r="Q849" s="105"/>
    </row>
    <row r="850">
      <c r="K850" s="9"/>
      <c r="Q850" s="105"/>
    </row>
    <row r="851">
      <c r="K851" s="9"/>
      <c r="Q851" s="105"/>
    </row>
    <row r="852">
      <c r="K852" s="9"/>
      <c r="Q852" s="105"/>
    </row>
    <row r="853">
      <c r="K853" s="9"/>
      <c r="Q853" s="105"/>
    </row>
    <row r="854">
      <c r="K854" s="9"/>
      <c r="Q854" s="105"/>
    </row>
    <row r="855">
      <c r="K855" s="9"/>
      <c r="Q855" s="105"/>
    </row>
    <row r="856">
      <c r="K856" s="9"/>
      <c r="Q856" s="105"/>
    </row>
    <row r="857">
      <c r="K857" s="9"/>
      <c r="Q857" s="105"/>
    </row>
    <row r="858">
      <c r="K858" s="9"/>
      <c r="Q858" s="105"/>
    </row>
    <row r="859">
      <c r="K859" s="9"/>
      <c r="Q859" s="105"/>
    </row>
    <row r="860">
      <c r="K860" s="9"/>
      <c r="Q860" s="105"/>
    </row>
    <row r="861">
      <c r="K861" s="9"/>
      <c r="Q861" s="105"/>
    </row>
    <row r="862">
      <c r="K862" s="9"/>
      <c r="Q862" s="105"/>
    </row>
    <row r="863">
      <c r="K863" s="9"/>
      <c r="Q863" s="105"/>
    </row>
    <row r="864">
      <c r="K864" s="9"/>
      <c r="Q864" s="105"/>
    </row>
    <row r="865">
      <c r="K865" s="9"/>
      <c r="Q865" s="105"/>
    </row>
    <row r="866">
      <c r="K866" s="9"/>
      <c r="Q866" s="105"/>
    </row>
    <row r="867">
      <c r="K867" s="9"/>
      <c r="Q867" s="105"/>
    </row>
    <row r="868">
      <c r="K868" s="9"/>
      <c r="Q868" s="105"/>
    </row>
    <row r="869">
      <c r="K869" s="9"/>
      <c r="Q869" s="105"/>
    </row>
    <row r="870">
      <c r="K870" s="9"/>
      <c r="Q870" s="105"/>
    </row>
    <row r="871">
      <c r="K871" s="9"/>
      <c r="Q871" s="105"/>
    </row>
    <row r="872">
      <c r="K872" s="9"/>
      <c r="Q872" s="105"/>
    </row>
    <row r="873">
      <c r="K873" s="9"/>
      <c r="Q873" s="105"/>
    </row>
    <row r="874">
      <c r="K874" s="9"/>
      <c r="Q874" s="105"/>
    </row>
    <row r="875">
      <c r="K875" s="9"/>
      <c r="Q875" s="105"/>
    </row>
    <row r="876">
      <c r="K876" s="9"/>
      <c r="Q876" s="105"/>
    </row>
    <row r="877">
      <c r="K877" s="9"/>
      <c r="Q877" s="105"/>
    </row>
    <row r="878">
      <c r="K878" s="9"/>
      <c r="Q878" s="105"/>
    </row>
    <row r="879">
      <c r="K879" s="9"/>
      <c r="Q879" s="105"/>
    </row>
    <row r="880">
      <c r="K880" s="9"/>
      <c r="Q880" s="105"/>
    </row>
    <row r="881">
      <c r="K881" s="9"/>
      <c r="Q881" s="105"/>
    </row>
    <row r="882">
      <c r="K882" s="9"/>
      <c r="Q882" s="105"/>
    </row>
    <row r="883">
      <c r="K883" s="9"/>
      <c r="Q883" s="105"/>
    </row>
    <row r="884">
      <c r="K884" s="9"/>
      <c r="Q884" s="105"/>
    </row>
    <row r="885">
      <c r="K885" s="9"/>
      <c r="Q885" s="105"/>
    </row>
    <row r="886">
      <c r="K886" s="9"/>
      <c r="Q886" s="105"/>
    </row>
    <row r="887">
      <c r="K887" s="9"/>
      <c r="Q887" s="105"/>
    </row>
    <row r="888">
      <c r="K888" s="9"/>
      <c r="Q888" s="105"/>
    </row>
    <row r="889">
      <c r="K889" s="9"/>
      <c r="Q889" s="105"/>
    </row>
    <row r="890">
      <c r="K890" s="9"/>
      <c r="Q890" s="105"/>
    </row>
    <row r="891">
      <c r="K891" s="9"/>
      <c r="Q891" s="105"/>
    </row>
    <row r="892">
      <c r="K892" s="9"/>
      <c r="Q892" s="105"/>
    </row>
    <row r="893">
      <c r="K893" s="9"/>
      <c r="Q893" s="105"/>
    </row>
    <row r="894">
      <c r="K894" s="9"/>
      <c r="Q894" s="105"/>
    </row>
    <row r="895">
      <c r="K895" s="9"/>
      <c r="Q895" s="105"/>
    </row>
    <row r="896">
      <c r="K896" s="9"/>
      <c r="Q896" s="105"/>
    </row>
    <row r="897">
      <c r="K897" s="9"/>
      <c r="Q897" s="105"/>
    </row>
    <row r="898">
      <c r="K898" s="9"/>
      <c r="Q898" s="105"/>
    </row>
    <row r="899">
      <c r="K899" s="9"/>
      <c r="Q899" s="105"/>
    </row>
    <row r="900">
      <c r="K900" s="9"/>
      <c r="Q900" s="105"/>
    </row>
    <row r="901">
      <c r="K901" s="9"/>
      <c r="Q901" s="105"/>
    </row>
    <row r="902">
      <c r="K902" s="9"/>
      <c r="Q902" s="105"/>
    </row>
    <row r="903">
      <c r="K903" s="9"/>
      <c r="Q903" s="105"/>
    </row>
    <row r="904">
      <c r="K904" s="9"/>
      <c r="Q904" s="105"/>
    </row>
    <row r="905">
      <c r="K905" s="9"/>
      <c r="Q905" s="105"/>
    </row>
    <row r="906">
      <c r="K906" s="9"/>
      <c r="Q906" s="105"/>
    </row>
    <row r="907">
      <c r="K907" s="9"/>
      <c r="Q907" s="105"/>
    </row>
    <row r="908">
      <c r="K908" s="9"/>
      <c r="Q908" s="105"/>
    </row>
    <row r="909">
      <c r="K909" s="9"/>
      <c r="Q909" s="105"/>
    </row>
    <row r="910">
      <c r="K910" s="9"/>
      <c r="Q910" s="105"/>
    </row>
    <row r="911">
      <c r="K911" s="9"/>
      <c r="Q911" s="105"/>
    </row>
    <row r="912">
      <c r="K912" s="9"/>
      <c r="Q912" s="105"/>
    </row>
    <row r="913">
      <c r="K913" s="9"/>
      <c r="Q913" s="105"/>
    </row>
    <row r="914">
      <c r="K914" s="9"/>
      <c r="Q914" s="105"/>
    </row>
    <row r="915">
      <c r="K915" s="9"/>
      <c r="Q915" s="105"/>
    </row>
    <row r="916">
      <c r="K916" s="9"/>
      <c r="Q916" s="105"/>
    </row>
    <row r="917">
      <c r="K917" s="9"/>
      <c r="Q917" s="105"/>
    </row>
    <row r="918">
      <c r="K918" s="9"/>
      <c r="Q918" s="105"/>
    </row>
    <row r="919">
      <c r="K919" s="9"/>
      <c r="Q919" s="105"/>
    </row>
    <row r="920">
      <c r="K920" s="9"/>
      <c r="Q920" s="105"/>
    </row>
    <row r="921">
      <c r="K921" s="9"/>
      <c r="Q921" s="105"/>
    </row>
    <row r="922">
      <c r="K922" s="9"/>
      <c r="Q922" s="105"/>
    </row>
    <row r="923">
      <c r="K923" s="9"/>
      <c r="Q923" s="105"/>
    </row>
    <row r="924">
      <c r="K924" s="9"/>
      <c r="Q924" s="105"/>
    </row>
    <row r="925">
      <c r="K925" s="9"/>
      <c r="Q925" s="105"/>
    </row>
    <row r="926">
      <c r="K926" s="9"/>
      <c r="Q926" s="105"/>
    </row>
    <row r="927">
      <c r="K927" s="9"/>
      <c r="Q927" s="105"/>
    </row>
    <row r="928">
      <c r="K928" s="9"/>
      <c r="Q928" s="105"/>
    </row>
    <row r="929">
      <c r="K929" s="9"/>
      <c r="Q929" s="105"/>
    </row>
    <row r="930">
      <c r="K930" s="9"/>
      <c r="Q930" s="105"/>
    </row>
    <row r="931">
      <c r="K931" s="9"/>
      <c r="Q931" s="105"/>
    </row>
    <row r="932">
      <c r="K932" s="9"/>
      <c r="Q932" s="105"/>
    </row>
    <row r="933">
      <c r="K933" s="9"/>
      <c r="Q933" s="105"/>
    </row>
    <row r="934">
      <c r="K934" s="9"/>
      <c r="Q934" s="105"/>
    </row>
    <row r="935">
      <c r="K935" s="9"/>
      <c r="Q935" s="105"/>
    </row>
    <row r="936">
      <c r="K936" s="9"/>
      <c r="Q936" s="105"/>
    </row>
    <row r="937">
      <c r="K937" s="9"/>
      <c r="Q937" s="105"/>
    </row>
    <row r="938">
      <c r="K938" s="9"/>
      <c r="Q938" s="105"/>
    </row>
    <row r="939">
      <c r="K939" s="9"/>
      <c r="Q939" s="105"/>
    </row>
    <row r="940">
      <c r="K940" s="9"/>
      <c r="Q940" s="105"/>
    </row>
    <row r="941">
      <c r="K941" s="9"/>
      <c r="Q941" s="105"/>
    </row>
    <row r="942">
      <c r="K942" s="9"/>
      <c r="Q942" s="105"/>
    </row>
    <row r="943">
      <c r="K943" s="9"/>
      <c r="Q943" s="105"/>
    </row>
    <row r="944">
      <c r="K944" s="9"/>
      <c r="Q944" s="105"/>
    </row>
    <row r="945">
      <c r="K945" s="9"/>
      <c r="Q945" s="105"/>
    </row>
    <row r="946">
      <c r="K946" s="9"/>
      <c r="Q946" s="105"/>
    </row>
    <row r="947">
      <c r="K947" s="9"/>
      <c r="Q947" s="105"/>
    </row>
    <row r="948">
      <c r="K948" s="9"/>
      <c r="Q948" s="105"/>
    </row>
    <row r="949">
      <c r="K949" s="9"/>
      <c r="Q949" s="105"/>
    </row>
    <row r="950">
      <c r="K950" s="9"/>
      <c r="Q950" s="105"/>
    </row>
    <row r="951">
      <c r="K951" s="9"/>
      <c r="Q951" s="105"/>
    </row>
    <row r="952">
      <c r="K952" s="9"/>
      <c r="Q952" s="105"/>
    </row>
    <row r="953">
      <c r="K953" s="9"/>
      <c r="Q953" s="105"/>
    </row>
    <row r="954">
      <c r="K954" s="9"/>
      <c r="Q954" s="105"/>
    </row>
    <row r="955">
      <c r="K955" s="9"/>
      <c r="Q955" s="105"/>
    </row>
    <row r="956">
      <c r="K956" s="9"/>
      <c r="Q956" s="105"/>
    </row>
    <row r="957">
      <c r="K957" s="9"/>
      <c r="Q957" s="105"/>
    </row>
    <row r="958">
      <c r="K958" s="9"/>
      <c r="Q958" s="105"/>
    </row>
    <row r="959">
      <c r="K959" s="9"/>
      <c r="Q959" s="105"/>
    </row>
    <row r="960">
      <c r="K960" s="9"/>
      <c r="Q960" s="105"/>
    </row>
    <row r="961">
      <c r="K961" s="9"/>
      <c r="Q961" s="105"/>
    </row>
    <row r="962">
      <c r="K962" s="9"/>
      <c r="Q962" s="105"/>
    </row>
    <row r="963">
      <c r="K963" s="9"/>
      <c r="Q963" s="105"/>
    </row>
    <row r="964">
      <c r="K964" s="9"/>
      <c r="Q964" s="105"/>
    </row>
    <row r="965">
      <c r="K965" s="9"/>
      <c r="Q965" s="105"/>
    </row>
    <row r="966">
      <c r="K966" s="9"/>
      <c r="Q966" s="105"/>
    </row>
    <row r="967">
      <c r="K967" s="9"/>
      <c r="Q967" s="105"/>
    </row>
    <row r="968">
      <c r="K968" s="9"/>
      <c r="Q968" s="105"/>
    </row>
    <row r="969">
      <c r="K969" s="9"/>
      <c r="Q969" s="105"/>
    </row>
    <row r="970">
      <c r="K970" s="9"/>
      <c r="Q970" s="105"/>
    </row>
    <row r="971">
      <c r="K971" s="9"/>
      <c r="Q971" s="105"/>
    </row>
    <row r="972">
      <c r="K972" s="9"/>
      <c r="Q972" s="105"/>
    </row>
    <row r="973">
      <c r="K973" s="9"/>
      <c r="Q973" s="105"/>
    </row>
    <row r="974">
      <c r="K974" s="9"/>
      <c r="Q974" s="105"/>
    </row>
    <row r="975">
      <c r="K975" s="9"/>
      <c r="Q975" s="105"/>
    </row>
    <row r="976">
      <c r="K976" s="9"/>
      <c r="Q976" s="105"/>
    </row>
    <row r="977">
      <c r="K977" s="9"/>
      <c r="Q977" s="105"/>
    </row>
    <row r="978">
      <c r="K978" s="9"/>
      <c r="Q978" s="105"/>
    </row>
    <row r="979">
      <c r="K979" s="9"/>
      <c r="Q979" s="105"/>
    </row>
    <row r="980">
      <c r="K980" s="9"/>
      <c r="Q980" s="105"/>
    </row>
    <row r="981">
      <c r="K981" s="9"/>
      <c r="Q981" s="105"/>
    </row>
    <row r="982">
      <c r="K982" s="9"/>
      <c r="Q982" s="105"/>
    </row>
    <row r="983">
      <c r="K983" s="9"/>
      <c r="Q983" s="105"/>
    </row>
    <row r="984">
      <c r="K984" s="9"/>
      <c r="Q984" s="105"/>
    </row>
    <row r="985">
      <c r="K985" s="9"/>
      <c r="Q985" s="105"/>
    </row>
    <row r="986">
      <c r="K986" s="9"/>
      <c r="Q986" s="105"/>
    </row>
    <row r="987">
      <c r="K987" s="9"/>
      <c r="Q987" s="105"/>
    </row>
    <row r="988">
      <c r="K988" s="9"/>
      <c r="Q988" s="105"/>
    </row>
    <row r="989">
      <c r="K989" s="9"/>
      <c r="Q989" s="105"/>
    </row>
    <row r="990">
      <c r="K990" s="9"/>
      <c r="Q990" s="105"/>
    </row>
    <row r="991">
      <c r="K991" s="9"/>
      <c r="Q991" s="105"/>
    </row>
    <row r="992">
      <c r="K992" s="9"/>
      <c r="Q992" s="105"/>
    </row>
    <row r="993">
      <c r="K993" s="9"/>
      <c r="Q993" s="105"/>
    </row>
    <row r="994">
      <c r="K994" s="9"/>
      <c r="Q994" s="105"/>
    </row>
    <row r="995">
      <c r="K995" s="9"/>
      <c r="Q995" s="105"/>
    </row>
    <row r="996">
      <c r="K996" s="9"/>
      <c r="Q996" s="105"/>
    </row>
    <row r="997">
      <c r="K997" s="9"/>
      <c r="Q997" s="105"/>
    </row>
    <row r="998">
      <c r="K998" s="9"/>
      <c r="Q998" s="105"/>
    </row>
    <row r="999">
      <c r="K999" s="9"/>
      <c r="Q999" s="105"/>
    </row>
    <row r="1000">
      <c r="K1000" s="9"/>
      <c r="Q1000" s="105"/>
    </row>
  </sheetData>
  <mergeCells count="6">
    <mergeCell ref="B1:L1"/>
    <mergeCell ref="B2:C2"/>
    <mergeCell ref="D2:E2"/>
    <mergeCell ref="F2:G2"/>
    <mergeCell ref="H2:I2"/>
    <mergeCell ref="C23:M23"/>
  </mergeCells>
  <conditionalFormatting sqref="N3:N14 N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6" width="16.75"/>
    <col customWidth="1" min="7" max="7" width="26.0"/>
    <col customWidth="1" min="12" max="12" width="20.0"/>
  </cols>
  <sheetData>
    <row r="1">
      <c r="A1" s="109"/>
      <c r="B1" s="109" t="s">
        <v>290</v>
      </c>
      <c r="C1" s="110" t="s">
        <v>291</v>
      </c>
      <c r="G1" s="109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/>
      <c r="B2" s="113" t="s">
        <v>292</v>
      </c>
      <c r="C2" s="114" t="s">
        <v>246</v>
      </c>
      <c r="D2" s="115" t="s">
        <v>263</v>
      </c>
      <c r="E2" s="116" t="s">
        <v>267</v>
      </c>
      <c r="F2" s="117" t="s">
        <v>265</v>
      </c>
      <c r="G2" s="118" t="s">
        <v>293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9" t="s">
        <v>294</v>
      </c>
      <c r="B3" s="120">
        <v>120.0</v>
      </c>
      <c r="C3" s="121">
        <v>0.0</v>
      </c>
      <c r="D3" s="122">
        <v>0.0</v>
      </c>
      <c r="E3" s="123">
        <v>100.0</v>
      </c>
      <c r="F3" s="124">
        <v>130.0</v>
      </c>
      <c r="G3" s="125">
        <f t="shared" ref="G3:G12" si="1">SUM(B3:F3)</f>
        <v>350</v>
      </c>
      <c r="K3" s="126" t="s">
        <v>295</v>
      </c>
    </row>
    <row r="4">
      <c r="A4" s="119" t="s">
        <v>296</v>
      </c>
      <c r="B4" s="120">
        <v>40.0</v>
      </c>
      <c r="C4" s="121">
        <v>0.0</v>
      </c>
      <c r="D4" s="122">
        <v>0.0</v>
      </c>
      <c r="E4" s="123">
        <v>23.5</v>
      </c>
      <c r="F4" s="124">
        <v>113.5</v>
      </c>
      <c r="G4" s="125">
        <f t="shared" si="1"/>
        <v>177</v>
      </c>
    </row>
    <row r="5">
      <c r="A5" s="119" t="s">
        <v>297</v>
      </c>
      <c r="B5" s="120">
        <v>1082.47</v>
      </c>
      <c r="C5" s="121">
        <v>0.0</v>
      </c>
      <c r="D5" s="122">
        <v>0.0</v>
      </c>
      <c r="E5" s="123">
        <v>527.31</v>
      </c>
      <c r="F5" s="124">
        <v>961.09</v>
      </c>
      <c r="G5" s="125">
        <f t="shared" si="1"/>
        <v>2570.87</v>
      </c>
    </row>
    <row r="6">
      <c r="A6" s="119" t="s">
        <v>298</v>
      </c>
      <c r="B6" s="120">
        <v>21.0</v>
      </c>
      <c r="C6" s="121">
        <v>0.0</v>
      </c>
      <c r="D6" s="122">
        <v>0.0</v>
      </c>
      <c r="E6" s="123">
        <v>29.98</v>
      </c>
      <c r="F6" s="124">
        <v>38.99</v>
      </c>
      <c r="G6" s="125">
        <f t="shared" si="1"/>
        <v>89.97</v>
      </c>
    </row>
    <row r="7">
      <c r="A7" s="119" t="s">
        <v>299</v>
      </c>
      <c r="B7" s="120">
        <v>173.0</v>
      </c>
      <c r="C7" s="121">
        <v>0.0</v>
      </c>
      <c r="D7" s="122">
        <v>0.0</v>
      </c>
      <c r="E7" s="127"/>
      <c r="F7" s="124">
        <v>68.0</v>
      </c>
      <c r="G7" s="125">
        <f t="shared" si="1"/>
        <v>241</v>
      </c>
    </row>
    <row r="8">
      <c r="A8" s="119" t="s">
        <v>300</v>
      </c>
      <c r="B8" s="120">
        <v>41.0</v>
      </c>
      <c r="C8" s="121">
        <v>0.0</v>
      </c>
      <c r="D8" s="122">
        <v>0.0</v>
      </c>
      <c r="E8" s="127"/>
      <c r="F8" s="128"/>
      <c r="G8" s="125">
        <f t="shared" si="1"/>
        <v>41</v>
      </c>
    </row>
    <row r="9">
      <c r="A9" s="119" t="s">
        <v>301</v>
      </c>
      <c r="B9" s="129">
        <f>220/12</f>
        <v>18.33333333</v>
      </c>
      <c r="C9" s="121">
        <v>0.0</v>
      </c>
      <c r="D9" s="122">
        <v>0.0</v>
      </c>
      <c r="E9" s="127">
        <f>150/12</f>
        <v>12.5</v>
      </c>
      <c r="F9" s="130">
        <f>281/12</f>
        <v>23.41666667</v>
      </c>
      <c r="G9" s="125">
        <f t="shared" si="1"/>
        <v>54.25</v>
      </c>
    </row>
    <row r="10">
      <c r="A10" s="119" t="s">
        <v>302</v>
      </c>
      <c r="B10" s="120">
        <v>98.79</v>
      </c>
      <c r="C10" s="121">
        <v>0.0</v>
      </c>
      <c r="D10" s="122">
        <v>13.54</v>
      </c>
      <c r="E10" s="123">
        <v>0.0</v>
      </c>
      <c r="F10" s="124">
        <v>26.3</v>
      </c>
      <c r="G10" s="125">
        <f t="shared" si="1"/>
        <v>138.63</v>
      </c>
    </row>
    <row r="11">
      <c r="A11" s="119" t="s">
        <v>303</v>
      </c>
      <c r="B11" s="120">
        <f>2200/12</f>
        <v>183.3333333</v>
      </c>
      <c r="C11" s="121">
        <v>0.0</v>
      </c>
      <c r="D11" s="122">
        <v>0.0</v>
      </c>
      <c r="E11" s="127"/>
      <c r="F11" s="124">
        <f>230/12</f>
        <v>19.16666667</v>
      </c>
      <c r="G11" s="125">
        <f t="shared" si="1"/>
        <v>202.5</v>
      </c>
    </row>
    <row r="12">
      <c r="A12" s="131" t="s">
        <v>304</v>
      </c>
      <c r="B12" s="132">
        <f t="shared" ref="B12:F12" si="2">SUM(B3:B11)</f>
        <v>1777.926667</v>
      </c>
      <c r="C12" s="132">
        <f t="shared" si="2"/>
        <v>0</v>
      </c>
      <c r="D12" s="132">
        <f t="shared" si="2"/>
        <v>13.54</v>
      </c>
      <c r="E12" s="132">
        <f t="shared" si="2"/>
        <v>693.29</v>
      </c>
      <c r="F12" s="132">
        <f t="shared" si="2"/>
        <v>1380.463333</v>
      </c>
      <c r="G12" s="133">
        <f t="shared" si="1"/>
        <v>3865.22</v>
      </c>
    </row>
    <row r="13">
      <c r="A13" s="134" t="s">
        <v>305</v>
      </c>
      <c r="B13" s="135">
        <f t="shared" ref="B13:G13" si="3">B12*12</f>
        <v>21335.12</v>
      </c>
      <c r="C13" s="135">
        <f t="shared" si="3"/>
        <v>0</v>
      </c>
      <c r="D13" s="135">
        <f t="shared" si="3"/>
        <v>162.48</v>
      </c>
      <c r="E13" s="135">
        <f t="shared" si="3"/>
        <v>8319.48</v>
      </c>
      <c r="F13" s="135">
        <f t="shared" si="3"/>
        <v>16565.56</v>
      </c>
      <c r="G13" s="135">
        <f t="shared" si="3"/>
        <v>46382.64</v>
      </c>
    </row>
    <row r="14">
      <c r="A14" s="136"/>
      <c r="B14" s="137"/>
      <c r="C14" s="137"/>
      <c r="D14" s="137"/>
      <c r="E14" s="137"/>
      <c r="F14" s="137"/>
      <c r="G14" s="137"/>
    </row>
    <row r="15">
      <c r="A15" s="109" t="s">
        <v>306</v>
      </c>
    </row>
    <row r="16">
      <c r="A16" s="138"/>
      <c r="B16" s="137"/>
      <c r="C16" s="137"/>
      <c r="D16" s="137"/>
      <c r="E16" s="137"/>
      <c r="F16" s="137"/>
      <c r="G16" s="118" t="s">
        <v>293</v>
      </c>
    </row>
    <row r="17">
      <c r="A17" s="139" t="s">
        <v>307</v>
      </c>
      <c r="E17" s="139" t="s">
        <v>308</v>
      </c>
      <c r="F17" s="140">
        <f>SUM(G18:G29)</f>
        <v>670.7575</v>
      </c>
      <c r="G17" s="141"/>
    </row>
    <row r="18">
      <c r="A18" s="138" t="s">
        <v>309</v>
      </c>
      <c r="B18" s="142">
        <v>33.48</v>
      </c>
      <c r="C18" s="137"/>
      <c r="D18" s="137"/>
      <c r="E18" s="137"/>
      <c r="F18" s="137"/>
      <c r="G18" s="125">
        <f t="shared" ref="G18:G29" si="4">SUM(B18:F18)</f>
        <v>33.48</v>
      </c>
    </row>
    <row r="19">
      <c r="A19" s="138" t="s">
        <v>310</v>
      </c>
      <c r="B19" s="142">
        <v>86.66</v>
      </c>
      <c r="C19" s="137"/>
      <c r="D19" s="137"/>
      <c r="E19" s="137"/>
      <c r="F19" s="137"/>
      <c r="G19" s="125">
        <f t="shared" si="4"/>
        <v>86.66</v>
      </c>
    </row>
    <row r="20">
      <c r="A20" s="138" t="s">
        <v>311</v>
      </c>
      <c r="B20" s="142">
        <v>30.0</v>
      </c>
      <c r="C20" s="137"/>
      <c r="D20" s="137"/>
      <c r="E20" s="137"/>
      <c r="F20" s="137"/>
      <c r="G20" s="125">
        <f t="shared" si="4"/>
        <v>30</v>
      </c>
    </row>
    <row r="21">
      <c r="A21" s="138" t="s">
        <v>312</v>
      </c>
      <c r="B21" s="142">
        <f>178.41/12</f>
        <v>14.8675</v>
      </c>
      <c r="C21" s="137"/>
      <c r="D21" s="137"/>
      <c r="E21" s="137"/>
      <c r="F21" s="137"/>
      <c r="G21" s="125">
        <f t="shared" si="4"/>
        <v>14.8675</v>
      </c>
    </row>
    <row r="22">
      <c r="A22" s="138" t="s">
        <v>313</v>
      </c>
      <c r="B22" s="142">
        <v>400.0</v>
      </c>
      <c r="C22" s="137"/>
      <c r="D22" s="137"/>
      <c r="E22" s="137"/>
      <c r="F22" s="137"/>
      <c r="G22" s="125">
        <f t="shared" si="4"/>
        <v>400</v>
      </c>
    </row>
    <row r="23">
      <c r="A23" s="138" t="s">
        <v>314</v>
      </c>
      <c r="B23" s="142">
        <v>100.0</v>
      </c>
      <c r="C23" s="142"/>
      <c r="D23" s="137"/>
      <c r="E23" s="137"/>
      <c r="F23" s="137"/>
      <c r="G23" s="125">
        <f t="shared" si="4"/>
        <v>100</v>
      </c>
    </row>
    <row r="24">
      <c r="A24" s="138" t="s">
        <v>315</v>
      </c>
      <c r="B24" s="142">
        <f>69/12</f>
        <v>5.75</v>
      </c>
      <c r="C24" s="137"/>
      <c r="D24" s="137"/>
      <c r="E24" s="137"/>
      <c r="F24" s="137"/>
      <c r="G24" s="125">
        <f t="shared" si="4"/>
        <v>5.75</v>
      </c>
    </row>
    <row r="25">
      <c r="A25" s="138"/>
      <c r="B25" s="142"/>
      <c r="C25" s="137"/>
      <c r="D25" s="137"/>
      <c r="E25" s="137"/>
      <c r="F25" s="137"/>
      <c r="G25" s="125">
        <f t="shared" si="4"/>
        <v>0</v>
      </c>
    </row>
    <row r="26">
      <c r="A26" s="138"/>
      <c r="B26" s="142"/>
      <c r="C26" s="137"/>
      <c r="D26" s="137"/>
      <c r="E26" s="137"/>
      <c r="F26" s="137"/>
      <c r="G26" s="125">
        <f t="shared" si="4"/>
        <v>0</v>
      </c>
    </row>
    <row r="27">
      <c r="A27" s="138"/>
      <c r="B27" s="142"/>
      <c r="C27" s="137"/>
      <c r="D27" s="137"/>
      <c r="E27" s="137"/>
      <c r="F27" s="137"/>
      <c r="G27" s="125">
        <f t="shared" si="4"/>
        <v>0</v>
      </c>
    </row>
    <row r="28">
      <c r="A28" s="138"/>
      <c r="B28" s="142"/>
      <c r="C28" s="137"/>
      <c r="D28" s="137"/>
      <c r="E28" s="137"/>
      <c r="F28" s="137"/>
      <c r="G28" s="125">
        <f t="shared" si="4"/>
        <v>0</v>
      </c>
    </row>
    <row r="29">
      <c r="A29" s="138"/>
      <c r="B29" s="142"/>
      <c r="C29" s="137"/>
      <c r="D29" s="137"/>
      <c r="E29" s="137"/>
      <c r="F29" s="137"/>
      <c r="G29" s="125">
        <f t="shared" si="4"/>
        <v>0</v>
      </c>
    </row>
    <row r="30">
      <c r="A30" s="139" t="s">
        <v>316</v>
      </c>
      <c r="E30" s="139" t="s">
        <v>308</v>
      </c>
      <c r="F30" s="140">
        <f>SUM(G31:G35)</f>
        <v>1300</v>
      </c>
      <c r="G30" s="141"/>
    </row>
    <row r="31">
      <c r="A31" s="138" t="s">
        <v>317</v>
      </c>
      <c r="B31" s="142">
        <v>950.0</v>
      </c>
      <c r="C31" s="137"/>
      <c r="D31" s="137"/>
      <c r="E31" s="137"/>
      <c r="F31" s="137"/>
      <c r="G31" s="125">
        <f t="shared" ref="G31:G35" si="5">SUM(B31:F31)</f>
        <v>950</v>
      </c>
    </row>
    <row r="32">
      <c r="A32" s="138" t="s">
        <v>318</v>
      </c>
      <c r="B32" s="142">
        <v>350.0</v>
      </c>
      <c r="C32" s="137"/>
      <c r="D32" s="137"/>
      <c r="E32" s="137"/>
      <c r="F32" s="137"/>
      <c r="G32" s="125">
        <f t="shared" si="5"/>
        <v>350</v>
      </c>
    </row>
    <row r="33">
      <c r="A33" s="138"/>
      <c r="B33" s="142"/>
      <c r="C33" s="137"/>
      <c r="D33" s="137"/>
      <c r="E33" s="137"/>
      <c r="F33" s="137"/>
      <c r="G33" s="125">
        <f t="shared" si="5"/>
        <v>0</v>
      </c>
    </row>
    <row r="34">
      <c r="A34" s="138"/>
      <c r="B34" s="142"/>
      <c r="C34" s="137"/>
      <c r="D34" s="137"/>
      <c r="E34" s="137"/>
      <c r="F34" s="137"/>
      <c r="G34" s="125">
        <f t="shared" si="5"/>
        <v>0</v>
      </c>
    </row>
    <row r="35">
      <c r="A35" s="143"/>
      <c r="B35" s="137"/>
      <c r="C35" s="137"/>
      <c r="D35" s="137"/>
      <c r="E35" s="137"/>
      <c r="F35" s="137"/>
      <c r="G35" s="125">
        <f t="shared" si="5"/>
        <v>0</v>
      </c>
    </row>
    <row r="36">
      <c r="A36" s="131" t="s">
        <v>304</v>
      </c>
      <c r="B36" s="144"/>
      <c r="C36" s="144"/>
      <c r="D36" s="144"/>
      <c r="E36" s="144"/>
      <c r="F36" s="144"/>
      <c r="G36" s="133">
        <f>SUM(G18:G35)</f>
        <v>1970.7575</v>
      </c>
    </row>
    <row r="37">
      <c r="A37" s="134" t="s">
        <v>305</v>
      </c>
      <c r="B37" s="135"/>
      <c r="C37" s="135"/>
      <c r="D37" s="135"/>
      <c r="E37" s="135"/>
      <c r="F37" s="135"/>
      <c r="G37" s="135">
        <f>G36*12</f>
        <v>23649.09</v>
      </c>
    </row>
    <row r="38">
      <c r="B38" s="137"/>
      <c r="C38" s="137"/>
      <c r="D38" s="137"/>
      <c r="E38" s="137"/>
      <c r="F38" s="137"/>
      <c r="G38" s="137"/>
    </row>
    <row r="39">
      <c r="A39" s="145" t="s">
        <v>304</v>
      </c>
      <c r="B39" s="146"/>
      <c r="C39" s="146"/>
      <c r="D39" s="146"/>
      <c r="E39" s="146"/>
      <c r="F39" s="146"/>
      <c r="G39" s="147">
        <f>G12+G36</f>
        <v>5835.9775</v>
      </c>
    </row>
    <row r="40" hidden="1">
      <c r="A40" s="145" t="s">
        <v>319</v>
      </c>
      <c r="B40" s="146"/>
      <c r="C40" s="146"/>
      <c r="D40" s="146"/>
      <c r="E40" s="146"/>
      <c r="F40" s="146"/>
      <c r="G40" s="146">
        <f>G39*12</f>
        <v>70031.73</v>
      </c>
    </row>
    <row r="41">
      <c r="A41" s="148" t="s">
        <v>320</v>
      </c>
    </row>
    <row r="42">
      <c r="A42" s="149" t="s">
        <v>321</v>
      </c>
      <c r="B42" s="150"/>
      <c r="C42" s="150"/>
      <c r="D42" s="150"/>
      <c r="E42" s="150"/>
      <c r="F42" s="150"/>
      <c r="G42" s="150">
        <f>G12+F17</f>
        <v>4535.9775</v>
      </c>
    </row>
    <row r="43" ht="21.0" customHeight="1">
      <c r="A43" s="149" t="s">
        <v>322</v>
      </c>
      <c r="B43" s="150"/>
      <c r="C43" s="150"/>
      <c r="D43" s="150"/>
      <c r="E43" s="150"/>
      <c r="F43" s="150"/>
      <c r="G43" s="150">
        <f>F30</f>
        <v>1300</v>
      </c>
    </row>
    <row r="44">
      <c r="B44" s="137"/>
      <c r="C44" s="137"/>
      <c r="D44" s="137"/>
      <c r="E44" s="137"/>
      <c r="F44" s="137"/>
      <c r="G44" s="137"/>
    </row>
    <row r="45">
      <c r="B45" s="137"/>
      <c r="C45" s="137"/>
      <c r="D45" s="137"/>
      <c r="E45" s="137"/>
      <c r="F45" s="137"/>
      <c r="G45" s="137"/>
    </row>
    <row r="46">
      <c r="B46" s="137"/>
      <c r="C46" s="137"/>
      <c r="D46" s="137"/>
      <c r="E46" s="137"/>
      <c r="F46" s="137"/>
      <c r="G46" s="137"/>
    </row>
    <row r="47">
      <c r="B47" s="137"/>
      <c r="C47" s="137"/>
      <c r="D47" s="137"/>
      <c r="E47" s="137"/>
      <c r="F47" s="137"/>
      <c r="G47" s="137"/>
    </row>
    <row r="48">
      <c r="B48" s="137"/>
      <c r="C48" s="137"/>
      <c r="D48" s="137"/>
      <c r="E48" s="137"/>
      <c r="F48" s="137"/>
      <c r="G48" s="137"/>
    </row>
    <row r="49">
      <c r="B49" s="137"/>
      <c r="C49" s="137"/>
      <c r="D49" s="137"/>
      <c r="E49" s="137"/>
      <c r="F49" s="137"/>
      <c r="G49" s="137"/>
    </row>
    <row r="50">
      <c r="B50" s="137"/>
      <c r="C50" s="137"/>
      <c r="D50" s="137"/>
      <c r="E50" s="137"/>
      <c r="F50" s="137"/>
      <c r="G50" s="137"/>
    </row>
    <row r="51">
      <c r="B51" s="137"/>
      <c r="C51" s="137"/>
      <c r="D51" s="137"/>
      <c r="E51" s="137"/>
      <c r="F51" s="137"/>
      <c r="G51" s="137"/>
    </row>
    <row r="52">
      <c r="B52" s="137"/>
      <c r="C52" s="137"/>
      <c r="D52" s="137"/>
      <c r="E52" s="137"/>
      <c r="F52" s="137"/>
      <c r="G52" s="137"/>
    </row>
    <row r="53">
      <c r="B53" s="137"/>
      <c r="C53" s="137"/>
      <c r="D53" s="137"/>
      <c r="E53" s="137"/>
      <c r="F53" s="137"/>
      <c r="G53" s="137"/>
    </row>
    <row r="54">
      <c r="B54" s="137"/>
      <c r="C54" s="137"/>
      <c r="D54" s="137"/>
      <c r="E54" s="137"/>
      <c r="F54" s="137"/>
      <c r="G54" s="137"/>
    </row>
    <row r="55">
      <c r="B55" s="137"/>
      <c r="C55" s="137"/>
      <c r="D55" s="137"/>
      <c r="E55" s="137"/>
      <c r="F55" s="137"/>
      <c r="G55" s="137"/>
    </row>
    <row r="56">
      <c r="B56" s="137"/>
      <c r="C56" s="137"/>
      <c r="D56" s="137"/>
      <c r="E56" s="137"/>
      <c r="F56" s="137"/>
      <c r="G56" s="137"/>
    </row>
    <row r="57">
      <c r="B57" s="137"/>
      <c r="C57" s="137"/>
      <c r="D57" s="137"/>
      <c r="E57" s="137"/>
      <c r="F57" s="137"/>
      <c r="G57" s="137"/>
    </row>
    <row r="58">
      <c r="B58" s="137"/>
      <c r="C58" s="137"/>
      <c r="D58" s="137"/>
      <c r="E58" s="137"/>
      <c r="F58" s="137"/>
      <c r="G58" s="137"/>
    </row>
    <row r="59">
      <c r="B59" s="137"/>
      <c r="C59" s="137"/>
      <c r="D59" s="137"/>
      <c r="E59" s="137"/>
      <c r="F59" s="137"/>
      <c r="G59" s="137"/>
    </row>
    <row r="60">
      <c r="B60" s="137"/>
      <c r="C60" s="137"/>
      <c r="D60" s="137"/>
      <c r="E60" s="137"/>
      <c r="F60" s="137"/>
      <c r="G60" s="137"/>
    </row>
    <row r="61">
      <c r="B61" s="137"/>
      <c r="C61" s="137"/>
      <c r="D61" s="137"/>
      <c r="E61" s="137"/>
      <c r="F61" s="137"/>
      <c r="G61" s="137"/>
    </row>
    <row r="62">
      <c r="B62" s="137"/>
      <c r="C62" s="137"/>
      <c r="D62" s="137"/>
      <c r="E62" s="137"/>
      <c r="F62" s="137"/>
      <c r="G62" s="137"/>
    </row>
    <row r="63">
      <c r="B63" s="137"/>
      <c r="C63" s="137"/>
      <c r="D63" s="137"/>
      <c r="E63" s="137"/>
      <c r="F63" s="137"/>
      <c r="G63" s="137"/>
    </row>
    <row r="64">
      <c r="B64" s="137"/>
      <c r="C64" s="137"/>
      <c r="D64" s="137"/>
      <c r="E64" s="137"/>
      <c r="F64" s="137"/>
      <c r="G64" s="137"/>
    </row>
    <row r="65">
      <c r="B65" s="137"/>
      <c r="C65" s="137"/>
      <c r="D65" s="137"/>
      <c r="E65" s="137"/>
      <c r="F65" s="137"/>
      <c r="G65" s="137"/>
    </row>
    <row r="66">
      <c r="B66" s="137"/>
      <c r="C66" s="137"/>
      <c r="D66" s="137"/>
      <c r="E66" s="137"/>
      <c r="F66" s="137"/>
      <c r="G66" s="137"/>
    </row>
    <row r="67">
      <c r="B67" s="137"/>
      <c r="C67" s="137"/>
      <c r="D67" s="137"/>
      <c r="E67" s="137"/>
      <c r="F67" s="137"/>
      <c r="G67" s="137"/>
    </row>
    <row r="68">
      <c r="B68" s="137"/>
      <c r="C68" s="137"/>
      <c r="D68" s="137"/>
      <c r="E68" s="137"/>
      <c r="F68" s="137"/>
      <c r="G68" s="137"/>
    </row>
    <row r="69">
      <c r="B69" s="137"/>
      <c r="C69" s="137"/>
      <c r="D69" s="137"/>
      <c r="E69" s="137"/>
      <c r="F69" s="137"/>
      <c r="G69" s="137"/>
    </row>
    <row r="70">
      <c r="B70" s="137"/>
      <c r="C70" s="137"/>
      <c r="D70" s="137"/>
      <c r="E70" s="137"/>
      <c r="F70" s="137"/>
      <c r="G70" s="137"/>
    </row>
    <row r="71">
      <c r="B71" s="137"/>
      <c r="C71" s="137"/>
      <c r="D71" s="137"/>
      <c r="E71" s="137"/>
      <c r="F71" s="137"/>
      <c r="G71" s="137"/>
    </row>
    <row r="72">
      <c r="B72" s="137"/>
      <c r="C72" s="137"/>
      <c r="D72" s="137"/>
      <c r="E72" s="137"/>
      <c r="F72" s="137"/>
      <c r="G72" s="137"/>
    </row>
    <row r="73">
      <c r="B73" s="137"/>
      <c r="C73" s="137"/>
      <c r="D73" s="137"/>
      <c r="E73" s="137"/>
      <c r="F73" s="137"/>
      <c r="G73" s="137"/>
    </row>
    <row r="74">
      <c r="B74" s="137"/>
      <c r="C74" s="137"/>
      <c r="D74" s="137"/>
      <c r="E74" s="137"/>
      <c r="F74" s="137"/>
      <c r="G74" s="137"/>
    </row>
    <row r="75">
      <c r="B75" s="137"/>
      <c r="C75" s="137"/>
      <c r="D75" s="137"/>
      <c r="E75" s="137"/>
      <c r="F75" s="137"/>
      <c r="G75" s="137"/>
    </row>
    <row r="76">
      <c r="B76" s="137"/>
      <c r="C76" s="137"/>
      <c r="D76" s="137"/>
      <c r="E76" s="137"/>
      <c r="F76" s="137"/>
      <c r="G76" s="137"/>
    </row>
    <row r="77">
      <c r="B77" s="137"/>
      <c r="C77" s="137"/>
      <c r="D77" s="137"/>
      <c r="E77" s="137"/>
      <c r="F77" s="137"/>
      <c r="G77" s="137"/>
    </row>
    <row r="78">
      <c r="B78" s="137"/>
      <c r="C78" s="137"/>
      <c r="D78" s="137"/>
      <c r="E78" s="137"/>
      <c r="F78" s="137"/>
      <c r="G78" s="137"/>
    </row>
    <row r="79">
      <c r="B79" s="137"/>
      <c r="C79" s="137"/>
      <c r="D79" s="137"/>
      <c r="E79" s="137"/>
      <c r="F79" s="137"/>
      <c r="G79" s="137"/>
    </row>
    <row r="80">
      <c r="B80" s="137"/>
      <c r="C80" s="137"/>
      <c r="D80" s="137"/>
      <c r="E80" s="137"/>
      <c r="F80" s="137"/>
      <c r="G80" s="137"/>
    </row>
    <row r="81">
      <c r="B81" s="137"/>
      <c r="C81" s="137"/>
      <c r="D81" s="137"/>
      <c r="E81" s="137"/>
      <c r="F81" s="137"/>
      <c r="G81" s="137"/>
    </row>
    <row r="82">
      <c r="B82" s="137"/>
      <c r="C82" s="137"/>
      <c r="D82" s="137"/>
      <c r="E82" s="137"/>
      <c r="F82" s="137"/>
      <c r="G82" s="137"/>
    </row>
    <row r="83">
      <c r="B83" s="137"/>
      <c r="C83" s="137"/>
      <c r="D83" s="137"/>
      <c r="E83" s="137"/>
      <c r="F83" s="137"/>
      <c r="G83" s="137"/>
    </row>
    <row r="84">
      <c r="B84" s="137"/>
      <c r="C84" s="137"/>
      <c r="D84" s="137"/>
      <c r="E84" s="137"/>
      <c r="F84" s="137"/>
      <c r="G84" s="137"/>
    </row>
    <row r="85">
      <c r="B85" s="137"/>
      <c r="C85" s="137"/>
      <c r="D85" s="137"/>
      <c r="E85" s="137"/>
      <c r="F85" s="137"/>
      <c r="G85" s="137"/>
    </row>
    <row r="86">
      <c r="B86" s="137"/>
      <c r="C86" s="137"/>
      <c r="D86" s="137"/>
      <c r="E86" s="137"/>
      <c r="F86" s="137"/>
      <c r="G86" s="137"/>
    </row>
    <row r="87">
      <c r="B87" s="137"/>
      <c r="C87" s="137"/>
      <c r="D87" s="137"/>
      <c r="E87" s="137"/>
      <c r="F87" s="137"/>
      <c r="G87" s="137"/>
    </row>
    <row r="88">
      <c r="B88" s="137"/>
      <c r="C88" s="137"/>
      <c r="D88" s="137"/>
      <c r="E88" s="137"/>
      <c r="F88" s="137"/>
      <c r="G88" s="137"/>
    </row>
    <row r="89">
      <c r="B89" s="137"/>
      <c r="C89" s="137"/>
      <c r="D89" s="137"/>
      <c r="E89" s="137"/>
      <c r="F89" s="137"/>
      <c r="G89" s="137"/>
    </row>
    <row r="90">
      <c r="B90" s="137"/>
      <c r="C90" s="137"/>
      <c r="D90" s="137"/>
      <c r="E90" s="137"/>
      <c r="F90" s="137"/>
      <c r="G90" s="137"/>
    </row>
    <row r="91">
      <c r="B91" s="137"/>
      <c r="C91" s="137"/>
      <c r="D91" s="137"/>
      <c r="E91" s="137"/>
      <c r="F91" s="137"/>
      <c r="G91" s="137"/>
    </row>
    <row r="92">
      <c r="B92" s="137"/>
      <c r="C92" s="137"/>
      <c r="D92" s="137"/>
      <c r="E92" s="137"/>
      <c r="F92" s="137"/>
      <c r="G92" s="137"/>
    </row>
    <row r="93">
      <c r="B93" s="137"/>
      <c r="C93" s="137"/>
      <c r="D93" s="137"/>
      <c r="E93" s="137"/>
      <c r="F93" s="137"/>
      <c r="G93" s="137"/>
    </row>
    <row r="94">
      <c r="B94" s="137"/>
      <c r="C94" s="137"/>
      <c r="D94" s="137"/>
      <c r="E94" s="137"/>
      <c r="F94" s="137"/>
      <c r="G94" s="137"/>
    </row>
    <row r="95">
      <c r="B95" s="137"/>
      <c r="C95" s="137"/>
      <c r="D95" s="137"/>
      <c r="E95" s="137"/>
      <c r="F95" s="137"/>
      <c r="G95" s="137"/>
    </row>
    <row r="96">
      <c r="B96" s="137"/>
      <c r="C96" s="137"/>
      <c r="D96" s="137"/>
      <c r="E96" s="137"/>
      <c r="F96" s="137"/>
      <c r="G96" s="137"/>
    </row>
    <row r="97">
      <c r="B97" s="137"/>
      <c r="C97" s="137"/>
      <c r="D97" s="137"/>
      <c r="E97" s="137"/>
      <c r="F97" s="137"/>
      <c r="G97" s="137"/>
    </row>
    <row r="98">
      <c r="B98" s="137"/>
      <c r="C98" s="137"/>
      <c r="D98" s="137"/>
      <c r="E98" s="137"/>
      <c r="F98" s="137"/>
      <c r="G98" s="137"/>
    </row>
    <row r="99">
      <c r="B99" s="137"/>
      <c r="C99" s="137"/>
      <c r="D99" s="137"/>
      <c r="E99" s="137"/>
      <c r="F99" s="137"/>
      <c r="G99" s="137"/>
    </row>
    <row r="100">
      <c r="B100" s="137"/>
      <c r="C100" s="137"/>
      <c r="D100" s="137"/>
      <c r="E100" s="137"/>
      <c r="F100" s="137"/>
      <c r="G100" s="137"/>
    </row>
    <row r="101">
      <c r="B101" s="137"/>
      <c r="C101" s="137"/>
      <c r="D101" s="137"/>
      <c r="E101" s="137"/>
      <c r="F101" s="137"/>
      <c r="G101" s="137"/>
    </row>
    <row r="102">
      <c r="B102" s="137"/>
      <c r="C102" s="137"/>
      <c r="D102" s="137"/>
      <c r="E102" s="137"/>
      <c r="F102" s="137"/>
      <c r="G102" s="137"/>
    </row>
    <row r="103">
      <c r="B103" s="137"/>
      <c r="C103" s="137"/>
      <c r="D103" s="137"/>
      <c r="E103" s="137"/>
      <c r="F103" s="137"/>
      <c r="G103" s="137"/>
    </row>
    <row r="104">
      <c r="B104" s="137"/>
      <c r="C104" s="137"/>
      <c r="D104" s="137"/>
      <c r="E104" s="137"/>
      <c r="F104" s="137"/>
      <c r="G104" s="137"/>
    </row>
    <row r="105">
      <c r="B105" s="137"/>
      <c r="C105" s="137"/>
      <c r="D105" s="137"/>
      <c r="E105" s="137"/>
      <c r="F105" s="137"/>
      <c r="G105" s="137"/>
    </row>
    <row r="106">
      <c r="B106" s="137"/>
      <c r="C106" s="137"/>
      <c r="D106" s="137"/>
      <c r="E106" s="137"/>
      <c r="F106" s="137"/>
      <c r="G106" s="137"/>
    </row>
    <row r="107">
      <c r="B107" s="137"/>
      <c r="C107" s="137"/>
      <c r="D107" s="137"/>
      <c r="E107" s="137"/>
      <c r="F107" s="137"/>
      <c r="G107" s="137"/>
    </row>
    <row r="108">
      <c r="B108" s="137"/>
      <c r="C108" s="137"/>
      <c r="D108" s="137"/>
      <c r="E108" s="137"/>
      <c r="F108" s="137"/>
      <c r="G108" s="137"/>
    </row>
    <row r="109">
      <c r="B109" s="137"/>
      <c r="C109" s="137"/>
      <c r="D109" s="137"/>
      <c r="E109" s="137"/>
      <c r="F109" s="137"/>
      <c r="G109" s="137"/>
    </row>
    <row r="110">
      <c r="B110" s="137"/>
      <c r="C110" s="137"/>
      <c r="D110" s="137"/>
      <c r="E110" s="137"/>
      <c r="F110" s="137"/>
      <c r="G110" s="137"/>
    </row>
    <row r="111">
      <c r="B111" s="137"/>
      <c r="C111" s="137"/>
      <c r="D111" s="137"/>
      <c r="E111" s="137"/>
      <c r="F111" s="137"/>
      <c r="G111" s="137"/>
    </row>
    <row r="112">
      <c r="B112" s="137"/>
      <c r="C112" s="137"/>
      <c r="D112" s="137"/>
      <c r="E112" s="137"/>
      <c r="F112" s="137"/>
      <c r="G112" s="137"/>
    </row>
    <row r="113">
      <c r="B113" s="137"/>
      <c r="C113" s="137"/>
      <c r="D113" s="137"/>
      <c r="E113" s="137"/>
      <c r="F113" s="137"/>
      <c r="G113" s="137"/>
    </row>
    <row r="114">
      <c r="B114" s="137"/>
      <c r="C114" s="137"/>
      <c r="D114" s="137"/>
      <c r="E114" s="137"/>
      <c r="F114" s="137"/>
      <c r="G114" s="137"/>
    </row>
    <row r="115">
      <c r="B115" s="137"/>
      <c r="C115" s="137"/>
      <c r="D115" s="137"/>
      <c r="E115" s="137"/>
      <c r="F115" s="137"/>
      <c r="G115" s="137"/>
    </row>
    <row r="116">
      <c r="B116" s="137"/>
      <c r="C116" s="137"/>
      <c r="D116" s="137"/>
      <c r="E116" s="137"/>
      <c r="F116" s="137"/>
      <c r="G116" s="137"/>
    </row>
    <row r="117">
      <c r="B117" s="137"/>
      <c r="C117" s="137"/>
      <c r="D117" s="137"/>
      <c r="E117" s="137"/>
      <c r="F117" s="137"/>
      <c r="G117" s="137"/>
    </row>
    <row r="118">
      <c r="B118" s="137"/>
      <c r="C118" s="137"/>
      <c r="D118" s="137"/>
      <c r="E118" s="137"/>
      <c r="F118" s="137"/>
      <c r="G118" s="137"/>
    </row>
    <row r="119">
      <c r="B119" s="137"/>
      <c r="C119" s="137"/>
      <c r="D119" s="137"/>
      <c r="E119" s="137"/>
      <c r="F119" s="137"/>
      <c r="G119" s="137"/>
    </row>
    <row r="120">
      <c r="B120" s="137"/>
      <c r="C120" s="137"/>
      <c r="D120" s="137"/>
      <c r="E120" s="137"/>
      <c r="F120" s="137"/>
      <c r="G120" s="137"/>
    </row>
    <row r="121">
      <c r="B121" s="137"/>
      <c r="C121" s="137"/>
      <c r="D121" s="137"/>
      <c r="E121" s="137"/>
      <c r="F121" s="137"/>
      <c r="G121" s="137"/>
    </row>
    <row r="122">
      <c r="B122" s="137"/>
      <c r="C122" s="137"/>
      <c r="D122" s="137"/>
      <c r="E122" s="137"/>
      <c r="F122" s="137"/>
      <c r="G122" s="137"/>
    </row>
    <row r="123">
      <c r="B123" s="137"/>
      <c r="C123" s="137"/>
      <c r="D123" s="137"/>
      <c r="E123" s="137"/>
      <c r="F123" s="137"/>
      <c r="G123" s="137"/>
    </row>
    <row r="124">
      <c r="B124" s="137"/>
      <c r="C124" s="137"/>
      <c r="D124" s="137"/>
      <c r="E124" s="137"/>
      <c r="F124" s="137"/>
      <c r="G124" s="137"/>
    </row>
    <row r="125">
      <c r="B125" s="137"/>
      <c r="C125" s="137"/>
      <c r="D125" s="137"/>
      <c r="E125" s="137"/>
      <c r="F125" s="137"/>
      <c r="G125" s="137"/>
    </row>
    <row r="126">
      <c r="B126" s="137"/>
      <c r="C126" s="137"/>
      <c r="D126" s="137"/>
      <c r="E126" s="137"/>
      <c r="F126" s="137"/>
      <c r="G126" s="137"/>
    </row>
    <row r="127">
      <c r="B127" s="137"/>
      <c r="C127" s="137"/>
      <c r="D127" s="137"/>
      <c r="E127" s="137"/>
      <c r="F127" s="137"/>
      <c r="G127" s="137"/>
    </row>
    <row r="128">
      <c r="B128" s="137"/>
      <c r="C128" s="137"/>
      <c r="D128" s="137"/>
      <c r="E128" s="137"/>
      <c r="F128" s="137"/>
      <c r="G128" s="137"/>
    </row>
    <row r="129">
      <c r="B129" s="137"/>
      <c r="C129" s="137"/>
      <c r="D129" s="137"/>
      <c r="E129" s="137"/>
      <c r="F129" s="137"/>
      <c r="G129" s="137"/>
    </row>
    <row r="130">
      <c r="B130" s="137"/>
      <c r="C130" s="137"/>
      <c r="D130" s="137"/>
      <c r="E130" s="137"/>
      <c r="F130" s="137"/>
      <c r="G130" s="137"/>
    </row>
    <row r="131">
      <c r="B131" s="137"/>
      <c r="C131" s="137"/>
      <c r="D131" s="137"/>
      <c r="E131" s="137"/>
      <c r="F131" s="137"/>
      <c r="G131" s="137"/>
    </row>
    <row r="132">
      <c r="B132" s="137"/>
      <c r="C132" s="137"/>
      <c r="D132" s="137"/>
      <c r="E132" s="137"/>
      <c r="F132" s="137"/>
      <c r="G132" s="137"/>
    </row>
    <row r="133">
      <c r="B133" s="137"/>
      <c r="C133" s="137"/>
      <c r="D133" s="137"/>
      <c r="E133" s="137"/>
      <c r="F133" s="137"/>
      <c r="G133" s="137"/>
    </row>
    <row r="134">
      <c r="B134" s="137"/>
      <c r="C134" s="137"/>
      <c r="D134" s="137"/>
      <c r="E134" s="137"/>
      <c r="F134" s="137"/>
      <c r="G134" s="137"/>
    </row>
    <row r="135">
      <c r="B135" s="137"/>
      <c r="C135" s="137"/>
      <c r="D135" s="137"/>
      <c r="E135" s="137"/>
      <c r="F135" s="137"/>
      <c r="G135" s="137"/>
    </row>
    <row r="136">
      <c r="B136" s="137"/>
      <c r="C136" s="137"/>
      <c r="D136" s="137"/>
      <c r="E136" s="137"/>
      <c r="F136" s="137"/>
      <c r="G136" s="137"/>
    </row>
    <row r="137">
      <c r="B137" s="137"/>
      <c r="C137" s="137"/>
      <c r="D137" s="137"/>
      <c r="E137" s="137"/>
      <c r="F137" s="137"/>
      <c r="G137" s="137"/>
    </row>
    <row r="138">
      <c r="B138" s="137"/>
      <c r="C138" s="137"/>
      <c r="D138" s="137"/>
      <c r="E138" s="137"/>
      <c r="F138" s="137"/>
      <c r="G138" s="137"/>
    </row>
    <row r="139">
      <c r="B139" s="137"/>
      <c r="C139" s="137"/>
      <c r="D139" s="137"/>
      <c r="E139" s="137"/>
      <c r="F139" s="137"/>
      <c r="G139" s="137"/>
    </row>
    <row r="140">
      <c r="B140" s="137"/>
      <c r="C140" s="137"/>
      <c r="D140" s="137"/>
      <c r="E140" s="137"/>
      <c r="F140" s="137"/>
      <c r="G140" s="137"/>
    </row>
    <row r="141">
      <c r="B141" s="137"/>
      <c r="C141" s="137"/>
      <c r="D141" s="137"/>
      <c r="E141" s="137"/>
      <c r="F141" s="137"/>
      <c r="G141" s="137"/>
    </row>
    <row r="142">
      <c r="B142" s="137"/>
      <c r="C142" s="137"/>
      <c r="D142" s="137"/>
      <c r="E142" s="137"/>
      <c r="F142" s="137"/>
      <c r="G142" s="137"/>
    </row>
    <row r="143">
      <c r="B143" s="137"/>
      <c r="C143" s="137"/>
      <c r="D143" s="137"/>
      <c r="E143" s="137"/>
      <c r="F143" s="137"/>
      <c r="G143" s="137"/>
    </row>
    <row r="144">
      <c r="B144" s="137"/>
      <c r="C144" s="137"/>
      <c r="D144" s="137"/>
      <c r="E144" s="137"/>
      <c r="F144" s="137"/>
      <c r="G144" s="137"/>
    </row>
    <row r="145">
      <c r="B145" s="137"/>
      <c r="C145" s="137"/>
      <c r="D145" s="137"/>
      <c r="E145" s="137"/>
      <c r="F145" s="137"/>
      <c r="G145" s="137"/>
    </row>
    <row r="146">
      <c r="B146" s="137"/>
      <c r="C146" s="137"/>
      <c r="D146" s="137"/>
      <c r="E146" s="137"/>
      <c r="F146" s="137"/>
      <c r="G146" s="137"/>
    </row>
    <row r="147">
      <c r="B147" s="137"/>
      <c r="C147" s="137"/>
      <c r="D147" s="137"/>
      <c r="E147" s="137"/>
      <c r="F147" s="137"/>
      <c r="G147" s="137"/>
    </row>
    <row r="148">
      <c r="B148" s="137"/>
      <c r="C148" s="137"/>
      <c r="D148" s="137"/>
      <c r="E148" s="137"/>
      <c r="F148" s="137"/>
      <c r="G148" s="137"/>
    </row>
    <row r="149">
      <c r="B149" s="137"/>
      <c r="C149" s="137"/>
      <c r="D149" s="137"/>
      <c r="E149" s="137"/>
      <c r="F149" s="137"/>
      <c r="G149" s="137"/>
    </row>
    <row r="150">
      <c r="B150" s="137"/>
      <c r="C150" s="137"/>
      <c r="D150" s="137"/>
      <c r="E150" s="137"/>
      <c r="F150" s="137"/>
      <c r="G150" s="137"/>
    </row>
    <row r="151">
      <c r="B151" s="137"/>
      <c r="C151" s="137"/>
      <c r="D151" s="137"/>
      <c r="E151" s="137"/>
      <c r="F151" s="137"/>
      <c r="G151" s="137"/>
    </row>
    <row r="152">
      <c r="B152" s="137"/>
      <c r="C152" s="137"/>
      <c r="D152" s="137"/>
      <c r="E152" s="137"/>
      <c r="F152" s="137"/>
      <c r="G152" s="137"/>
    </row>
    <row r="153">
      <c r="B153" s="137"/>
      <c r="C153" s="137"/>
      <c r="D153" s="137"/>
      <c r="E153" s="137"/>
      <c r="F153" s="137"/>
      <c r="G153" s="137"/>
    </row>
    <row r="154">
      <c r="B154" s="137"/>
      <c r="C154" s="137"/>
      <c r="D154" s="137"/>
      <c r="E154" s="137"/>
      <c r="F154" s="137"/>
      <c r="G154" s="137"/>
    </row>
    <row r="155">
      <c r="B155" s="137"/>
      <c r="C155" s="137"/>
      <c r="D155" s="137"/>
      <c r="E155" s="137"/>
      <c r="F155" s="137"/>
      <c r="G155" s="137"/>
    </row>
    <row r="156">
      <c r="B156" s="137"/>
      <c r="C156" s="137"/>
      <c r="D156" s="137"/>
      <c r="E156" s="137"/>
      <c r="F156" s="137"/>
      <c r="G156" s="137"/>
    </row>
    <row r="157">
      <c r="B157" s="137"/>
      <c r="C157" s="137"/>
      <c r="D157" s="137"/>
      <c r="E157" s="137"/>
      <c r="F157" s="137"/>
      <c r="G157" s="137"/>
    </row>
    <row r="158">
      <c r="B158" s="137"/>
      <c r="C158" s="137"/>
      <c r="D158" s="137"/>
      <c r="E158" s="137"/>
      <c r="F158" s="137"/>
      <c r="G158" s="137"/>
    </row>
    <row r="159">
      <c r="B159" s="137"/>
      <c r="C159" s="137"/>
      <c r="D159" s="137"/>
      <c r="E159" s="137"/>
      <c r="F159" s="137"/>
      <c r="G159" s="137"/>
    </row>
    <row r="160">
      <c r="B160" s="137"/>
      <c r="C160" s="137"/>
      <c r="D160" s="137"/>
      <c r="E160" s="137"/>
      <c r="F160" s="137"/>
      <c r="G160" s="137"/>
    </row>
    <row r="161">
      <c r="B161" s="137"/>
      <c r="C161" s="137"/>
      <c r="D161" s="137"/>
      <c r="E161" s="137"/>
      <c r="F161" s="137"/>
      <c r="G161" s="137"/>
    </row>
    <row r="162">
      <c r="B162" s="137"/>
      <c r="C162" s="137"/>
      <c r="D162" s="137"/>
      <c r="E162" s="137"/>
      <c r="F162" s="137"/>
      <c r="G162" s="137"/>
    </row>
    <row r="163">
      <c r="B163" s="137"/>
      <c r="C163" s="137"/>
      <c r="D163" s="137"/>
      <c r="E163" s="137"/>
      <c r="F163" s="137"/>
      <c r="G163" s="137"/>
    </row>
    <row r="164">
      <c r="B164" s="137"/>
      <c r="C164" s="137"/>
      <c r="D164" s="137"/>
      <c r="E164" s="137"/>
      <c r="F164" s="137"/>
      <c r="G164" s="137"/>
    </row>
    <row r="165">
      <c r="B165" s="137"/>
      <c r="C165" s="137"/>
      <c r="D165" s="137"/>
      <c r="E165" s="137"/>
      <c r="F165" s="137"/>
      <c r="G165" s="137"/>
    </row>
    <row r="166">
      <c r="B166" s="137"/>
      <c r="C166" s="137"/>
      <c r="D166" s="137"/>
      <c r="E166" s="137"/>
      <c r="F166" s="137"/>
      <c r="G166" s="137"/>
    </row>
    <row r="167">
      <c r="B167" s="137"/>
      <c r="C167" s="137"/>
      <c r="D167" s="137"/>
      <c r="E167" s="137"/>
      <c r="F167" s="137"/>
      <c r="G167" s="137"/>
    </row>
    <row r="168">
      <c r="B168" s="137"/>
      <c r="C168" s="137"/>
      <c r="D168" s="137"/>
      <c r="E168" s="137"/>
      <c r="F168" s="137"/>
      <c r="G168" s="137"/>
    </row>
    <row r="169">
      <c r="B169" s="137"/>
      <c r="C169" s="137"/>
      <c r="D169" s="137"/>
      <c r="E169" s="137"/>
      <c r="F169" s="137"/>
      <c r="G169" s="137"/>
    </row>
    <row r="170">
      <c r="B170" s="137"/>
      <c r="C170" s="137"/>
      <c r="D170" s="137"/>
      <c r="E170" s="137"/>
      <c r="F170" s="137"/>
      <c r="G170" s="137"/>
    </row>
    <row r="171">
      <c r="B171" s="137"/>
      <c r="C171" s="137"/>
      <c r="D171" s="137"/>
      <c r="E171" s="137"/>
      <c r="F171" s="137"/>
      <c r="G171" s="137"/>
    </row>
    <row r="172">
      <c r="B172" s="137"/>
      <c r="C172" s="137"/>
      <c r="D172" s="137"/>
      <c r="E172" s="137"/>
      <c r="F172" s="137"/>
      <c r="G172" s="137"/>
    </row>
    <row r="173">
      <c r="B173" s="137"/>
      <c r="C173" s="137"/>
      <c r="D173" s="137"/>
      <c r="E173" s="137"/>
      <c r="F173" s="137"/>
      <c r="G173" s="137"/>
    </row>
    <row r="174">
      <c r="B174" s="137"/>
      <c r="C174" s="137"/>
      <c r="D174" s="137"/>
      <c r="E174" s="137"/>
      <c r="F174" s="137"/>
      <c r="G174" s="137"/>
    </row>
    <row r="175">
      <c r="B175" s="137"/>
      <c r="C175" s="137"/>
      <c r="D175" s="137"/>
      <c r="E175" s="137"/>
      <c r="F175" s="137"/>
      <c r="G175" s="137"/>
    </row>
    <row r="176">
      <c r="B176" s="137"/>
      <c r="C176" s="137"/>
      <c r="D176" s="137"/>
      <c r="E176" s="137"/>
      <c r="F176" s="137"/>
      <c r="G176" s="137"/>
    </row>
    <row r="177">
      <c r="B177" s="137"/>
      <c r="C177" s="137"/>
      <c r="D177" s="137"/>
      <c r="E177" s="137"/>
      <c r="F177" s="137"/>
      <c r="G177" s="137"/>
    </row>
    <row r="178">
      <c r="B178" s="137"/>
      <c r="C178" s="137"/>
      <c r="D178" s="137"/>
      <c r="E178" s="137"/>
      <c r="F178" s="137"/>
      <c r="G178" s="137"/>
    </row>
    <row r="179">
      <c r="B179" s="137"/>
      <c r="C179" s="137"/>
      <c r="D179" s="137"/>
      <c r="E179" s="137"/>
      <c r="F179" s="137"/>
      <c r="G179" s="137"/>
    </row>
    <row r="180">
      <c r="B180" s="137"/>
      <c r="C180" s="137"/>
      <c r="D180" s="137"/>
      <c r="E180" s="137"/>
      <c r="F180" s="137"/>
      <c r="G180" s="137"/>
    </row>
    <row r="181">
      <c r="B181" s="137"/>
      <c r="C181" s="137"/>
      <c r="D181" s="137"/>
      <c r="E181" s="137"/>
      <c r="F181" s="137"/>
      <c r="G181" s="137"/>
    </row>
    <row r="182">
      <c r="B182" s="137"/>
      <c r="C182" s="137"/>
      <c r="D182" s="137"/>
      <c r="E182" s="137"/>
      <c r="F182" s="137"/>
      <c r="G182" s="137"/>
    </row>
    <row r="183">
      <c r="B183" s="137"/>
      <c r="C183" s="137"/>
      <c r="D183" s="137"/>
      <c r="E183" s="137"/>
      <c r="F183" s="137"/>
      <c r="G183" s="137"/>
    </row>
    <row r="184">
      <c r="B184" s="137"/>
      <c r="C184" s="137"/>
      <c r="D184" s="137"/>
      <c r="E184" s="137"/>
      <c r="F184" s="137"/>
      <c r="G184" s="137"/>
    </row>
    <row r="185">
      <c r="B185" s="137"/>
      <c r="C185" s="137"/>
      <c r="D185" s="137"/>
      <c r="E185" s="137"/>
      <c r="F185" s="137"/>
      <c r="G185" s="137"/>
    </row>
    <row r="186">
      <c r="B186" s="137"/>
      <c r="C186" s="137"/>
      <c r="D186" s="137"/>
      <c r="E186" s="137"/>
      <c r="F186" s="137"/>
      <c r="G186" s="137"/>
    </row>
    <row r="187">
      <c r="B187" s="137"/>
      <c r="C187" s="137"/>
      <c r="D187" s="137"/>
      <c r="E187" s="137"/>
      <c r="F187" s="137"/>
      <c r="G187" s="137"/>
    </row>
    <row r="188">
      <c r="B188" s="137"/>
      <c r="C188" s="137"/>
      <c r="D188" s="137"/>
      <c r="E188" s="137"/>
      <c r="F188" s="137"/>
      <c r="G188" s="137"/>
    </row>
    <row r="189">
      <c r="B189" s="137"/>
      <c r="C189" s="137"/>
      <c r="D189" s="137"/>
      <c r="E189" s="137"/>
      <c r="F189" s="137"/>
      <c r="G189" s="137"/>
    </row>
    <row r="190">
      <c r="B190" s="137"/>
      <c r="C190" s="137"/>
      <c r="D190" s="137"/>
      <c r="E190" s="137"/>
      <c r="F190" s="137"/>
      <c r="G190" s="137"/>
    </row>
    <row r="191">
      <c r="B191" s="137"/>
      <c r="C191" s="137"/>
      <c r="D191" s="137"/>
      <c r="E191" s="137"/>
      <c r="F191" s="137"/>
      <c r="G191" s="137"/>
    </row>
    <row r="192">
      <c r="B192" s="137"/>
      <c r="C192" s="137"/>
      <c r="D192" s="137"/>
      <c r="E192" s="137"/>
      <c r="F192" s="137"/>
      <c r="G192" s="137"/>
    </row>
    <row r="193">
      <c r="B193" s="137"/>
      <c r="C193" s="137"/>
      <c r="D193" s="137"/>
      <c r="E193" s="137"/>
      <c r="F193" s="137"/>
      <c r="G193" s="137"/>
    </row>
    <row r="194">
      <c r="B194" s="137"/>
      <c r="C194" s="137"/>
      <c r="D194" s="137"/>
      <c r="E194" s="137"/>
      <c r="F194" s="137"/>
      <c r="G194" s="137"/>
    </row>
    <row r="195">
      <c r="B195" s="137"/>
      <c r="C195" s="137"/>
      <c r="D195" s="137"/>
      <c r="E195" s="137"/>
      <c r="F195" s="137"/>
      <c r="G195" s="137"/>
    </row>
    <row r="196">
      <c r="B196" s="137"/>
      <c r="C196" s="137"/>
      <c r="D196" s="137"/>
      <c r="E196" s="137"/>
      <c r="F196" s="137"/>
      <c r="G196" s="137"/>
    </row>
    <row r="197">
      <c r="B197" s="137"/>
      <c r="C197" s="137"/>
      <c r="D197" s="137"/>
      <c r="E197" s="137"/>
      <c r="F197" s="137"/>
      <c r="G197" s="137"/>
    </row>
    <row r="198">
      <c r="B198" s="137"/>
      <c r="C198" s="137"/>
      <c r="D198" s="137"/>
      <c r="E198" s="137"/>
      <c r="F198" s="137"/>
      <c r="G198" s="137"/>
    </row>
    <row r="199">
      <c r="B199" s="137"/>
      <c r="C199" s="137"/>
      <c r="D199" s="137"/>
      <c r="E199" s="137"/>
      <c r="F199" s="137"/>
      <c r="G199" s="137"/>
    </row>
    <row r="200">
      <c r="B200" s="137"/>
      <c r="C200" s="137"/>
      <c r="D200" s="137"/>
      <c r="E200" s="137"/>
      <c r="F200" s="137"/>
      <c r="G200" s="137"/>
    </row>
    <row r="201">
      <c r="B201" s="137"/>
      <c r="C201" s="137"/>
      <c r="D201" s="137"/>
      <c r="E201" s="137"/>
      <c r="F201" s="137"/>
      <c r="G201" s="137"/>
    </row>
    <row r="202">
      <c r="B202" s="137"/>
      <c r="C202" s="137"/>
      <c r="D202" s="137"/>
      <c r="E202" s="137"/>
      <c r="F202" s="137"/>
      <c r="G202" s="137"/>
    </row>
    <row r="203">
      <c r="B203" s="137"/>
      <c r="C203" s="137"/>
      <c r="D203" s="137"/>
      <c r="E203" s="137"/>
      <c r="F203" s="137"/>
      <c r="G203" s="137"/>
    </row>
    <row r="204">
      <c r="B204" s="137"/>
      <c r="C204" s="137"/>
      <c r="D204" s="137"/>
      <c r="E204" s="137"/>
      <c r="F204" s="137"/>
      <c r="G204" s="137"/>
    </row>
    <row r="205">
      <c r="B205" s="137"/>
      <c r="C205" s="137"/>
      <c r="D205" s="137"/>
      <c r="E205" s="137"/>
      <c r="F205" s="137"/>
      <c r="G205" s="137"/>
    </row>
    <row r="206">
      <c r="B206" s="137"/>
      <c r="C206" s="137"/>
      <c r="D206" s="137"/>
      <c r="E206" s="137"/>
      <c r="F206" s="137"/>
      <c r="G206" s="137"/>
    </row>
    <row r="207">
      <c r="B207" s="137"/>
      <c r="C207" s="137"/>
      <c r="D207" s="137"/>
      <c r="E207" s="137"/>
      <c r="F207" s="137"/>
      <c r="G207" s="137"/>
    </row>
    <row r="208">
      <c r="B208" s="137"/>
      <c r="C208" s="137"/>
      <c r="D208" s="137"/>
      <c r="E208" s="137"/>
      <c r="F208" s="137"/>
      <c r="G208" s="137"/>
    </row>
    <row r="209">
      <c r="B209" s="137"/>
      <c r="C209" s="137"/>
      <c r="D209" s="137"/>
      <c r="E209" s="137"/>
      <c r="F209" s="137"/>
      <c r="G209" s="137"/>
    </row>
    <row r="210">
      <c r="B210" s="137"/>
      <c r="C210" s="137"/>
      <c r="D210" s="137"/>
      <c r="E210" s="137"/>
      <c r="F210" s="137"/>
      <c r="G210" s="137"/>
    </row>
    <row r="211">
      <c r="B211" s="137"/>
      <c r="C211" s="137"/>
      <c r="D211" s="137"/>
      <c r="E211" s="137"/>
      <c r="F211" s="137"/>
      <c r="G211" s="137"/>
    </row>
    <row r="212">
      <c r="B212" s="137"/>
      <c r="C212" s="137"/>
      <c r="D212" s="137"/>
      <c r="E212" s="137"/>
      <c r="F212" s="137"/>
      <c r="G212" s="137"/>
    </row>
    <row r="213">
      <c r="B213" s="137"/>
      <c r="C213" s="137"/>
      <c r="D213" s="137"/>
      <c r="E213" s="137"/>
      <c r="F213" s="137"/>
      <c r="G213" s="137"/>
    </row>
    <row r="214">
      <c r="B214" s="137"/>
      <c r="C214" s="137"/>
      <c r="D214" s="137"/>
      <c r="E214" s="137"/>
      <c r="F214" s="137"/>
      <c r="G214" s="137"/>
    </row>
    <row r="215">
      <c r="B215" s="137"/>
      <c r="C215" s="137"/>
      <c r="D215" s="137"/>
      <c r="E215" s="137"/>
      <c r="F215" s="137"/>
      <c r="G215" s="137"/>
    </row>
    <row r="216">
      <c r="B216" s="137"/>
      <c r="C216" s="137"/>
      <c r="D216" s="137"/>
      <c r="E216" s="137"/>
      <c r="F216" s="137"/>
      <c r="G216" s="137"/>
    </row>
    <row r="217">
      <c r="B217" s="137"/>
      <c r="C217" s="137"/>
      <c r="D217" s="137"/>
      <c r="E217" s="137"/>
      <c r="F217" s="137"/>
      <c r="G217" s="137"/>
    </row>
    <row r="218">
      <c r="B218" s="137"/>
      <c r="C218" s="137"/>
      <c r="D218" s="137"/>
      <c r="E218" s="137"/>
      <c r="F218" s="137"/>
      <c r="G218" s="137"/>
    </row>
    <row r="219">
      <c r="B219" s="137"/>
      <c r="C219" s="137"/>
      <c r="D219" s="137"/>
      <c r="E219" s="137"/>
      <c r="F219" s="137"/>
      <c r="G219" s="137"/>
    </row>
    <row r="220">
      <c r="B220" s="137"/>
      <c r="C220" s="137"/>
      <c r="D220" s="137"/>
      <c r="E220" s="137"/>
      <c r="F220" s="137"/>
      <c r="G220" s="137"/>
    </row>
    <row r="221">
      <c r="B221" s="137"/>
      <c r="C221" s="137"/>
      <c r="D221" s="137"/>
      <c r="E221" s="137"/>
      <c r="F221" s="137"/>
      <c r="G221" s="137"/>
    </row>
    <row r="222">
      <c r="B222" s="137"/>
      <c r="C222" s="137"/>
      <c r="D222" s="137"/>
      <c r="E222" s="137"/>
      <c r="F222" s="137"/>
      <c r="G222" s="137"/>
    </row>
    <row r="223">
      <c r="B223" s="137"/>
      <c r="C223" s="137"/>
      <c r="D223" s="137"/>
      <c r="E223" s="137"/>
      <c r="F223" s="137"/>
      <c r="G223" s="137"/>
    </row>
    <row r="224">
      <c r="B224" s="137"/>
      <c r="C224" s="137"/>
      <c r="D224" s="137"/>
      <c r="E224" s="137"/>
      <c r="F224" s="137"/>
      <c r="G224" s="137"/>
    </row>
    <row r="225">
      <c r="B225" s="137"/>
      <c r="C225" s="137"/>
      <c r="D225" s="137"/>
      <c r="E225" s="137"/>
      <c r="F225" s="137"/>
      <c r="G225" s="137"/>
    </row>
    <row r="226">
      <c r="B226" s="137"/>
      <c r="C226" s="137"/>
      <c r="D226" s="137"/>
      <c r="E226" s="137"/>
      <c r="F226" s="137"/>
      <c r="G226" s="137"/>
    </row>
    <row r="227">
      <c r="B227" s="137"/>
      <c r="C227" s="137"/>
      <c r="D227" s="137"/>
      <c r="E227" s="137"/>
      <c r="F227" s="137"/>
      <c r="G227" s="137"/>
    </row>
    <row r="228">
      <c r="B228" s="137"/>
      <c r="C228" s="137"/>
      <c r="D228" s="137"/>
      <c r="E228" s="137"/>
      <c r="F228" s="137"/>
      <c r="G228" s="137"/>
    </row>
    <row r="229">
      <c r="B229" s="137"/>
      <c r="C229" s="137"/>
      <c r="D229" s="137"/>
      <c r="E229" s="137"/>
      <c r="F229" s="137"/>
      <c r="G229" s="137"/>
    </row>
    <row r="230">
      <c r="B230" s="137"/>
      <c r="C230" s="137"/>
      <c r="D230" s="137"/>
      <c r="E230" s="137"/>
      <c r="F230" s="137"/>
      <c r="G230" s="137"/>
    </row>
    <row r="231">
      <c r="B231" s="137"/>
      <c r="C231" s="137"/>
      <c r="D231" s="137"/>
      <c r="E231" s="137"/>
      <c r="F231" s="137"/>
      <c r="G231" s="137"/>
    </row>
    <row r="232">
      <c r="B232" s="137"/>
      <c r="C232" s="137"/>
      <c r="D232" s="137"/>
      <c r="E232" s="137"/>
      <c r="F232" s="137"/>
      <c r="G232" s="137"/>
    </row>
    <row r="233">
      <c r="B233" s="137"/>
      <c r="C233" s="137"/>
      <c r="D233" s="137"/>
      <c r="E233" s="137"/>
      <c r="F233" s="137"/>
      <c r="G233" s="137"/>
    </row>
    <row r="234">
      <c r="B234" s="137"/>
      <c r="C234" s="137"/>
      <c r="D234" s="137"/>
      <c r="E234" s="137"/>
      <c r="F234" s="137"/>
      <c r="G234" s="137"/>
    </row>
    <row r="235">
      <c r="B235" s="137"/>
      <c r="C235" s="137"/>
      <c r="D235" s="137"/>
      <c r="E235" s="137"/>
      <c r="F235" s="137"/>
      <c r="G235" s="137"/>
    </row>
    <row r="236">
      <c r="B236" s="137"/>
      <c r="C236" s="137"/>
      <c r="D236" s="137"/>
      <c r="E236" s="137"/>
      <c r="F236" s="137"/>
      <c r="G236" s="137"/>
    </row>
    <row r="237">
      <c r="B237" s="137"/>
      <c r="C237" s="137"/>
      <c r="D237" s="137"/>
      <c r="E237" s="137"/>
      <c r="F237" s="137"/>
      <c r="G237" s="137"/>
    </row>
    <row r="238">
      <c r="B238" s="137"/>
      <c r="C238" s="137"/>
      <c r="D238" s="137"/>
      <c r="E238" s="137"/>
      <c r="F238" s="137"/>
      <c r="G238" s="137"/>
    </row>
    <row r="239">
      <c r="B239" s="137"/>
      <c r="C239" s="137"/>
      <c r="D239" s="137"/>
      <c r="E239" s="137"/>
      <c r="F239" s="137"/>
      <c r="G239" s="137"/>
    </row>
    <row r="240">
      <c r="B240" s="137"/>
      <c r="C240" s="137"/>
      <c r="D240" s="137"/>
      <c r="E240" s="137"/>
      <c r="F240" s="137"/>
      <c r="G240" s="137"/>
    </row>
    <row r="241">
      <c r="B241" s="137"/>
      <c r="C241" s="137"/>
      <c r="D241" s="137"/>
      <c r="E241" s="137"/>
      <c r="F241" s="137"/>
      <c r="G241" s="137"/>
    </row>
    <row r="242">
      <c r="B242" s="137"/>
      <c r="C242" s="137"/>
      <c r="D242" s="137"/>
      <c r="E242" s="137"/>
      <c r="F242" s="137"/>
      <c r="G242" s="137"/>
    </row>
    <row r="243">
      <c r="B243" s="137"/>
      <c r="C243" s="137"/>
      <c r="D243" s="137"/>
      <c r="E243" s="137"/>
      <c r="F243" s="137"/>
      <c r="G243" s="137"/>
    </row>
    <row r="244">
      <c r="B244" s="137"/>
      <c r="C244" s="137"/>
      <c r="D244" s="137"/>
      <c r="E244" s="137"/>
      <c r="F244" s="137"/>
      <c r="G244" s="137"/>
    </row>
    <row r="245">
      <c r="B245" s="137"/>
      <c r="C245" s="137"/>
      <c r="D245" s="137"/>
      <c r="E245" s="137"/>
      <c r="F245" s="137"/>
      <c r="G245" s="137"/>
    </row>
    <row r="246">
      <c r="B246" s="137"/>
      <c r="C246" s="137"/>
      <c r="D246" s="137"/>
      <c r="E246" s="137"/>
      <c r="F246" s="137"/>
      <c r="G246" s="137"/>
    </row>
    <row r="247">
      <c r="B247" s="137"/>
      <c r="C247" s="137"/>
      <c r="D247" s="137"/>
      <c r="E247" s="137"/>
      <c r="F247" s="137"/>
      <c r="G247" s="137"/>
    </row>
    <row r="248">
      <c r="B248" s="137"/>
      <c r="C248" s="137"/>
      <c r="D248" s="137"/>
      <c r="E248" s="137"/>
      <c r="F248" s="137"/>
      <c r="G248" s="137"/>
    </row>
    <row r="249">
      <c r="B249" s="137"/>
      <c r="C249" s="137"/>
      <c r="D249" s="137"/>
      <c r="E249" s="137"/>
      <c r="F249" s="137"/>
      <c r="G249" s="137"/>
    </row>
    <row r="250">
      <c r="B250" s="137"/>
      <c r="C250" s="137"/>
      <c r="D250" s="137"/>
      <c r="E250" s="137"/>
      <c r="F250" s="137"/>
      <c r="G250" s="137"/>
    </row>
    <row r="251">
      <c r="B251" s="137"/>
      <c r="C251" s="137"/>
      <c r="D251" s="137"/>
      <c r="E251" s="137"/>
      <c r="F251" s="137"/>
      <c r="G251" s="137"/>
    </row>
    <row r="252">
      <c r="B252" s="137"/>
      <c r="C252" s="137"/>
      <c r="D252" s="137"/>
      <c r="E252" s="137"/>
      <c r="F252" s="137"/>
      <c r="G252" s="137"/>
    </row>
    <row r="253">
      <c r="B253" s="137"/>
      <c r="C253" s="137"/>
      <c r="D253" s="137"/>
      <c r="E253" s="137"/>
      <c r="F253" s="137"/>
      <c r="G253" s="137"/>
    </row>
    <row r="254">
      <c r="B254" s="137"/>
      <c r="C254" s="137"/>
      <c r="D254" s="137"/>
      <c r="E254" s="137"/>
      <c r="F254" s="137"/>
      <c r="G254" s="137"/>
    </row>
    <row r="255">
      <c r="B255" s="137"/>
      <c r="C255" s="137"/>
      <c r="D255" s="137"/>
      <c r="E255" s="137"/>
      <c r="F255" s="137"/>
      <c r="G255" s="137"/>
    </row>
    <row r="256">
      <c r="B256" s="137"/>
      <c r="C256" s="137"/>
      <c r="D256" s="137"/>
      <c r="E256" s="137"/>
      <c r="F256" s="137"/>
      <c r="G256" s="137"/>
    </row>
    <row r="257">
      <c r="B257" s="137"/>
      <c r="C257" s="137"/>
      <c r="D257" s="137"/>
      <c r="E257" s="137"/>
      <c r="F257" s="137"/>
      <c r="G257" s="137"/>
    </row>
    <row r="258">
      <c r="B258" s="137"/>
      <c r="C258" s="137"/>
      <c r="D258" s="137"/>
      <c r="E258" s="137"/>
      <c r="F258" s="137"/>
      <c r="G258" s="137"/>
    </row>
    <row r="259">
      <c r="B259" s="137"/>
      <c r="C259" s="137"/>
      <c r="D259" s="137"/>
      <c r="E259" s="137"/>
      <c r="F259" s="137"/>
      <c r="G259" s="137"/>
    </row>
    <row r="260">
      <c r="B260" s="137"/>
      <c r="C260" s="137"/>
      <c r="D260" s="137"/>
      <c r="E260" s="137"/>
      <c r="F260" s="137"/>
      <c r="G260" s="137"/>
    </row>
    <row r="261">
      <c r="B261" s="137"/>
      <c r="C261" s="137"/>
      <c r="D261" s="137"/>
      <c r="E261" s="137"/>
      <c r="F261" s="137"/>
      <c r="G261" s="137"/>
    </row>
    <row r="262">
      <c r="B262" s="137"/>
      <c r="C262" s="137"/>
      <c r="D262" s="137"/>
      <c r="E262" s="137"/>
      <c r="F262" s="137"/>
      <c r="G262" s="137"/>
    </row>
    <row r="263">
      <c r="B263" s="137"/>
      <c r="C263" s="137"/>
      <c r="D263" s="137"/>
      <c r="E263" s="137"/>
      <c r="F263" s="137"/>
      <c r="G263" s="137"/>
    </row>
    <row r="264">
      <c r="B264" s="137"/>
      <c r="C264" s="137"/>
      <c r="D264" s="137"/>
      <c r="E264" s="137"/>
      <c r="F264" s="137"/>
      <c r="G264" s="137"/>
    </row>
    <row r="265">
      <c r="B265" s="137"/>
      <c r="C265" s="137"/>
      <c r="D265" s="137"/>
      <c r="E265" s="137"/>
      <c r="F265" s="137"/>
      <c r="G265" s="137"/>
    </row>
    <row r="266">
      <c r="B266" s="137"/>
      <c r="C266" s="137"/>
      <c r="D266" s="137"/>
      <c r="E266" s="137"/>
      <c r="F266" s="137"/>
      <c r="G266" s="137"/>
    </row>
    <row r="267">
      <c r="B267" s="137"/>
      <c r="C267" s="137"/>
      <c r="D267" s="137"/>
      <c r="E267" s="137"/>
      <c r="F267" s="137"/>
      <c r="G267" s="137"/>
    </row>
    <row r="268">
      <c r="B268" s="137"/>
      <c r="C268" s="137"/>
      <c r="D268" s="137"/>
      <c r="E268" s="137"/>
      <c r="F268" s="137"/>
      <c r="G268" s="137"/>
    </row>
    <row r="269">
      <c r="B269" s="137"/>
      <c r="C269" s="137"/>
      <c r="D269" s="137"/>
      <c r="E269" s="137"/>
      <c r="F269" s="137"/>
      <c r="G269" s="137"/>
    </row>
    <row r="270">
      <c r="B270" s="137"/>
      <c r="C270" s="137"/>
      <c r="D270" s="137"/>
      <c r="E270" s="137"/>
      <c r="F270" s="137"/>
      <c r="G270" s="137"/>
    </row>
    <row r="271">
      <c r="B271" s="137"/>
      <c r="C271" s="137"/>
      <c r="D271" s="137"/>
      <c r="E271" s="137"/>
      <c r="F271" s="137"/>
      <c r="G271" s="137"/>
    </row>
    <row r="272">
      <c r="B272" s="137"/>
      <c r="C272" s="137"/>
      <c r="D272" s="137"/>
      <c r="E272" s="137"/>
      <c r="F272" s="137"/>
      <c r="G272" s="137"/>
    </row>
    <row r="273">
      <c r="B273" s="137"/>
      <c r="C273" s="137"/>
      <c r="D273" s="137"/>
      <c r="E273" s="137"/>
      <c r="F273" s="137"/>
      <c r="G273" s="137"/>
    </row>
    <row r="274">
      <c r="B274" s="137"/>
      <c r="C274" s="137"/>
      <c r="D274" s="137"/>
      <c r="E274" s="137"/>
      <c r="F274" s="137"/>
      <c r="G274" s="137"/>
    </row>
    <row r="275">
      <c r="B275" s="137"/>
      <c r="C275" s="137"/>
      <c r="D275" s="137"/>
      <c r="E275" s="137"/>
      <c r="F275" s="137"/>
      <c r="G275" s="137"/>
    </row>
    <row r="276">
      <c r="B276" s="137"/>
      <c r="C276" s="137"/>
      <c r="D276" s="137"/>
      <c r="E276" s="137"/>
      <c r="F276" s="137"/>
      <c r="G276" s="137"/>
    </row>
    <row r="277">
      <c r="B277" s="137"/>
      <c r="C277" s="137"/>
      <c r="D277" s="137"/>
      <c r="E277" s="137"/>
      <c r="F277" s="137"/>
      <c r="G277" s="137"/>
    </row>
    <row r="278">
      <c r="B278" s="137"/>
      <c r="C278" s="137"/>
      <c r="D278" s="137"/>
      <c r="E278" s="137"/>
      <c r="F278" s="137"/>
      <c r="G278" s="137"/>
    </row>
    <row r="279">
      <c r="B279" s="137"/>
      <c r="C279" s="137"/>
      <c r="D279" s="137"/>
      <c r="E279" s="137"/>
      <c r="F279" s="137"/>
      <c r="G279" s="137"/>
    </row>
    <row r="280">
      <c r="B280" s="137"/>
      <c r="C280" s="137"/>
      <c r="D280" s="137"/>
      <c r="E280" s="137"/>
      <c r="F280" s="137"/>
      <c r="G280" s="137"/>
    </row>
    <row r="281">
      <c r="B281" s="137"/>
      <c r="C281" s="137"/>
      <c r="D281" s="137"/>
      <c r="E281" s="137"/>
      <c r="F281" s="137"/>
      <c r="G281" s="137"/>
    </row>
    <row r="282">
      <c r="B282" s="137"/>
      <c r="C282" s="137"/>
      <c r="D282" s="137"/>
      <c r="E282" s="137"/>
      <c r="F282" s="137"/>
      <c r="G282" s="137"/>
    </row>
    <row r="283">
      <c r="B283" s="137"/>
      <c r="C283" s="137"/>
      <c r="D283" s="137"/>
      <c r="E283" s="137"/>
      <c r="F283" s="137"/>
      <c r="G283" s="137"/>
    </row>
    <row r="284">
      <c r="B284" s="137"/>
      <c r="C284" s="137"/>
      <c r="D284" s="137"/>
      <c r="E284" s="137"/>
      <c r="F284" s="137"/>
      <c r="G284" s="137"/>
    </row>
    <row r="285">
      <c r="B285" s="137"/>
      <c r="C285" s="137"/>
      <c r="D285" s="137"/>
      <c r="E285" s="137"/>
      <c r="F285" s="137"/>
      <c r="G285" s="137"/>
    </row>
    <row r="286">
      <c r="B286" s="137"/>
      <c r="C286" s="137"/>
      <c r="D286" s="137"/>
      <c r="E286" s="137"/>
      <c r="F286" s="137"/>
      <c r="G286" s="137"/>
    </row>
    <row r="287">
      <c r="B287" s="137"/>
      <c r="C287" s="137"/>
      <c r="D287" s="137"/>
      <c r="E287" s="137"/>
      <c r="F287" s="137"/>
      <c r="G287" s="137"/>
    </row>
    <row r="288">
      <c r="B288" s="137"/>
      <c r="C288" s="137"/>
      <c r="D288" s="137"/>
      <c r="E288" s="137"/>
      <c r="F288" s="137"/>
      <c r="G288" s="137"/>
    </row>
    <row r="289">
      <c r="B289" s="137"/>
      <c r="C289" s="137"/>
      <c r="D289" s="137"/>
      <c r="E289" s="137"/>
      <c r="F289" s="137"/>
      <c r="G289" s="137"/>
    </row>
    <row r="290">
      <c r="B290" s="137"/>
      <c r="C290" s="137"/>
      <c r="D290" s="137"/>
      <c r="E290" s="137"/>
      <c r="F290" s="137"/>
      <c r="G290" s="137"/>
    </row>
    <row r="291">
      <c r="B291" s="137"/>
      <c r="C291" s="137"/>
      <c r="D291" s="137"/>
      <c r="E291" s="137"/>
      <c r="F291" s="137"/>
      <c r="G291" s="137"/>
    </row>
    <row r="292">
      <c r="B292" s="137"/>
      <c r="C292" s="137"/>
      <c r="D292" s="137"/>
      <c r="E292" s="137"/>
      <c r="F292" s="137"/>
      <c r="G292" s="137"/>
    </row>
    <row r="293">
      <c r="B293" s="137"/>
      <c r="C293" s="137"/>
      <c r="D293" s="137"/>
      <c r="E293" s="137"/>
      <c r="F293" s="137"/>
      <c r="G293" s="137"/>
    </row>
    <row r="294">
      <c r="B294" s="137"/>
      <c r="C294" s="137"/>
      <c r="D294" s="137"/>
      <c r="E294" s="137"/>
      <c r="F294" s="137"/>
      <c r="G294" s="137"/>
    </row>
    <row r="295">
      <c r="B295" s="137"/>
      <c r="C295" s="137"/>
      <c r="D295" s="137"/>
      <c r="E295" s="137"/>
      <c r="F295" s="137"/>
      <c r="G295" s="137"/>
    </row>
    <row r="296">
      <c r="B296" s="137"/>
      <c r="C296" s="137"/>
      <c r="D296" s="137"/>
      <c r="E296" s="137"/>
      <c r="F296" s="137"/>
      <c r="G296" s="137"/>
    </row>
    <row r="297">
      <c r="B297" s="137"/>
      <c r="C297" s="137"/>
      <c r="D297" s="137"/>
      <c r="E297" s="137"/>
      <c r="F297" s="137"/>
      <c r="G297" s="137"/>
    </row>
    <row r="298">
      <c r="B298" s="137"/>
      <c r="C298" s="137"/>
      <c r="D298" s="137"/>
      <c r="E298" s="137"/>
      <c r="F298" s="137"/>
      <c r="G298" s="137"/>
    </row>
    <row r="299">
      <c r="B299" s="137"/>
      <c r="C299" s="137"/>
      <c r="D299" s="137"/>
      <c r="E299" s="137"/>
      <c r="F299" s="137"/>
      <c r="G299" s="137"/>
    </row>
    <row r="300">
      <c r="B300" s="137"/>
      <c r="C300" s="137"/>
      <c r="D300" s="137"/>
      <c r="E300" s="137"/>
      <c r="F300" s="137"/>
      <c r="G300" s="137"/>
    </row>
    <row r="301">
      <c r="B301" s="137"/>
      <c r="C301" s="137"/>
      <c r="D301" s="137"/>
      <c r="E301" s="137"/>
      <c r="F301" s="137"/>
      <c r="G301" s="137"/>
    </row>
    <row r="302">
      <c r="B302" s="137"/>
      <c r="C302" s="137"/>
      <c r="D302" s="137"/>
      <c r="E302" s="137"/>
      <c r="F302" s="137"/>
      <c r="G302" s="137"/>
    </row>
    <row r="303">
      <c r="B303" s="137"/>
      <c r="C303" s="137"/>
      <c r="D303" s="137"/>
      <c r="E303" s="137"/>
      <c r="F303" s="137"/>
      <c r="G303" s="137"/>
    </row>
    <row r="304">
      <c r="B304" s="137"/>
      <c r="C304" s="137"/>
      <c r="D304" s="137"/>
      <c r="E304" s="137"/>
      <c r="F304" s="137"/>
      <c r="G304" s="137"/>
    </row>
    <row r="305">
      <c r="B305" s="137"/>
      <c r="C305" s="137"/>
      <c r="D305" s="137"/>
      <c r="E305" s="137"/>
      <c r="F305" s="137"/>
      <c r="G305" s="137"/>
    </row>
    <row r="306">
      <c r="B306" s="137"/>
      <c r="C306" s="137"/>
      <c r="D306" s="137"/>
      <c r="E306" s="137"/>
      <c r="F306" s="137"/>
      <c r="G306" s="137"/>
    </row>
    <row r="307">
      <c r="B307" s="137"/>
      <c r="C307" s="137"/>
      <c r="D307" s="137"/>
      <c r="E307" s="137"/>
      <c r="F307" s="137"/>
      <c r="G307" s="137"/>
    </row>
    <row r="308">
      <c r="B308" s="137"/>
      <c r="C308" s="137"/>
      <c r="D308" s="137"/>
      <c r="E308" s="137"/>
      <c r="F308" s="137"/>
      <c r="G308" s="137"/>
    </row>
    <row r="309">
      <c r="B309" s="137"/>
      <c r="C309" s="137"/>
      <c r="D309" s="137"/>
      <c r="E309" s="137"/>
      <c r="F309" s="137"/>
      <c r="G309" s="137"/>
    </row>
    <row r="310">
      <c r="B310" s="137"/>
      <c r="C310" s="137"/>
      <c r="D310" s="137"/>
      <c r="E310" s="137"/>
      <c r="F310" s="137"/>
      <c r="G310" s="137"/>
    </row>
    <row r="311">
      <c r="B311" s="137"/>
      <c r="C311" s="137"/>
      <c r="D311" s="137"/>
      <c r="E311" s="137"/>
      <c r="F311" s="137"/>
      <c r="G311" s="137"/>
    </row>
    <row r="312">
      <c r="B312" s="137"/>
      <c r="C312" s="137"/>
      <c r="D312" s="137"/>
      <c r="E312" s="137"/>
      <c r="F312" s="137"/>
      <c r="G312" s="137"/>
    </row>
    <row r="313">
      <c r="B313" s="137"/>
      <c r="C313" s="137"/>
      <c r="D313" s="137"/>
      <c r="E313" s="137"/>
      <c r="F313" s="137"/>
      <c r="G313" s="137"/>
    </row>
    <row r="314">
      <c r="B314" s="137"/>
      <c r="C314" s="137"/>
      <c r="D314" s="137"/>
      <c r="E314" s="137"/>
      <c r="F314" s="137"/>
      <c r="G314" s="137"/>
    </row>
    <row r="315">
      <c r="B315" s="137"/>
      <c r="C315" s="137"/>
      <c r="D315" s="137"/>
      <c r="E315" s="137"/>
      <c r="F315" s="137"/>
      <c r="G315" s="137"/>
    </row>
    <row r="316">
      <c r="B316" s="137"/>
      <c r="C316" s="137"/>
      <c r="D316" s="137"/>
      <c r="E316" s="137"/>
      <c r="F316" s="137"/>
      <c r="G316" s="137"/>
    </row>
    <row r="317">
      <c r="B317" s="137"/>
      <c r="C317" s="137"/>
      <c r="D317" s="137"/>
      <c r="E317" s="137"/>
      <c r="F317" s="137"/>
      <c r="G317" s="137"/>
    </row>
    <row r="318">
      <c r="B318" s="137"/>
      <c r="C318" s="137"/>
      <c r="D318" s="137"/>
      <c r="E318" s="137"/>
      <c r="F318" s="137"/>
      <c r="G318" s="137"/>
    </row>
    <row r="319">
      <c r="B319" s="137"/>
      <c r="C319" s="137"/>
      <c r="D319" s="137"/>
      <c r="E319" s="137"/>
      <c r="F319" s="137"/>
      <c r="G319" s="137"/>
    </row>
    <row r="320">
      <c r="B320" s="137"/>
      <c r="C320" s="137"/>
      <c r="D320" s="137"/>
      <c r="E320" s="137"/>
      <c r="F320" s="137"/>
      <c r="G320" s="137"/>
    </row>
    <row r="321">
      <c r="B321" s="137"/>
      <c r="C321" s="137"/>
      <c r="D321" s="137"/>
      <c r="E321" s="137"/>
      <c r="F321" s="137"/>
      <c r="G321" s="137"/>
    </row>
    <row r="322">
      <c r="B322" s="137"/>
      <c r="C322" s="137"/>
      <c r="D322" s="137"/>
      <c r="E322" s="137"/>
      <c r="F322" s="137"/>
      <c r="G322" s="137"/>
    </row>
    <row r="323">
      <c r="B323" s="137"/>
      <c r="C323" s="137"/>
      <c r="D323" s="137"/>
      <c r="E323" s="137"/>
      <c r="F323" s="137"/>
      <c r="G323" s="137"/>
    </row>
    <row r="324">
      <c r="B324" s="137"/>
      <c r="C324" s="137"/>
      <c r="D324" s="137"/>
      <c r="E324" s="137"/>
      <c r="F324" s="137"/>
      <c r="G324" s="137"/>
    </row>
    <row r="325">
      <c r="B325" s="137"/>
      <c r="C325" s="137"/>
      <c r="D325" s="137"/>
      <c r="E325" s="137"/>
      <c r="F325" s="137"/>
      <c r="G325" s="137"/>
    </row>
    <row r="326">
      <c r="B326" s="137"/>
      <c r="C326" s="137"/>
      <c r="D326" s="137"/>
      <c r="E326" s="137"/>
      <c r="F326" s="137"/>
      <c r="G326" s="137"/>
    </row>
    <row r="327">
      <c r="B327" s="137"/>
      <c r="C327" s="137"/>
      <c r="D327" s="137"/>
      <c r="E327" s="137"/>
      <c r="F327" s="137"/>
      <c r="G327" s="137"/>
    </row>
    <row r="328">
      <c r="B328" s="137"/>
      <c r="C328" s="137"/>
      <c r="D328" s="137"/>
      <c r="E328" s="137"/>
      <c r="F328" s="137"/>
      <c r="G328" s="137"/>
    </row>
    <row r="329">
      <c r="B329" s="137"/>
      <c r="C329" s="137"/>
      <c r="D329" s="137"/>
      <c r="E329" s="137"/>
      <c r="F329" s="137"/>
      <c r="G329" s="137"/>
    </row>
    <row r="330">
      <c r="B330" s="137"/>
      <c r="C330" s="137"/>
      <c r="D330" s="137"/>
      <c r="E330" s="137"/>
      <c r="F330" s="137"/>
      <c r="G330" s="137"/>
    </row>
    <row r="331">
      <c r="B331" s="137"/>
      <c r="C331" s="137"/>
      <c r="D331" s="137"/>
      <c r="E331" s="137"/>
      <c r="F331" s="137"/>
      <c r="G331" s="137"/>
    </row>
    <row r="332">
      <c r="B332" s="137"/>
      <c r="C332" s="137"/>
      <c r="D332" s="137"/>
      <c r="E332" s="137"/>
      <c r="F332" s="137"/>
      <c r="G332" s="137"/>
    </row>
    <row r="333">
      <c r="B333" s="137"/>
      <c r="C333" s="137"/>
      <c r="D333" s="137"/>
      <c r="E333" s="137"/>
      <c r="F333" s="137"/>
      <c r="G333" s="137"/>
    </row>
    <row r="334">
      <c r="B334" s="137"/>
      <c r="C334" s="137"/>
      <c r="D334" s="137"/>
      <c r="E334" s="137"/>
      <c r="F334" s="137"/>
      <c r="G334" s="137"/>
    </row>
    <row r="335">
      <c r="B335" s="137"/>
      <c r="C335" s="137"/>
      <c r="D335" s="137"/>
      <c r="E335" s="137"/>
      <c r="F335" s="137"/>
      <c r="G335" s="137"/>
    </row>
    <row r="336">
      <c r="B336" s="137"/>
      <c r="C336" s="137"/>
      <c r="D336" s="137"/>
      <c r="E336" s="137"/>
      <c r="F336" s="137"/>
      <c r="G336" s="137"/>
    </row>
    <row r="337">
      <c r="B337" s="137"/>
      <c r="C337" s="137"/>
      <c r="D337" s="137"/>
      <c r="E337" s="137"/>
      <c r="F337" s="137"/>
      <c r="G337" s="137"/>
    </row>
    <row r="338">
      <c r="B338" s="137"/>
      <c r="C338" s="137"/>
      <c r="D338" s="137"/>
      <c r="E338" s="137"/>
      <c r="F338" s="137"/>
      <c r="G338" s="137"/>
    </row>
    <row r="339">
      <c r="B339" s="137"/>
      <c r="C339" s="137"/>
      <c r="D339" s="137"/>
      <c r="E339" s="137"/>
      <c r="F339" s="137"/>
      <c r="G339" s="137"/>
    </row>
    <row r="340">
      <c r="B340" s="137"/>
      <c r="C340" s="137"/>
      <c r="D340" s="137"/>
      <c r="E340" s="137"/>
      <c r="F340" s="137"/>
      <c r="G340" s="137"/>
    </row>
    <row r="341">
      <c r="B341" s="137"/>
      <c r="C341" s="137"/>
      <c r="D341" s="137"/>
      <c r="E341" s="137"/>
      <c r="F341" s="137"/>
      <c r="G341" s="137"/>
    </row>
    <row r="342">
      <c r="B342" s="137"/>
      <c r="C342" s="137"/>
      <c r="D342" s="137"/>
      <c r="E342" s="137"/>
      <c r="F342" s="137"/>
      <c r="G342" s="137"/>
    </row>
    <row r="343">
      <c r="B343" s="137"/>
      <c r="C343" s="137"/>
      <c r="D343" s="137"/>
      <c r="E343" s="137"/>
      <c r="F343" s="137"/>
      <c r="G343" s="137"/>
    </row>
    <row r="344">
      <c r="B344" s="137"/>
      <c r="C344" s="137"/>
      <c r="D344" s="137"/>
      <c r="E344" s="137"/>
      <c r="F344" s="137"/>
      <c r="G344" s="137"/>
    </row>
    <row r="345">
      <c r="B345" s="137"/>
      <c r="C345" s="137"/>
      <c r="D345" s="137"/>
      <c r="E345" s="137"/>
      <c r="F345" s="137"/>
      <c r="G345" s="137"/>
    </row>
    <row r="346">
      <c r="B346" s="137"/>
      <c r="C346" s="137"/>
      <c r="D346" s="137"/>
      <c r="E346" s="137"/>
      <c r="F346" s="137"/>
      <c r="G346" s="137"/>
    </row>
    <row r="347">
      <c r="B347" s="137"/>
      <c r="C347" s="137"/>
      <c r="D347" s="137"/>
      <c r="E347" s="137"/>
      <c r="F347" s="137"/>
      <c r="G347" s="137"/>
    </row>
    <row r="348">
      <c r="B348" s="137"/>
      <c r="C348" s="137"/>
      <c r="D348" s="137"/>
      <c r="E348" s="137"/>
      <c r="F348" s="137"/>
      <c r="G348" s="137"/>
    </row>
    <row r="349">
      <c r="B349" s="137"/>
      <c r="C349" s="137"/>
      <c r="D349" s="137"/>
      <c r="E349" s="137"/>
      <c r="F349" s="137"/>
      <c r="G349" s="137"/>
    </row>
    <row r="350">
      <c r="B350" s="137"/>
      <c r="C350" s="137"/>
      <c r="D350" s="137"/>
      <c r="E350" s="137"/>
      <c r="F350" s="137"/>
      <c r="G350" s="137"/>
    </row>
    <row r="351">
      <c r="B351" s="137"/>
      <c r="C351" s="137"/>
      <c r="D351" s="137"/>
      <c r="E351" s="137"/>
      <c r="F351" s="137"/>
      <c r="G351" s="137"/>
    </row>
    <row r="352">
      <c r="B352" s="137"/>
      <c r="C352" s="137"/>
      <c r="D352" s="137"/>
      <c r="E352" s="137"/>
      <c r="F352" s="137"/>
      <c r="G352" s="137"/>
    </row>
    <row r="353">
      <c r="B353" s="137"/>
      <c r="C353" s="137"/>
      <c r="D353" s="137"/>
      <c r="E353" s="137"/>
      <c r="F353" s="137"/>
      <c r="G353" s="137"/>
    </row>
    <row r="354">
      <c r="B354" s="137"/>
      <c r="C354" s="137"/>
      <c r="D354" s="137"/>
      <c r="E354" s="137"/>
      <c r="F354" s="137"/>
      <c r="G354" s="137"/>
    </row>
    <row r="355">
      <c r="B355" s="137"/>
      <c r="C355" s="137"/>
      <c r="D355" s="137"/>
      <c r="E355" s="137"/>
      <c r="F355" s="137"/>
      <c r="G355" s="137"/>
    </row>
    <row r="356">
      <c r="B356" s="137"/>
      <c r="C356" s="137"/>
      <c r="D356" s="137"/>
      <c r="E356" s="137"/>
      <c r="F356" s="137"/>
      <c r="G356" s="137"/>
    </row>
    <row r="357">
      <c r="B357" s="137"/>
      <c r="C357" s="137"/>
      <c r="D357" s="137"/>
      <c r="E357" s="137"/>
      <c r="F357" s="137"/>
      <c r="G357" s="137"/>
    </row>
    <row r="358">
      <c r="B358" s="137"/>
      <c r="C358" s="137"/>
      <c r="D358" s="137"/>
      <c r="E358" s="137"/>
      <c r="F358" s="137"/>
      <c r="G358" s="137"/>
    </row>
    <row r="359">
      <c r="B359" s="137"/>
      <c r="C359" s="137"/>
      <c r="D359" s="137"/>
      <c r="E359" s="137"/>
      <c r="F359" s="137"/>
      <c r="G359" s="137"/>
    </row>
    <row r="360">
      <c r="B360" s="137"/>
      <c r="C360" s="137"/>
      <c r="D360" s="137"/>
      <c r="E360" s="137"/>
      <c r="F360" s="137"/>
      <c r="G360" s="137"/>
    </row>
    <row r="361">
      <c r="B361" s="137"/>
      <c r="C361" s="137"/>
      <c r="D361" s="137"/>
      <c r="E361" s="137"/>
      <c r="F361" s="137"/>
      <c r="G361" s="137"/>
    </row>
    <row r="362">
      <c r="B362" s="137"/>
      <c r="C362" s="137"/>
      <c r="D362" s="137"/>
      <c r="E362" s="137"/>
      <c r="F362" s="137"/>
      <c r="G362" s="137"/>
    </row>
    <row r="363">
      <c r="B363" s="137"/>
      <c r="C363" s="137"/>
      <c r="D363" s="137"/>
      <c r="E363" s="137"/>
      <c r="F363" s="137"/>
      <c r="G363" s="137"/>
    </row>
    <row r="364">
      <c r="B364" s="137"/>
      <c r="C364" s="137"/>
      <c r="D364" s="137"/>
      <c r="E364" s="137"/>
      <c r="F364" s="137"/>
      <c r="G364" s="137"/>
    </row>
    <row r="365">
      <c r="B365" s="137"/>
      <c r="C365" s="137"/>
      <c r="D365" s="137"/>
      <c r="E365" s="137"/>
      <c r="F365" s="137"/>
      <c r="G365" s="137"/>
    </row>
    <row r="366">
      <c r="B366" s="137"/>
      <c r="C366" s="137"/>
      <c r="D366" s="137"/>
      <c r="E366" s="137"/>
      <c r="F366" s="137"/>
      <c r="G366" s="137"/>
    </row>
    <row r="367">
      <c r="B367" s="137"/>
      <c r="C367" s="137"/>
      <c r="D367" s="137"/>
      <c r="E367" s="137"/>
      <c r="F367" s="137"/>
      <c r="G367" s="137"/>
    </row>
    <row r="368">
      <c r="B368" s="137"/>
      <c r="C368" s="137"/>
      <c r="D368" s="137"/>
      <c r="E368" s="137"/>
      <c r="F368" s="137"/>
      <c r="G368" s="137"/>
    </row>
    <row r="369">
      <c r="B369" s="137"/>
      <c r="C369" s="137"/>
      <c r="D369" s="137"/>
      <c r="E369" s="137"/>
      <c r="F369" s="137"/>
      <c r="G369" s="137"/>
    </row>
    <row r="370">
      <c r="B370" s="137"/>
      <c r="C370" s="137"/>
      <c r="D370" s="137"/>
      <c r="E370" s="137"/>
      <c r="F370" s="137"/>
      <c r="G370" s="137"/>
    </row>
    <row r="371">
      <c r="B371" s="137"/>
      <c r="C371" s="137"/>
      <c r="D371" s="137"/>
      <c r="E371" s="137"/>
      <c r="F371" s="137"/>
      <c r="G371" s="137"/>
    </row>
    <row r="372">
      <c r="B372" s="137"/>
      <c r="C372" s="137"/>
      <c r="D372" s="137"/>
      <c r="E372" s="137"/>
      <c r="F372" s="137"/>
      <c r="G372" s="137"/>
    </row>
    <row r="373">
      <c r="B373" s="137"/>
      <c r="C373" s="137"/>
      <c r="D373" s="137"/>
      <c r="E373" s="137"/>
      <c r="F373" s="137"/>
      <c r="G373" s="137"/>
    </row>
    <row r="374">
      <c r="B374" s="137"/>
      <c r="C374" s="137"/>
      <c r="D374" s="137"/>
      <c r="E374" s="137"/>
      <c r="F374" s="137"/>
      <c r="G374" s="137"/>
    </row>
    <row r="375">
      <c r="B375" s="137"/>
      <c r="C375" s="137"/>
      <c r="D375" s="137"/>
      <c r="E375" s="137"/>
      <c r="F375" s="137"/>
      <c r="G375" s="137"/>
    </row>
    <row r="376">
      <c r="B376" s="137"/>
      <c r="C376" s="137"/>
      <c r="D376" s="137"/>
      <c r="E376" s="137"/>
      <c r="F376" s="137"/>
      <c r="G376" s="137"/>
    </row>
    <row r="377">
      <c r="B377" s="137"/>
      <c r="C377" s="137"/>
      <c r="D377" s="137"/>
      <c r="E377" s="137"/>
      <c r="F377" s="137"/>
      <c r="G377" s="137"/>
    </row>
    <row r="378">
      <c r="B378" s="137"/>
      <c r="C378" s="137"/>
      <c r="D378" s="137"/>
      <c r="E378" s="137"/>
      <c r="F378" s="137"/>
      <c r="G378" s="137"/>
    </row>
    <row r="379">
      <c r="B379" s="137"/>
      <c r="C379" s="137"/>
      <c r="D379" s="137"/>
      <c r="E379" s="137"/>
      <c r="F379" s="137"/>
      <c r="G379" s="137"/>
    </row>
    <row r="380">
      <c r="B380" s="137"/>
      <c r="C380" s="137"/>
      <c r="D380" s="137"/>
      <c r="E380" s="137"/>
      <c r="F380" s="137"/>
      <c r="G380" s="137"/>
    </row>
    <row r="381">
      <c r="B381" s="137"/>
      <c r="C381" s="137"/>
      <c r="D381" s="137"/>
      <c r="E381" s="137"/>
      <c r="F381" s="137"/>
      <c r="G381" s="137"/>
    </row>
    <row r="382">
      <c r="B382" s="137"/>
      <c r="C382" s="137"/>
      <c r="D382" s="137"/>
      <c r="E382" s="137"/>
      <c r="F382" s="137"/>
      <c r="G382" s="137"/>
    </row>
    <row r="383">
      <c r="B383" s="137"/>
      <c r="C383" s="137"/>
      <c r="D383" s="137"/>
      <c r="E383" s="137"/>
      <c r="F383" s="137"/>
      <c r="G383" s="137"/>
    </row>
    <row r="384">
      <c r="B384" s="137"/>
      <c r="C384" s="137"/>
      <c r="D384" s="137"/>
      <c r="E384" s="137"/>
      <c r="F384" s="137"/>
      <c r="G384" s="137"/>
    </row>
    <row r="385">
      <c r="B385" s="137"/>
      <c r="C385" s="137"/>
      <c r="D385" s="137"/>
      <c r="E385" s="137"/>
      <c r="F385" s="137"/>
      <c r="G385" s="137"/>
    </row>
    <row r="386">
      <c r="B386" s="137"/>
      <c r="C386" s="137"/>
      <c r="D386" s="137"/>
      <c r="E386" s="137"/>
      <c r="F386" s="137"/>
      <c r="G386" s="137"/>
    </row>
    <row r="387">
      <c r="B387" s="137"/>
      <c r="C387" s="137"/>
      <c r="D387" s="137"/>
      <c r="E387" s="137"/>
      <c r="F387" s="137"/>
      <c r="G387" s="137"/>
    </row>
    <row r="388">
      <c r="B388" s="137"/>
      <c r="C388" s="137"/>
      <c r="D388" s="137"/>
      <c r="E388" s="137"/>
      <c r="F388" s="137"/>
      <c r="G388" s="137"/>
    </row>
    <row r="389">
      <c r="B389" s="137"/>
      <c r="C389" s="137"/>
      <c r="D389" s="137"/>
      <c r="E389" s="137"/>
      <c r="F389" s="137"/>
      <c r="G389" s="137"/>
    </row>
    <row r="390">
      <c r="B390" s="137"/>
      <c r="C390" s="137"/>
      <c r="D390" s="137"/>
      <c r="E390" s="137"/>
      <c r="F390" s="137"/>
      <c r="G390" s="137"/>
    </row>
    <row r="391">
      <c r="B391" s="137"/>
      <c r="C391" s="137"/>
      <c r="D391" s="137"/>
      <c r="E391" s="137"/>
      <c r="F391" s="137"/>
      <c r="G391" s="137"/>
    </row>
    <row r="392">
      <c r="B392" s="137"/>
      <c r="C392" s="137"/>
      <c r="D392" s="137"/>
      <c r="E392" s="137"/>
      <c r="F392" s="137"/>
      <c r="G392" s="137"/>
    </row>
    <row r="393">
      <c r="B393" s="137"/>
      <c r="C393" s="137"/>
      <c r="D393" s="137"/>
      <c r="E393" s="137"/>
      <c r="F393" s="137"/>
      <c r="G393" s="137"/>
    </row>
    <row r="394">
      <c r="B394" s="137"/>
      <c r="C394" s="137"/>
      <c r="D394" s="137"/>
      <c r="E394" s="137"/>
      <c r="F394" s="137"/>
      <c r="G394" s="137"/>
    </row>
    <row r="395">
      <c r="B395" s="137"/>
      <c r="C395" s="137"/>
      <c r="D395" s="137"/>
      <c r="E395" s="137"/>
      <c r="F395" s="137"/>
      <c r="G395" s="137"/>
    </row>
    <row r="396">
      <c r="B396" s="137"/>
      <c r="C396" s="137"/>
      <c r="D396" s="137"/>
      <c r="E396" s="137"/>
      <c r="F396" s="137"/>
      <c r="G396" s="137"/>
    </row>
    <row r="397">
      <c r="B397" s="137"/>
      <c r="C397" s="137"/>
      <c r="D397" s="137"/>
      <c r="E397" s="137"/>
      <c r="F397" s="137"/>
      <c r="G397" s="137"/>
    </row>
    <row r="398">
      <c r="B398" s="137"/>
      <c r="C398" s="137"/>
      <c r="D398" s="137"/>
      <c r="E398" s="137"/>
      <c r="F398" s="137"/>
      <c r="G398" s="137"/>
    </row>
    <row r="399">
      <c r="B399" s="137"/>
      <c r="C399" s="137"/>
      <c r="D399" s="137"/>
      <c r="E399" s="137"/>
      <c r="F399" s="137"/>
      <c r="G399" s="137"/>
    </row>
    <row r="400">
      <c r="B400" s="137"/>
      <c r="C400" s="137"/>
      <c r="D400" s="137"/>
      <c r="E400" s="137"/>
      <c r="F400" s="137"/>
      <c r="G400" s="137"/>
    </row>
    <row r="401">
      <c r="B401" s="137"/>
      <c r="C401" s="137"/>
      <c r="D401" s="137"/>
      <c r="E401" s="137"/>
      <c r="F401" s="137"/>
      <c r="G401" s="137"/>
    </row>
    <row r="402">
      <c r="B402" s="137"/>
      <c r="C402" s="137"/>
      <c r="D402" s="137"/>
      <c r="E402" s="137"/>
      <c r="F402" s="137"/>
      <c r="G402" s="137"/>
    </row>
    <row r="403">
      <c r="B403" s="137"/>
      <c r="C403" s="137"/>
      <c r="D403" s="137"/>
      <c r="E403" s="137"/>
      <c r="F403" s="137"/>
      <c r="G403" s="137"/>
    </row>
    <row r="404">
      <c r="B404" s="137"/>
      <c r="C404" s="137"/>
      <c r="D404" s="137"/>
      <c r="E404" s="137"/>
      <c r="F404" s="137"/>
      <c r="G404" s="137"/>
    </row>
    <row r="405">
      <c r="B405" s="137"/>
      <c r="C405" s="137"/>
      <c r="D405" s="137"/>
      <c r="E405" s="137"/>
      <c r="F405" s="137"/>
      <c r="G405" s="137"/>
    </row>
    <row r="406">
      <c r="B406" s="137"/>
      <c r="C406" s="137"/>
      <c r="D406" s="137"/>
      <c r="E406" s="137"/>
      <c r="F406" s="137"/>
      <c r="G406" s="137"/>
    </row>
    <row r="407">
      <c r="B407" s="137"/>
      <c r="C407" s="137"/>
      <c r="D407" s="137"/>
      <c r="E407" s="137"/>
      <c r="F407" s="137"/>
      <c r="G407" s="137"/>
    </row>
    <row r="408">
      <c r="B408" s="137"/>
      <c r="C408" s="137"/>
      <c r="D408" s="137"/>
      <c r="E408" s="137"/>
      <c r="F408" s="137"/>
      <c r="G408" s="137"/>
    </row>
    <row r="409">
      <c r="B409" s="137"/>
      <c r="C409" s="137"/>
      <c r="D409" s="137"/>
      <c r="E409" s="137"/>
      <c r="F409" s="137"/>
      <c r="G409" s="137"/>
    </row>
    <row r="410">
      <c r="B410" s="137"/>
      <c r="C410" s="137"/>
      <c r="D410" s="137"/>
      <c r="E410" s="137"/>
      <c r="F410" s="137"/>
      <c r="G410" s="137"/>
    </row>
    <row r="411">
      <c r="B411" s="137"/>
      <c r="C411" s="137"/>
      <c r="D411" s="137"/>
      <c r="E411" s="137"/>
      <c r="F411" s="137"/>
      <c r="G411" s="137"/>
    </row>
    <row r="412">
      <c r="B412" s="137"/>
      <c r="C412" s="137"/>
      <c r="D412" s="137"/>
      <c r="E412" s="137"/>
      <c r="F412" s="137"/>
      <c r="G412" s="137"/>
    </row>
    <row r="413">
      <c r="B413" s="137"/>
      <c r="C413" s="137"/>
      <c r="D413" s="137"/>
      <c r="E413" s="137"/>
      <c r="F413" s="137"/>
      <c r="G413" s="137"/>
    </row>
    <row r="414">
      <c r="B414" s="137"/>
      <c r="C414" s="137"/>
      <c r="D414" s="137"/>
      <c r="E414" s="137"/>
      <c r="F414" s="137"/>
      <c r="G414" s="137"/>
    </row>
    <row r="415">
      <c r="B415" s="137"/>
      <c r="C415" s="137"/>
      <c r="D415" s="137"/>
      <c r="E415" s="137"/>
      <c r="F415" s="137"/>
      <c r="G415" s="137"/>
    </row>
    <row r="416">
      <c r="B416" s="137"/>
      <c r="C416" s="137"/>
      <c r="D416" s="137"/>
      <c r="E416" s="137"/>
      <c r="F416" s="137"/>
      <c r="G416" s="137"/>
    </row>
    <row r="417">
      <c r="B417" s="137"/>
      <c r="C417" s="137"/>
      <c r="D417" s="137"/>
      <c r="E417" s="137"/>
      <c r="F417" s="137"/>
      <c r="G417" s="137"/>
    </row>
    <row r="418">
      <c r="B418" s="137"/>
      <c r="C418" s="137"/>
      <c r="D418" s="137"/>
      <c r="E418" s="137"/>
      <c r="F418" s="137"/>
      <c r="G418" s="137"/>
    </row>
    <row r="419">
      <c r="B419" s="137"/>
      <c r="C419" s="137"/>
      <c r="D419" s="137"/>
      <c r="E419" s="137"/>
      <c r="F419" s="137"/>
      <c r="G419" s="137"/>
    </row>
    <row r="420">
      <c r="B420" s="137"/>
      <c r="C420" s="137"/>
      <c r="D420" s="137"/>
      <c r="E420" s="137"/>
      <c r="F420" s="137"/>
      <c r="G420" s="137"/>
    </row>
    <row r="421">
      <c r="B421" s="137"/>
      <c r="C421" s="137"/>
      <c r="D421" s="137"/>
      <c r="E421" s="137"/>
      <c r="F421" s="137"/>
      <c r="G421" s="137"/>
    </row>
    <row r="422">
      <c r="B422" s="137"/>
      <c r="C422" s="137"/>
      <c r="D422" s="137"/>
      <c r="E422" s="137"/>
      <c r="F422" s="137"/>
      <c r="G422" s="137"/>
    </row>
    <row r="423">
      <c r="B423" s="137"/>
      <c r="C423" s="137"/>
      <c r="D423" s="137"/>
      <c r="E423" s="137"/>
      <c r="F423" s="137"/>
      <c r="G423" s="137"/>
    </row>
    <row r="424">
      <c r="B424" s="137"/>
      <c r="C424" s="137"/>
      <c r="D424" s="137"/>
      <c r="E424" s="137"/>
      <c r="F424" s="137"/>
      <c r="G424" s="137"/>
    </row>
    <row r="425">
      <c r="B425" s="137"/>
      <c r="C425" s="137"/>
      <c r="D425" s="137"/>
      <c r="E425" s="137"/>
      <c r="F425" s="137"/>
      <c r="G425" s="137"/>
    </row>
    <row r="426">
      <c r="B426" s="137"/>
      <c r="C426" s="137"/>
      <c r="D426" s="137"/>
      <c r="E426" s="137"/>
      <c r="F426" s="137"/>
      <c r="G426" s="137"/>
    </row>
    <row r="427">
      <c r="B427" s="137"/>
      <c r="C427" s="137"/>
      <c r="D427" s="137"/>
      <c r="E427" s="137"/>
      <c r="F427" s="137"/>
      <c r="G427" s="137"/>
    </row>
    <row r="428">
      <c r="B428" s="137"/>
      <c r="C428" s="137"/>
      <c r="D428" s="137"/>
      <c r="E428" s="137"/>
      <c r="F428" s="137"/>
      <c r="G428" s="137"/>
    </row>
    <row r="429">
      <c r="B429" s="137"/>
      <c r="C429" s="137"/>
      <c r="D429" s="137"/>
      <c r="E429" s="137"/>
      <c r="F429" s="137"/>
      <c r="G429" s="137"/>
    </row>
    <row r="430">
      <c r="B430" s="137"/>
      <c r="C430" s="137"/>
      <c r="D430" s="137"/>
      <c r="E430" s="137"/>
      <c r="F430" s="137"/>
      <c r="G430" s="137"/>
    </row>
    <row r="431">
      <c r="B431" s="137"/>
      <c r="C431" s="137"/>
      <c r="D431" s="137"/>
      <c r="E431" s="137"/>
      <c r="F431" s="137"/>
      <c r="G431" s="137"/>
    </row>
    <row r="432">
      <c r="B432" s="137"/>
      <c r="C432" s="137"/>
      <c r="D432" s="137"/>
      <c r="E432" s="137"/>
      <c r="F432" s="137"/>
      <c r="G432" s="137"/>
    </row>
    <row r="433">
      <c r="B433" s="137"/>
      <c r="C433" s="137"/>
      <c r="D433" s="137"/>
      <c r="E433" s="137"/>
      <c r="F433" s="137"/>
      <c r="G433" s="137"/>
    </row>
    <row r="434">
      <c r="B434" s="137"/>
      <c r="C434" s="137"/>
      <c r="D434" s="137"/>
      <c r="E434" s="137"/>
      <c r="F434" s="137"/>
      <c r="G434" s="137"/>
    </row>
    <row r="435">
      <c r="B435" s="137"/>
      <c r="C435" s="137"/>
      <c r="D435" s="137"/>
      <c r="E435" s="137"/>
      <c r="F435" s="137"/>
      <c r="G435" s="137"/>
    </row>
    <row r="436">
      <c r="B436" s="137"/>
      <c r="C436" s="137"/>
      <c r="D436" s="137"/>
      <c r="E436" s="137"/>
      <c r="F436" s="137"/>
      <c r="G436" s="137"/>
    </row>
    <row r="437">
      <c r="B437" s="137"/>
      <c r="C437" s="137"/>
      <c r="D437" s="137"/>
      <c r="E437" s="137"/>
      <c r="F437" s="137"/>
      <c r="G437" s="137"/>
    </row>
    <row r="438">
      <c r="B438" s="137"/>
      <c r="C438" s="137"/>
      <c r="D438" s="137"/>
      <c r="E438" s="137"/>
      <c r="F438" s="137"/>
      <c r="G438" s="137"/>
    </row>
    <row r="439">
      <c r="B439" s="137"/>
      <c r="C439" s="137"/>
      <c r="D439" s="137"/>
      <c r="E439" s="137"/>
      <c r="F439" s="137"/>
      <c r="G439" s="137"/>
    </row>
    <row r="440">
      <c r="B440" s="137"/>
      <c r="C440" s="137"/>
      <c r="D440" s="137"/>
      <c r="E440" s="137"/>
      <c r="F440" s="137"/>
      <c r="G440" s="137"/>
    </row>
    <row r="441">
      <c r="B441" s="137"/>
      <c r="C441" s="137"/>
      <c r="D441" s="137"/>
      <c r="E441" s="137"/>
      <c r="F441" s="137"/>
      <c r="G441" s="137"/>
    </row>
    <row r="442">
      <c r="B442" s="137"/>
      <c r="C442" s="137"/>
      <c r="D442" s="137"/>
      <c r="E442" s="137"/>
      <c r="F442" s="137"/>
      <c r="G442" s="137"/>
    </row>
    <row r="443">
      <c r="B443" s="137"/>
      <c r="C443" s="137"/>
      <c r="D443" s="137"/>
      <c r="E443" s="137"/>
      <c r="F443" s="137"/>
      <c r="G443" s="137"/>
    </row>
    <row r="444">
      <c r="B444" s="137"/>
      <c r="C444" s="137"/>
      <c r="D444" s="137"/>
      <c r="E444" s="137"/>
      <c r="F444" s="137"/>
      <c r="G444" s="137"/>
    </row>
    <row r="445">
      <c r="B445" s="137"/>
      <c r="C445" s="137"/>
      <c r="D445" s="137"/>
      <c r="E445" s="137"/>
      <c r="F445" s="137"/>
      <c r="G445" s="137"/>
    </row>
    <row r="446">
      <c r="B446" s="137"/>
      <c r="C446" s="137"/>
      <c r="D446" s="137"/>
      <c r="E446" s="137"/>
      <c r="F446" s="137"/>
      <c r="G446" s="137"/>
    </row>
    <row r="447">
      <c r="B447" s="137"/>
      <c r="C447" s="137"/>
      <c r="D447" s="137"/>
      <c r="E447" s="137"/>
      <c r="F447" s="137"/>
      <c r="G447" s="137"/>
    </row>
    <row r="448">
      <c r="B448" s="137"/>
      <c r="C448" s="137"/>
      <c r="D448" s="137"/>
      <c r="E448" s="137"/>
      <c r="F448" s="137"/>
      <c r="G448" s="137"/>
    </row>
    <row r="449">
      <c r="B449" s="137"/>
      <c r="C449" s="137"/>
      <c r="D449" s="137"/>
      <c r="E449" s="137"/>
      <c r="F449" s="137"/>
      <c r="G449" s="137"/>
    </row>
    <row r="450">
      <c r="B450" s="137"/>
      <c r="C450" s="137"/>
      <c r="D450" s="137"/>
      <c r="E450" s="137"/>
      <c r="F450" s="137"/>
      <c r="G450" s="137"/>
    </row>
    <row r="451">
      <c r="B451" s="137"/>
      <c r="C451" s="137"/>
      <c r="D451" s="137"/>
      <c r="E451" s="137"/>
      <c r="F451" s="137"/>
      <c r="G451" s="137"/>
    </row>
    <row r="452">
      <c r="B452" s="137"/>
      <c r="C452" s="137"/>
      <c r="D452" s="137"/>
      <c r="E452" s="137"/>
      <c r="F452" s="137"/>
      <c r="G452" s="137"/>
    </row>
    <row r="453">
      <c r="B453" s="137"/>
      <c r="C453" s="137"/>
      <c r="D453" s="137"/>
      <c r="E453" s="137"/>
      <c r="F453" s="137"/>
      <c r="G453" s="137"/>
    </row>
    <row r="454">
      <c r="B454" s="137"/>
      <c r="C454" s="137"/>
      <c r="D454" s="137"/>
      <c r="E454" s="137"/>
      <c r="F454" s="137"/>
      <c r="G454" s="137"/>
    </row>
    <row r="455">
      <c r="B455" s="137"/>
      <c r="C455" s="137"/>
      <c r="D455" s="137"/>
      <c r="E455" s="137"/>
      <c r="F455" s="137"/>
      <c r="G455" s="137"/>
    </row>
    <row r="456">
      <c r="B456" s="137"/>
      <c r="C456" s="137"/>
      <c r="D456" s="137"/>
      <c r="E456" s="137"/>
      <c r="F456" s="137"/>
      <c r="G456" s="137"/>
    </row>
    <row r="457">
      <c r="B457" s="137"/>
      <c r="C457" s="137"/>
      <c r="D457" s="137"/>
      <c r="E457" s="137"/>
      <c r="F457" s="137"/>
      <c r="G457" s="137"/>
    </row>
    <row r="458">
      <c r="B458" s="137"/>
      <c r="C458" s="137"/>
      <c r="D458" s="137"/>
      <c r="E458" s="137"/>
      <c r="F458" s="137"/>
      <c r="G458" s="137"/>
    </row>
    <row r="459">
      <c r="B459" s="137"/>
      <c r="C459" s="137"/>
      <c r="D459" s="137"/>
      <c r="E459" s="137"/>
      <c r="F459" s="137"/>
      <c r="G459" s="137"/>
    </row>
    <row r="460">
      <c r="B460" s="137"/>
      <c r="C460" s="137"/>
      <c r="D460" s="137"/>
      <c r="E460" s="137"/>
      <c r="F460" s="137"/>
      <c r="G460" s="137"/>
    </row>
    <row r="461">
      <c r="B461" s="137"/>
      <c r="C461" s="137"/>
      <c r="D461" s="137"/>
      <c r="E461" s="137"/>
      <c r="F461" s="137"/>
      <c r="G461" s="137"/>
    </row>
    <row r="462">
      <c r="B462" s="137"/>
      <c r="C462" s="137"/>
      <c r="D462" s="137"/>
      <c r="E462" s="137"/>
      <c r="F462" s="137"/>
      <c r="G462" s="137"/>
    </row>
    <row r="463">
      <c r="B463" s="137"/>
      <c r="C463" s="137"/>
      <c r="D463" s="137"/>
      <c r="E463" s="137"/>
      <c r="F463" s="137"/>
      <c r="G463" s="137"/>
    </row>
    <row r="464">
      <c r="B464" s="137"/>
      <c r="C464" s="137"/>
      <c r="D464" s="137"/>
      <c r="E464" s="137"/>
      <c r="F464" s="137"/>
      <c r="G464" s="137"/>
    </row>
    <row r="465">
      <c r="B465" s="137"/>
      <c r="C465" s="137"/>
      <c r="D465" s="137"/>
      <c r="E465" s="137"/>
      <c r="F465" s="137"/>
      <c r="G465" s="137"/>
    </row>
    <row r="466">
      <c r="B466" s="137"/>
      <c r="C466" s="137"/>
      <c r="D466" s="137"/>
      <c r="E466" s="137"/>
      <c r="F466" s="137"/>
      <c r="G466" s="137"/>
    </row>
    <row r="467">
      <c r="B467" s="137"/>
      <c r="C467" s="137"/>
      <c r="D467" s="137"/>
      <c r="E467" s="137"/>
      <c r="F467" s="137"/>
      <c r="G467" s="137"/>
    </row>
    <row r="468">
      <c r="B468" s="137"/>
      <c r="C468" s="137"/>
      <c r="D468" s="137"/>
      <c r="E468" s="137"/>
      <c r="F468" s="137"/>
      <c r="G468" s="137"/>
    </row>
    <row r="469">
      <c r="B469" s="137"/>
      <c r="C469" s="137"/>
      <c r="D469" s="137"/>
      <c r="E469" s="137"/>
      <c r="F469" s="137"/>
      <c r="G469" s="137"/>
    </row>
    <row r="470">
      <c r="B470" s="137"/>
      <c r="C470" s="137"/>
      <c r="D470" s="137"/>
      <c r="E470" s="137"/>
      <c r="F470" s="137"/>
      <c r="G470" s="137"/>
    </row>
    <row r="471">
      <c r="B471" s="137"/>
      <c r="C471" s="137"/>
      <c r="D471" s="137"/>
      <c r="E471" s="137"/>
      <c r="F471" s="137"/>
      <c r="G471" s="137"/>
    </row>
    <row r="472">
      <c r="B472" s="137"/>
      <c r="C472" s="137"/>
      <c r="D472" s="137"/>
      <c r="E472" s="137"/>
      <c r="F472" s="137"/>
      <c r="G472" s="137"/>
    </row>
    <row r="473">
      <c r="B473" s="137"/>
      <c r="C473" s="137"/>
      <c r="D473" s="137"/>
      <c r="E473" s="137"/>
      <c r="F473" s="137"/>
      <c r="G473" s="137"/>
    </row>
    <row r="474">
      <c r="B474" s="137"/>
      <c r="C474" s="137"/>
      <c r="D474" s="137"/>
      <c r="E474" s="137"/>
      <c r="F474" s="137"/>
      <c r="G474" s="137"/>
    </row>
    <row r="475">
      <c r="B475" s="137"/>
      <c r="C475" s="137"/>
      <c r="D475" s="137"/>
      <c r="E475" s="137"/>
      <c r="F475" s="137"/>
      <c r="G475" s="137"/>
    </row>
    <row r="476">
      <c r="B476" s="137"/>
      <c r="C476" s="137"/>
      <c r="D476" s="137"/>
      <c r="E476" s="137"/>
      <c r="F476" s="137"/>
      <c r="G476" s="137"/>
    </row>
    <row r="477">
      <c r="B477" s="137"/>
      <c r="C477" s="137"/>
      <c r="D477" s="137"/>
      <c r="E477" s="137"/>
      <c r="F477" s="137"/>
      <c r="G477" s="137"/>
    </row>
    <row r="478">
      <c r="B478" s="137"/>
      <c r="C478" s="137"/>
      <c r="D478" s="137"/>
      <c r="E478" s="137"/>
      <c r="F478" s="137"/>
      <c r="G478" s="137"/>
    </row>
    <row r="479">
      <c r="B479" s="137"/>
      <c r="C479" s="137"/>
      <c r="D479" s="137"/>
      <c r="E479" s="137"/>
      <c r="F479" s="137"/>
      <c r="G479" s="137"/>
    </row>
    <row r="480">
      <c r="B480" s="137"/>
      <c r="C480" s="137"/>
      <c r="D480" s="137"/>
      <c r="E480" s="137"/>
      <c r="F480" s="137"/>
      <c r="G480" s="137"/>
    </row>
    <row r="481">
      <c r="B481" s="137"/>
      <c r="C481" s="137"/>
      <c r="D481" s="137"/>
      <c r="E481" s="137"/>
      <c r="F481" s="137"/>
      <c r="G481" s="137"/>
    </row>
    <row r="482">
      <c r="B482" s="137"/>
      <c r="C482" s="137"/>
      <c r="D482" s="137"/>
      <c r="E482" s="137"/>
      <c r="F482" s="137"/>
      <c r="G482" s="137"/>
    </row>
    <row r="483">
      <c r="B483" s="137"/>
      <c r="C483" s="137"/>
      <c r="D483" s="137"/>
      <c r="E483" s="137"/>
      <c r="F483" s="137"/>
      <c r="G483" s="137"/>
    </row>
    <row r="484">
      <c r="B484" s="137"/>
      <c r="C484" s="137"/>
      <c r="D484" s="137"/>
      <c r="E484" s="137"/>
      <c r="F484" s="137"/>
      <c r="G484" s="137"/>
    </row>
    <row r="485">
      <c r="B485" s="137"/>
      <c r="C485" s="137"/>
      <c r="D485" s="137"/>
      <c r="E485" s="137"/>
      <c r="F485" s="137"/>
      <c r="G485" s="137"/>
    </row>
    <row r="486">
      <c r="B486" s="137"/>
      <c r="C486" s="137"/>
      <c r="D486" s="137"/>
      <c r="E486" s="137"/>
      <c r="F486" s="137"/>
      <c r="G486" s="137"/>
    </row>
    <row r="487">
      <c r="B487" s="137"/>
      <c r="C487" s="137"/>
      <c r="D487" s="137"/>
      <c r="E487" s="137"/>
      <c r="F487" s="137"/>
      <c r="G487" s="137"/>
    </row>
    <row r="488">
      <c r="B488" s="137"/>
      <c r="C488" s="137"/>
      <c r="D488" s="137"/>
      <c r="E488" s="137"/>
      <c r="F488" s="137"/>
      <c r="G488" s="137"/>
    </row>
    <row r="489">
      <c r="B489" s="137"/>
      <c r="C489" s="137"/>
      <c r="D489" s="137"/>
      <c r="E489" s="137"/>
      <c r="F489" s="137"/>
      <c r="G489" s="137"/>
    </row>
    <row r="490">
      <c r="B490" s="137"/>
      <c r="C490" s="137"/>
      <c r="D490" s="137"/>
      <c r="E490" s="137"/>
      <c r="F490" s="137"/>
      <c r="G490" s="137"/>
    </row>
    <row r="491">
      <c r="B491" s="137"/>
      <c r="C491" s="137"/>
      <c r="D491" s="137"/>
      <c r="E491" s="137"/>
      <c r="F491" s="137"/>
      <c r="G491" s="137"/>
    </row>
    <row r="492">
      <c r="B492" s="137"/>
      <c r="C492" s="137"/>
      <c r="D492" s="137"/>
      <c r="E492" s="137"/>
      <c r="F492" s="137"/>
      <c r="G492" s="137"/>
    </row>
    <row r="493">
      <c r="B493" s="137"/>
      <c r="C493" s="137"/>
      <c r="D493" s="137"/>
      <c r="E493" s="137"/>
      <c r="F493" s="137"/>
      <c r="G493" s="137"/>
    </row>
    <row r="494">
      <c r="B494" s="137"/>
      <c r="C494" s="137"/>
      <c r="D494" s="137"/>
      <c r="E494" s="137"/>
      <c r="F494" s="137"/>
      <c r="G494" s="137"/>
    </row>
    <row r="495">
      <c r="B495" s="137"/>
      <c r="C495" s="137"/>
      <c r="D495" s="137"/>
      <c r="E495" s="137"/>
      <c r="F495" s="137"/>
      <c r="G495" s="137"/>
    </row>
    <row r="496">
      <c r="B496" s="137"/>
      <c r="C496" s="137"/>
      <c r="D496" s="137"/>
      <c r="E496" s="137"/>
      <c r="F496" s="137"/>
      <c r="G496" s="137"/>
    </row>
    <row r="497">
      <c r="B497" s="137"/>
      <c r="C497" s="137"/>
      <c r="D497" s="137"/>
      <c r="E497" s="137"/>
      <c r="F497" s="137"/>
      <c r="G497" s="137"/>
    </row>
    <row r="498">
      <c r="B498" s="137"/>
      <c r="C498" s="137"/>
      <c r="D498" s="137"/>
      <c r="E498" s="137"/>
      <c r="F498" s="137"/>
      <c r="G498" s="137"/>
    </row>
    <row r="499">
      <c r="B499" s="137"/>
      <c r="C499" s="137"/>
      <c r="D499" s="137"/>
      <c r="E499" s="137"/>
      <c r="F499" s="137"/>
      <c r="G499" s="137"/>
    </row>
    <row r="500">
      <c r="B500" s="137"/>
      <c r="C500" s="137"/>
      <c r="D500" s="137"/>
      <c r="E500" s="137"/>
      <c r="F500" s="137"/>
      <c r="G500" s="137"/>
    </row>
    <row r="501">
      <c r="B501" s="137"/>
      <c r="C501" s="137"/>
      <c r="D501" s="137"/>
      <c r="E501" s="137"/>
      <c r="F501" s="137"/>
      <c r="G501" s="137"/>
    </row>
    <row r="502">
      <c r="B502" s="137"/>
      <c r="C502" s="137"/>
      <c r="D502" s="137"/>
      <c r="E502" s="137"/>
      <c r="F502" s="137"/>
      <c r="G502" s="137"/>
    </row>
    <row r="503">
      <c r="B503" s="137"/>
      <c r="C503" s="137"/>
      <c r="D503" s="137"/>
      <c r="E503" s="137"/>
      <c r="F503" s="137"/>
      <c r="G503" s="137"/>
    </row>
    <row r="504">
      <c r="B504" s="137"/>
      <c r="C504" s="137"/>
      <c r="D504" s="137"/>
      <c r="E504" s="137"/>
      <c r="F504" s="137"/>
      <c r="G504" s="137"/>
    </row>
    <row r="505">
      <c r="B505" s="137"/>
      <c r="C505" s="137"/>
      <c r="D505" s="137"/>
      <c r="E505" s="137"/>
      <c r="F505" s="137"/>
      <c r="G505" s="137"/>
    </row>
    <row r="506">
      <c r="B506" s="137"/>
      <c r="C506" s="137"/>
      <c r="D506" s="137"/>
      <c r="E506" s="137"/>
      <c r="F506" s="137"/>
      <c r="G506" s="137"/>
    </row>
    <row r="507">
      <c r="B507" s="137"/>
      <c r="C507" s="137"/>
      <c r="D507" s="137"/>
      <c r="E507" s="137"/>
      <c r="F507" s="137"/>
      <c r="G507" s="137"/>
    </row>
    <row r="508">
      <c r="B508" s="137"/>
      <c r="C508" s="137"/>
      <c r="D508" s="137"/>
      <c r="E508" s="137"/>
      <c r="F508" s="137"/>
      <c r="G508" s="137"/>
    </row>
    <row r="509">
      <c r="B509" s="137"/>
      <c r="C509" s="137"/>
      <c r="D509" s="137"/>
      <c r="E509" s="137"/>
      <c r="F509" s="137"/>
      <c r="G509" s="137"/>
    </row>
    <row r="510">
      <c r="B510" s="137"/>
      <c r="C510" s="137"/>
      <c r="D510" s="137"/>
      <c r="E510" s="137"/>
      <c r="F510" s="137"/>
      <c r="G510" s="137"/>
    </row>
    <row r="511">
      <c r="B511" s="137"/>
      <c r="C511" s="137"/>
      <c r="D511" s="137"/>
      <c r="E511" s="137"/>
      <c r="F511" s="137"/>
      <c r="G511" s="137"/>
    </row>
    <row r="512">
      <c r="B512" s="137"/>
      <c r="C512" s="137"/>
      <c r="D512" s="137"/>
      <c r="E512" s="137"/>
      <c r="F512" s="137"/>
      <c r="G512" s="137"/>
    </row>
    <row r="513">
      <c r="B513" s="137"/>
      <c r="C513" s="137"/>
      <c r="D513" s="137"/>
      <c r="E513" s="137"/>
      <c r="F513" s="137"/>
      <c r="G513" s="137"/>
    </row>
    <row r="514">
      <c r="B514" s="137"/>
      <c r="C514" s="137"/>
      <c r="D514" s="137"/>
      <c r="E514" s="137"/>
      <c r="F514" s="137"/>
      <c r="G514" s="137"/>
    </row>
    <row r="515">
      <c r="B515" s="137"/>
      <c r="C515" s="137"/>
      <c r="D515" s="137"/>
      <c r="E515" s="137"/>
      <c r="F515" s="137"/>
      <c r="G515" s="137"/>
    </row>
    <row r="516">
      <c r="B516" s="137"/>
      <c r="C516" s="137"/>
      <c r="D516" s="137"/>
      <c r="E516" s="137"/>
      <c r="F516" s="137"/>
      <c r="G516" s="137"/>
    </row>
    <row r="517">
      <c r="B517" s="137"/>
      <c r="C517" s="137"/>
      <c r="D517" s="137"/>
      <c r="E517" s="137"/>
      <c r="F517" s="137"/>
      <c r="G517" s="137"/>
    </row>
    <row r="518">
      <c r="B518" s="137"/>
      <c r="C518" s="137"/>
      <c r="D518" s="137"/>
      <c r="E518" s="137"/>
      <c r="F518" s="137"/>
      <c r="G518" s="137"/>
    </row>
    <row r="519">
      <c r="B519" s="137"/>
      <c r="C519" s="137"/>
      <c r="D519" s="137"/>
      <c r="E519" s="137"/>
      <c r="F519" s="137"/>
      <c r="G519" s="137"/>
    </row>
    <row r="520">
      <c r="B520" s="137"/>
      <c r="C520" s="137"/>
      <c r="D520" s="137"/>
      <c r="E520" s="137"/>
      <c r="F520" s="137"/>
      <c r="G520" s="137"/>
    </row>
    <row r="521">
      <c r="B521" s="137"/>
      <c r="C521" s="137"/>
      <c r="D521" s="137"/>
      <c r="E521" s="137"/>
      <c r="F521" s="137"/>
      <c r="G521" s="137"/>
    </row>
    <row r="522">
      <c r="B522" s="137"/>
      <c r="C522" s="137"/>
      <c r="D522" s="137"/>
      <c r="E522" s="137"/>
      <c r="F522" s="137"/>
      <c r="G522" s="137"/>
    </row>
    <row r="523">
      <c r="B523" s="137"/>
      <c r="C523" s="137"/>
      <c r="D523" s="137"/>
      <c r="E523" s="137"/>
      <c r="F523" s="137"/>
      <c r="G523" s="137"/>
    </row>
    <row r="524">
      <c r="B524" s="137"/>
      <c r="C524" s="137"/>
      <c r="D524" s="137"/>
      <c r="E524" s="137"/>
      <c r="F524" s="137"/>
      <c r="G524" s="137"/>
    </row>
    <row r="525">
      <c r="B525" s="137"/>
      <c r="C525" s="137"/>
      <c r="D525" s="137"/>
      <c r="E525" s="137"/>
      <c r="F525" s="137"/>
      <c r="G525" s="137"/>
    </row>
    <row r="526">
      <c r="B526" s="137"/>
      <c r="C526" s="137"/>
      <c r="D526" s="137"/>
      <c r="E526" s="137"/>
      <c r="F526" s="137"/>
      <c r="G526" s="137"/>
    </row>
    <row r="527">
      <c r="B527" s="137"/>
      <c r="C527" s="137"/>
      <c r="D527" s="137"/>
      <c r="E527" s="137"/>
      <c r="F527" s="137"/>
      <c r="G527" s="137"/>
    </row>
    <row r="528">
      <c r="B528" s="137"/>
      <c r="C528" s="137"/>
      <c r="D528" s="137"/>
      <c r="E528" s="137"/>
      <c r="F528" s="137"/>
      <c r="G528" s="137"/>
    </row>
    <row r="529">
      <c r="B529" s="137"/>
      <c r="C529" s="137"/>
      <c r="D529" s="137"/>
      <c r="E529" s="137"/>
      <c r="F529" s="137"/>
      <c r="G529" s="137"/>
    </row>
    <row r="530">
      <c r="B530" s="137"/>
      <c r="C530" s="137"/>
      <c r="D530" s="137"/>
      <c r="E530" s="137"/>
      <c r="F530" s="137"/>
      <c r="G530" s="137"/>
    </row>
    <row r="531">
      <c r="B531" s="137"/>
      <c r="C531" s="137"/>
      <c r="D531" s="137"/>
      <c r="E531" s="137"/>
      <c r="F531" s="137"/>
      <c r="G531" s="137"/>
    </row>
    <row r="532">
      <c r="B532" s="137"/>
      <c r="C532" s="137"/>
      <c r="D532" s="137"/>
      <c r="E532" s="137"/>
      <c r="F532" s="137"/>
      <c r="G532" s="137"/>
    </row>
    <row r="533">
      <c r="B533" s="137"/>
      <c r="C533" s="137"/>
      <c r="D533" s="137"/>
      <c r="E533" s="137"/>
      <c r="F533" s="137"/>
      <c r="G533" s="137"/>
    </row>
    <row r="534">
      <c r="B534" s="137"/>
      <c r="C534" s="137"/>
      <c r="D534" s="137"/>
      <c r="E534" s="137"/>
      <c r="F534" s="137"/>
      <c r="G534" s="137"/>
    </row>
    <row r="535">
      <c r="B535" s="137"/>
      <c r="C535" s="137"/>
      <c r="D535" s="137"/>
      <c r="E535" s="137"/>
      <c r="F535" s="137"/>
      <c r="G535" s="137"/>
    </row>
    <row r="536">
      <c r="B536" s="137"/>
      <c r="C536" s="137"/>
      <c r="D536" s="137"/>
      <c r="E536" s="137"/>
      <c r="F536" s="137"/>
      <c r="G536" s="137"/>
    </row>
    <row r="537">
      <c r="B537" s="137"/>
      <c r="C537" s="137"/>
      <c r="D537" s="137"/>
      <c r="E537" s="137"/>
      <c r="F537" s="137"/>
      <c r="G537" s="137"/>
    </row>
    <row r="538">
      <c r="B538" s="137"/>
      <c r="C538" s="137"/>
      <c r="D538" s="137"/>
      <c r="E538" s="137"/>
      <c r="F538" s="137"/>
      <c r="G538" s="137"/>
    </row>
    <row r="539">
      <c r="B539" s="137"/>
      <c r="C539" s="137"/>
      <c r="D539" s="137"/>
      <c r="E539" s="137"/>
      <c r="F539" s="137"/>
      <c r="G539" s="137"/>
    </row>
    <row r="540">
      <c r="B540" s="137"/>
      <c r="C540" s="137"/>
      <c r="D540" s="137"/>
      <c r="E540" s="137"/>
      <c r="F540" s="137"/>
      <c r="G540" s="137"/>
    </row>
    <row r="541">
      <c r="B541" s="137"/>
      <c r="C541" s="137"/>
      <c r="D541" s="137"/>
      <c r="E541" s="137"/>
      <c r="F541" s="137"/>
      <c r="G541" s="137"/>
    </row>
    <row r="542">
      <c r="B542" s="137"/>
      <c r="C542" s="137"/>
      <c r="D542" s="137"/>
      <c r="E542" s="137"/>
      <c r="F542" s="137"/>
      <c r="G542" s="137"/>
    </row>
    <row r="543">
      <c r="B543" s="137"/>
      <c r="C543" s="137"/>
      <c r="D543" s="137"/>
      <c r="E543" s="137"/>
      <c r="F543" s="137"/>
      <c r="G543" s="137"/>
    </row>
    <row r="544">
      <c r="B544" s="137"/>
      <c r="C544" s="137"/>
      <c r="D544" s="137"/>
      <c r="E544" s="137"/>
      <c r="F544" s="137"/>
      <c r="G544" s="137"/>
    </row>
    <row r="545">
      <c r="B545" s="137"/>
      <c r="C545" s="137"/>
      <c r="D545" s="137"/>
      <c r="E545" s="137"/>
      <c r="F545" s="137"/>
      <c r="G545" s="137"/>
    </row>
    <row r="546">
      <c r="B546" s="137"/>
      <c r="C546" s="137"/>
      <c r="D546" s="137"/>
      <c r="E546" s="137"/>
      <c r="F546" s="137"/>
      <c r="G546" s="137"/>
    </row>
    <row r="547">
      <c r="B547" s="137"/>
      <c r="C547" s="137"/>
      <c r="D547" s="137"/>
      <c r="E547" s="137"/>
      <c r="F547" s="137"/>
      <c r="G547" s="137"/>
    </row>
    <row r="548">
      <c r="B548" s="137"/>
      <c r="C548" s="137"/>
      <c r="D548" s="137"/>
      <c r="E548" s="137"/>
      <c r="F548" s="137"/>
      <c r="G548" s="137"/>
    </row>
    <row r="549">
      <c r="B549" s="137"/>
      <c r="C549" s="137"/>
      <c r="D549" s="137"/>
      <c r="E549" s="137"/>
      <c r="F549" s="137"/>
      <c r="G549" s="137"/>
    </row>
    <row r="550">
      <c r="B550" s="137"/>
      <c r="C550" s="137"/>
      <c r="D550" s="137"/>
      <c r="E550" s="137"/>
      <c r="F550" s="137"/>
      <c r="G550" s="137"/>
    </row>
    <row r="551">
      <c r="B551" s="137"/>
      <c r="C551" s="137"/>
      <c r="D551" s="137"/>
      <c r="E551" s="137"/>
      <c r="F551" s="137"/>
      <c r="G551" s="137"/>
    </row>
    <row r="552">
      <c r="B552" s="137"/>
      <c r="C552" s="137"/>
      <c r="D552" s="137"/>
      <c r="E552" s="137"/>
      <c r="F552" s="137"/>
      <c r="G552" s="137"/>
    </row>
    <row r="553">
      <c r="B553" s="137"/>
      <c r="C553" s="137"/>
      <c r="D553" s="137"/>
      <c r="E553" s="137"/>
      <c r="F553" s="137"/>
      <c r="G553" s="137"/>
    </row>
    <row r="554">
      <c r="B554" s="137"/>
      <c r="C554" s="137"/>
      <c r="D554" s="137"/>
      <c r="E554" s="137"/>
      <c r="F554" s="137"/>
      <c r="G554" s="137"/>
    </row>
    <row r="555">
      <c r="B555" s="137"/>
      <c r="C555" s="137"/>
      <c r="D555" s="137"/>
      <c r="E555" s="137"/>
      <c r="F555" s="137"/>
      <c r="G555" s="137"/>
    </row>
    <row r="556">
      <c r="B556" s="137"/>
      <c r="C556" s="137"/>
      <c r="D556" s="137"/>
      <c r="E556" s="137"/>
      <c r="F556" s="137"/>
      <c r="G556" s="137"/>
    </row>
    <row r="557">
      <c r="B557" s="137"/>
      <c r="C557" s="137"/>
      <c r="D557" s="137"/>
      <c r="E557" s="137"/>
      <c r="F557" s="137"/>
      <c r="G557" s="137"/>
    </row>
    <row r="558">
      <c r="B558" s="137"/>
      <c r="C558" s="137"/>
      <c r="D558" s="137"/>
      <c r="E558" s="137"/>
      <c r="F558" s="137"/>
      <c r="G558" s="137"/>
    </row>
    <row r="559">
      <c r="B559" s="137"/>
      <c r="C559" s="137"/>
      <c r="D559" s="137"/>
      <c r="E559" s="137"/>
      <c r="F559" s="137"/>
      <c r="G559" s="137"/>
    </row>
    <row r="560">
      <c r="B560" s="137"/>
      <c r="C560" s="137"/>
      <c r="D560" s="137"/>
      <c r="E560" s="137"/>
      <c r="F560" s="137"/>
      <c r="G560" s="137"/>
    </row>
    <row r="561">
      <c r="B561" s="137"/>
      <c r="C561" s="137"/>
      <c r="D561" s="137"/>
      <c r="E561" s="137"/>
      <c r="F561" s="137"/>
      <c r="G561" s="137"/>
    </row>
    <row r="562">
      <c r="B562" s="137"/>
      <c r="C562" s="137"/>
      <c r="D562" s="137"/>
      <c r="E562" s="137"/>
      <c r="F562" s="137"/>
      <c r="G562" s="137"/>
    </row>
    <row r="563">
      <c r="B563" s="137"/>
      <c r="C563" s="137"/>
      <c r="D563" s="137"/>
      <c r="E563" s="137"/>
      <c r="F563" s="137"/>
      <c r="G563" s="137"/>
    </row>
    <row r="564">
      <c r="B564" s="137"/>
      <c r="C564" s="137"/>
      <c r="D564" s="137"/>
      <c r="E564" s="137"/>
      <c r="F564" s="137"/>
      <c r="G564" s="137"/>
    </row>
    <row r="565">
      <c r="B565" s="137"/>
      <c r="C565" s="137"/>
      <c r="D565" s="137"/>
      <c r="E565" s="137"/>
      <c r="F565" s="137"/>
      <c r="G565" s="137"/>
    </row>
    <row r="566">
      <c r="B566" s="137"/>
      <c r="C566" s="137"/>
      <c r="D566" s="137"/>
      <c r="E566" s="137"/>
      <c r="F566" s="137"/>
      <c r="G566" s="137"/>
    </row>
    <row r="567">
      <c r="B567" s="137"/>
      <c r="C567" s="137"/>
      <c r="D567" s="137"/>
      <c r="E567" s="137"/>
      <c r="F567" s="137"/>
      <c r="G567" s="137"/>
    </row>
    <row r="568">
      <c r="B568" s="137"/>
      <c r="C568" s="137"/>
      <c r="D568" s="137"/>
      <c r="E568" s="137"/>
      <c r="F568" s="137"/>
      <c r="G568" s="137"/>
    </row>
    <row r="569">
      <c r="B569" s="137"/>
      <c r="C569" s="137"/>
      <c r="D569" s="137"/>
      <c r="E569" s="137"/>
      <c r="F569" s="137"/>
      <c r="G569" s="137"/>
    </row>
    <row r="570">
      <c r="B570" s="137"/>
      <c r="C570" s="137"/>
      <c r="D570" s="137"/>
      <c r="E570" s="137"/>
      <c r="F570" s="137"/>
      <c r="G570" s="137"/>
    </row>
    <row r="571">
      <c r="B571" s="137"/>
      <c r="C571" s="137"/>
      <c r="D571" s="137"/>
      <c r="E571" s="137"/>
      <c r="F571" s="137"/>
      <c r="G571" s="137"/>
    </row>
    <row r="572">
      <c r="B572" s="137"/>
      <c r="C572" s="137"/>
      <c r="D572" s="137"/>
      <c r="E572" s="137"/>
      <c r="F572" s="137"/>
      <c r="G572" s="137"/>
    </row>
    <row r="573">
      <c r="B573" s="137"/>
      <c r="C573" s="137"/>
      <c r="D573" s="137"/>
      <c r="E573" s="137"/>
      <c r="F573" s="137"/>
      <c r="G573" s="137"/>
    </row>
    <row r="574">
      <c r="B574" s="137"/>
      <c r="C574" s="137"/>
      <c r="D574" s="137"/>
      <c r="E574" s="137"/>
      <c r="F574" s="137"/>
      <c r="G574" s="137"/>
    </row>
    <row r="575">
      <c r="B575" s="137"/>
      <c r="C575" s="137"/>
      <c r="D575" s="137"/>
      <c r="E575" s="137"/>
      <c r="F575" s="137"/>
      <c r="G575" s="137"/>
    </row>
    <row r="576">
      <c r="B576" s="137"/>
      <c r="C576" s="137"/>
      <c r="D576" s="137"/>
      <c r="E576" s="137"/>
      <c r="F576" s="137"/>
      <c r="G576" s="137"/>
    </row>
    <row r="577">
      <c r="B577" s="137"/>
      <c r="C577" s="137"/>
      <c r="D577" s="137"/>
      <c r="E577" s="137"/>
      <c r="F577" s="137"/>
      <c r="G577" s="137"/>
    </row>
    <row r="578">
      <c r="B578" s="137"/>
      <c r="C578" s="137"/>
      <c r="D578" s="137"/>
      <c r="E578" s="137"/>
      <c r="F578" s="137"/>
      <c r="G578" s="137"/>
    </row>
    <row r="579">
      <c r="B579" s="137"/>
      <c r="C579" s="137"/>
      <c r="D579" s="137"/>
      <c r="E579" s="137"/>
      <c r="F579" s="137"/>
      <c r="G579" s="137"/>
    </row>
    <row r="580">
      <c r="B580" s="137"/>
      <c r="C580" s="137"/>
      <c r="D580" s="137"/>
      <c r="E580" s="137"/>
      <c r="F580" s="137"/>
      <c r="G580" s="137"/>
    </row>
    <row r="581">
      <c r="B581" s="137"/>
      <c r="C581" s="137"/>
      <c r="D581" s="137"/>
      <c r="E581" s="137"/>
      <c r="F581" s="137"/>
      <c r="G581" s="137"/>
    </row>
    <row r="582">
      <c r="B582" s="137"/>
      <c r="C582" s="137"/>
      <c r="D582" s="137"/>
      <c r="E582" s="137"/>
      <c r="F582" s="137"/>
      <c r="G582" s="137"/>
    </row>
    <row r="583">
      <c r="B583" s="137"/>
      <c r="C583" s="137"/>
      <c r="D583" s="137"/>
      <c r="E583" s="137"/>
      <c r="F583" s="137"/>
      <c r="G583" s="137"/>
    </row>
    <row r="584">
      <c r="B584" s="137"/>
      <c r="C584" s="137"/>
      <c r="D584" s="137"/>
      <c r="E584" s="137"/>
      <c r="F584" s="137"/>
      <c r="G584" s="137"/>
    </row>
    <row r="585">
      <c r="B585" s="137"/>
      <c r="C585" s="137"/>
      <c r="D585" s="137"/>
      <c r="E585" s="137"/>
      <c r="F585" s="137"/>
      <c r="G585" s="137"/>
    </row>
    <row r="586">
      <c r="B586" s="137"/>
      <c r="C586" s="137"/>
      <c r="D586" s="137"/>
      <c r="E586" s="137"/>
      <c r="F586" s="137"/>
      <c r="G586" s="137"/>
    </row>
    <row r="587">
      <c r="B587" s="137"/>
      <c r="C587" s="137"/>
      <c r="D587" s="137"/>
      <c r="E587" s="137"/>
      <c r="F587" s="137"/>
      <c r="G587" s="137"/>
    </row>
    <row r="588">
      <c r="B588" s="137"/>
      <c r="C588" s="137"/>
      <c r="D588" s="137"/>
      <c r="E588" s="137"/>
      <c r="F588" s="137"/>
      <c r="G588" s="137"/>
    </row>
    <row r="589">
      <c r="B589" s="137"/>
      <c r="C589" s="137"/>
      <c r="D589" s="137"/>
      <c r="E589" s="137"/>
      <c r="F589" s="137"/>
      <c r="G589" s="137"/>
    </row>
    <row r="590">
      <c r="B590" s="137"/>
      <c r="C590" s="137"/>
      <c r="D590" s="137"/>
      <c r="E590" s="137"/>
      <c r="F590" s="137"/>
      <c r="G590" s="137"/>
    </row>
    <row r="591">
      <c r="B591" s="137"/>
      <c r="C591" s="137"/>
      <c r="D591" s="137"/>
      <c r="E591" s="137"/>
      <c r="F591" s="137"/>
      <c r="G591" s="137"/>
    </row>
    <row r="592">
      <c r="B592" s="137"/>
      <c r="C592" s="137"/>
      <c r="D592" s="137"/>
      <c r="E592" s="137"/>
      <c r="F592" s="137"/>
      <c r="G592" s="137"/>
    </row>
    <row r="593">
      <c r="B593" s="137"/>
      <c r="C593" s="137"/>
      <c r="D593" s="137"/>
      <c r="E593" s="137"/>
      <c r="F593" s="137"/>
      <c r="G593" s="137"/>
    </row>
    <row r="594">
      <c r="B594" s="137"/>
      <c r="C594" s="137"/>
      <c r="D594" s="137"/>
      <c r="E594" s="137"/>
      <c r="F594" s="137"/>
      <c r="G594" s="137"/>
    </row>
    <row r="595">
      <c r="B595" s="137"/>
      <c r="C595" s="137"/>
      <c r="D595" s="137"/>
      <c r="E595" s="137"/>
      <c r="F595" s="137"/>
      <c r="G595" s="137"/>
    </row>
    <row r="596">
      <c r="B596" s="137"/>
      <c r="C596" s="137"/>
      <c r="D596" s="137"/>
      <c r="E596" s="137"/>
      <c r="F596" s="137"/>
      <c r="G596" s="137"/>
    </row>
    <row r="597">
      <c r="B597" s="137"/>
      <c r="C597" s="137"/>
      <c r="D597" s="137"/>
      <c r="E597" s="137"/>
      <c r="F597" s="137"/>
      <c r="G597" s="137"/>
    </row>
    <row r="598">
      <c r="B598" s="137"/>
      <c r="C598" s="137"/>
      <c r="D598" s="137"/>
      <c r="E598" s="137"/>
      <c r="F598" s="137"/>
      <c r="G598" s="137"/>
    </row>
    <row r="599">
      <c r="B599" s="137"/>
      <c r="C599" s="137"/>
      <c r="D599" s="137"/>
      <c r="E599" s="137"/>
      <c r="F599" s="137"/>
      <c r="G599" s="137"/>
    </row>
    <row r="600">
      <c r="B600" s="137"/>
      <c r="C600" s="137"/>
      <c r="D600" s="137"/>
      <c r="E600" s="137"/>
      <c r="F600" s="137"/>
      <c r="G600" s="137"/>
    </row>
    <row r="601">
      <c r="B601" s="137"/>
      <c r="C601" s="137"/>
      <c r="D601" s="137"/>
      <c r="E601" s="137"/>
      <c r="F601" s="137"/>
      <c r="G601" s="137"/>
    </row>
    <row r="602">
      <c r="B602" s="137"/>
      <c r="C602" s="137"/>
      <c r="D602" s="137"/>
      <c r="E602" s="137"/>
      <c r="F602" s="137"/>
      <c r="G602" s="137"/>
    </row>
    <row r="603">
      <c r="B603" s="137"/>
      <c r="C603" s="137"/>
      <c r="D603" s="137"/>
      <c r="E603" s="137"/>
      <c r="F603" s="137"/>
      <c r="G603" s="137"/>
    </row>
    <row r="604">
      <c r="B604" s="137"/>
      <c r="C604" s="137"/>
      <c r="D604" s="137"/>
      <c r="E604" s="137"/>
      <c r="F604" s="137"/>
      <c r="G604" s="137"/>
    </row>
    <row r="605">
      <c r="B605" s="137"/>
      <c r="C605" s="137"/>
      <c r="D605" s="137"/>
      <c r="E605" s="137"/>
      <c r="F605" s="137"/>
      <c r="G605" s="137"/>
    </row>
    <row r="606">
      <c r="B606" s="137"/>
      <c r="C606" s="137"/>
      <c r="D606" s="137"/>
      <c r="E606" s="137"/>
      <c r="F606" s="137"/>
      <c r="G606" s="137"/>
    </row>
    <row r="607">
      <c r="B607" s="137"/>
      <c r="C607" s="137"/>
      <c r="D607" s="137"/>
      <c r="E607" s="137"/>
      <c r="F607" s="137"/>
      <c r="G607" s="137"/>
    </row>
    <row r="608">
      <c r="B608" s="137"/>
      <c r="C608" s="137"/>
      <c r="D608" s="137"/>
      <c r="E608" s="137"/>
      <c r="F608" s="137"/>
      <c r="G608" s="137"/>
    </row>
    <row r="609">
      <c r="B609" s="137"/>
      <c r="C609" s="137"/>
      <c r="D609" s="137"/>
      <c r="E609" s="137"/>
      <c r="F609" s="137"/>
      <c r="G609" s="137"/>
    </row>
    <row r="610">
      <c r="B610" s="137"/>
      <c r="C610" s="137"/>
      <c r="D610" s="137"/>
      <c r="E610" s="137"/>
      <c r="F610" s="137"/>
      <c r="G610" s="137"/>
    </row>
    <row r="611">
      <c r="B611" s="137"/>
      <c r="C611" s="137"/>
      <c r="D611" s="137"/>
      <c r="E611" s="137"/>
      <c r="F611" s="137"/>
      <c r="G611" s="137"/>
    </row>
    <row r="612">
      <c r="B612" s="137"/>
      <c r="C612" s="137"/>
      <c r="D612" s="137"/>
      <c r="E612" s="137"/>
      <c r="F612" s="137"/>
      <c r="G612" s="137"/>
    </row>
    <row r="613">
      <c r="B613" s="137"/>
      <c r="C613" s="137"/>
      <c r="D613" s="137"/>
      <c r="E613" s="137"/>
      <c r="F613" s="137"/>
      <c r="G613" s="137"/>
    </row>
    <row r="614">
      <c r="B614" s="137"/>
      <c r="C614" s="137"/>
      <c r="D614" s="137"/>
      <c r="E614" s="137"/>
      <c r="F614" s="137"/>
      <c r="G614" s="137"/>
    </row>
    <row r="615">
      <c r="B615" s="137"/>
      <c r="C615" s="137"/>
      <c r="D615" s="137"/>
      <c r="E615" s="137"/>
      <c r="F615" s="137"/>
      <c r="G615" s="137"/>
    </row>
    <row r="616">
      <c r="B616" s="137"/>
      <c r="C616" s="137"/>
      <c r="D616" s="137"/>
      <c r="E616" s="137"/>
      <c r="F616" s="137"/>
      <c r="G616" s="137"/>
    </row>
    <row r="617">
      <c r="B617" s="137"/>
      <c r="C617" s="137"/>
      <c r="D617" s="137"/>
      <c r="E617" s="137"/>
      <c r="F617" s="137"/>
      <c r="G617" s="137"/>
    </row>
    <row r="618">
      <c r="B618" s="137"/>
      <c r="C618" s="137"/>
      <c r="D618" s="137"/>
      <c r="E618" s="137"/>
      <c r="F618" s="137"/>
      <c r="G618" s="137"/>
    </row>
    <row r="619">
      <c r="B619" s="137"/>
      <c r="C619" s="137"/>
      <c r="D619" s="137"/>
      <c r="E619" s="137"/>
      <c r="F619" s="137"/>
      <c r="G619" s="137"/>
    </row>
    <row r="620">
      <c r="B620" s="137"/>
      <c r="C620" s="137"/>
      <c r="D620" s="137"/>
      <c r="E620" s="137"/>
      <c r="F620" s="137"/>
      <c r="G620" s="137"/>
    </row>
    <row r="621">
      <c r="B621" s="137"/>
      <c r="C621" s="137"/>
      <c r="D621" s="137"/>
      <c r="E621" s="137"/>
      <c r="F621" s="137"/>
      <c r="G621" s="137"/>
    </row>
    <row r="622">
      <c r="B622" s="137"/>
      <c r="C622" s="137"/>
      <c r="D622" s="137"/>
      <c r="E622" s="137"/>
      <c r="F622" s="137"/>
      <c r="G622" s="137"/>
    </row>
    <row r="623">
      <c r="B623" s="137"/>
      <c r="C623" s="137"/>
      <c r="D623" s="137"/>
      <c r="E623" s="137"/>
      <c r="F623" s="137"/>
      <c r="G623" s="137"/>
    </row>
    <row r="624">
      <c r="B624" s="137"/>
      <c r="C624" s="137"/>
      <c r="D624" s="137"/>
      <c r="E624" s="137"/>
      <c r="F624" s="137"/>
      <c r="G624" s="137"/>
    </row>
    <row r="625">
      <c r="B625" s="137"/>
      <c r="C625" s="137"/>
      <c r="D625" s="137"/>
      <c r="E625" s="137"/>
      <c r="F625" s="137"/>
      <c r="G625" s="137"/>
    </row>
    <row r="626">
      <c r="B626" s="137"/>
      <c r="C626" s="137"/>
      <c r="D626" s="137"/>
      <c r="E626" s="137"/>
      <c r="F626" s="137"/>
      <c r="G626" s="137"/>
    </row>
    <row r="627">
      <c r="B627" s="137"/>
      <c r="C627" s="137"/>
      <c r="D627" s="137"/>
      <c r="E627" s="137"/>
      <c r="F627" s="137"/>
      <c r="G627" s="137"/>
    </row>
    <row r="628">
      <c r="B628" s="137"/>
      <c r="C628" s="137"/>
      <c r="D628" s="137"/>
      <c r="E628" s="137"/>
      <c r="F628" s="137"/>
      <c r="G628" s="137"/>
    </row>
    <row r="629">
      <c r="B629" s="137"/>
      <c r="C629" s="137"/>
      <c r="D629" s="137"/>
      <c r="E629" s="137"/>
      <c r="F629" s="137"/>
      <c r="G629" s="137"/>
    </row>
    <row r="630">
      <c r="B630" s="137"/>
      <c r="C630" s="137"/>
      <c r="D630" s="137"/>
      <c r="E630" s="137"/>
      <c r="F630" s="137"/>
      <c r="G630" s="137"/>
    </row>
    <row r="631">
      <c r="B631" s="137"/>
      <c r="C631" s="137"/>
      <c r="D631" s="137"/>
      <c r="E631" s="137"/>
      <c r="F631" s="137"/>
      <c r="G631" s="137"/>
    </row>
    <row r="632">
      <c r="B632" s="137"/>
      <c r="C632" s="137"/>
      <c r="D632" s="137"/>
      <c r="E632" s="137"/>
      <c r="F632" s="137"/>
      <c r="G632" s="137"/>
    </row>
    <row r="633">
      <c r="B633" s="137"/>
      <c r="C633" s="137"/>
      <c r="D633" s="137"/>
      <c r="E633" s="137"/>
      <c r="F633" s="137"/>
      <c r="G633" s="137"/>
    </row>
    <row r="634">
      <c r="B634" s="137"/>
      <c r="C634" s="137"/>
      <c r="D634" s="137"/>
      <c r="E634" s="137"/>
      <c r="F634" s="137"/>
      <c r="G634" s="137"/>
    </row>
    <row r="635">
      <c r="B635" s="137"/>
      <c r="C635" s="137"/>
      <c r="D635" s="137"/>
      <c r="E635" s="137"/>
      <c r="F635" s="137"/>
      <c r="G635" s="137"/>
    </row>
    <row r="636">
      <c r="B636" s="137"/>
      <c r="C636" s="137"/>
      <c r="D636" s="137"/>
      <c r="E636" s="137"/>
      <c r="F636" s="137"/>
      <c r="G636" s="137"/>
    </row>
    <row r="637">
      <c r="B637" s="137"/>
      <c r="C637" s="137"/>
      <c r="D637" s="137"/>
      <c r="E637" s="137"/>
      <c r="F637" s="137"/>
      <c r="G637" s="137"/>
    </row>
    <row r="638">
      <c r="B638" s="137"/>
      <c r="C638" s="137"/>
      <c r="D638" s="137"/>
      <c r="E638" s="137"/>
      <c r="F638" s="137"/>
      <c r="G638" s="137"/>
    </row>
    <row r="639">
      <c r="B639" s="137"/>
      <c r="C639" s="137"/>
      <c r="D639" s="137"/>
      <c r="E639" s="137"/>
      <c r="F639" s="137"/>
      <c r="G639" s="137"/>
    </row>
    <row r="640">
      <c r="B640" s="137"/>
      <c r="C640" s="137"/>
      <c r="D640" s="137"/>
      <c r="E640" s="137"/>
      <c r="F640" s="137"/>
      <c r="G640" s="137"/>
    </row>
    <row r="641">
      <c r="B641" s="137"/>
      <c r="C641" s="137"/>
      <c r="D641" s="137"/>
      <c r="E641" s="137"/>
      <c r="F641" s="137"/>
      <c r="G641" s="137"/>
    </row>
    <row r="642">
      <c r="B642" s="137"/>
      <c r="C642" s="137"/>
      <c r="D642" s="137"/>
      <c r="E642" s="137"/>
      <c r="F642" s="137"/>
      <c r="G642" s="137"/>
    </row>
    <row r="643">
      <c r="B643" s="137"/>
      <c r="C643" s="137"/>
      <c r="D643" s="137"/>
      <c r="E643" s="137"/>
      <c r="F643" s="137"/>
      <c r="G643" s="137"/>
    </row>
    <row r="644">
      <c r="B644" s="137"/>
      <c r="C644" s="137"/>
      <c r="D644" s="137"/>
      <c r="E644" s="137"/>
      <c r="F644" s="137"/>
      <c r="G644" s="137"/>
    </row>
    <row r="645">
      <c r="B645" s="137"/>
      <c r="C645" s="137"/>
      <c r="D645" s="137"/>
      <c r="E645" s="137"/>
      <c r="F645" s="137"/>
      <c r="G645" s="137"/>
    </row>
    <row r="646">
      <c r="B646" s="137"/>
      <c r="C646" s="137"/>
      <c r="D646" s="137"/>
      <c r="E646" s="137"/>
      <c r="F646" s="137"/>
      <c r="G646" s="137"/>
    </row>
    <row r="647">
      <c r="B647" s="137"/>
      <c r="C647" s="137"/>
      <c r="D647" s="137"/>
      <c r="E647" s="137"/>
      <c r="F647" s="137"/>
      <c r="G647" s="137"/>
    </row>
    <row r="648">
      <c r="B648" s="137"/>
      <c r="C648" s="137"/>
      <c r="D648" s="137"/>
      <c r="E648" s="137"/>
      <c r="F648" s="137"/>
      <c r="G648" s="137"/>
    </row>
    <row r="649">
      <c r="B649" s="137"/>
      <c r="C649" s="137"/>
      <c r="D649" s="137"/>
      <c r="E649" s="137"/>
      <c r="F649" s="137"/>
      <c r="G649" s="137"/>
    </row>
    <row r="650">
      <c r="B650" s="137"/>
      <c r="C650" s="137"/>
      <c r="D650" s="137"/>
      <c r="E650" s="137"/>
      <c r="F650" s="137"/>
      <c r="G650" s="137"/>
    </row>
    <row r="651">
      <c r="B651" s="137"/>
      <c r="C651" s="137"/>
      <c r="D651" s="137"/>
      <c r="E651" s="137"/>
      <c r="F651" s="137"/>
      <c r="G651" s="137"/>
    </row>
    <row r="652">
      <c r="B652" s="137"/>
      <c r="C652" s="137"/>
      <c r="D652" s="137"/>
      <c r="E652" s="137"/>
      <c r="F652" s="137"/>
      <c r="G652" s="137"/>
    </row>
    <row r="653">
      <c r="B653" s="137"/>
      <c r="C653" s="137"/>
      <c r="D653" s="137"/>
      <c r="E653" s="137"/>
      <c r="F653" s="137"/>
      <c r="G653" s="137"/>
    </row>
    <row r="654">
      <c r="B654" s="137"/>
      <c r="C654" s="137"/>
      <c r="D654" s="137"/>
      <c r="E654" s="137"/>
      <c r="F654" s="137"/>
      <c r="G654" s="137"/>
    </row>
    <row r="655">
      <c r="B655" s="137"/>
      <c r="C655" s="137"/>
      <c r="D655" s="137"/>
      <c r="E655" s="137"/>
      <c r="F655" s="137"/>
      <c r="G655" s="137"/>
    </row>
    <row r="656">
      <c r="B656" s="137"/>
      <c r="C656" s="137"/>
      <c r="D656" s="137"/>
      <c r="E656" s="137"/>
      <c r="F656" s="137"/>
      <c r="G656" s="137"/>
    </row>
    <row r="657">
      <c r="B657" s="137"/>
      <c r="C657" s="137"/>
      <c r="D657" s="137"/>
      <c r="E657" s="137"/>
      <c r="F657" s="137"/>
      <c r="G657" s="137"/>
    </row>
    <row r="658">
      <c r="B658" s="137"/>
      <c r="C658" s="137"/>
      <c r="D658" s="137"/>
      <c r="E658" s="137"/>
      <c r="F658" s="137"/>
      <c r="G658" s="137"/>
    </row>
    <row r="659">
      <c r="B659" s="137"/>
      <c r="C659" s="137"/>
      <c r="D659" s="137"/>
      <c r="E659" s="137"/>
      <c r="F659" s="137"/>
      <c r="G659" s="137"/>
    </row>
    <row r="660">
      <c r="B660" s="137"/>
      <c r="C660" s="137"/>
      <c r="D660" s="137"/>
      <c r="E660" s="137"/>
      <c r="F660" s="137"/>
      <c r="G660" s="137"/>
    </row>
    <row r="661">
      <c r="B661" s="137"/>
      <c r="C661" s="137"/>
      <c r="D661" s="137"/>
      <c r="E661" s="137"/>
      <c r="F661" s="137"/>
      <c r="G661" s="137"/>
    </row>
    <row r="662">
      <c r="B662" s="137"/>
      <c r="C662" s="137"/>
      <c r="D662" s="137"/>
      <c r="E662" s="137"/>
      <c r="F662" s="137"/>
      <c r="G662" s="137"/>
    </row>
    <row r="663">
      <c r="B663" s="137"/>
      <c r="C663" s="137"/>
      <c r="D663" s="137"/>
      <c r="E663" s="137"/>
      <c r="F663" s="137"/>
      <c r="G663" s="137"/>
    </row>
    <row r="664">
      <c r="B664" s="137"/>
      <c r="C664" s="137"/>
      <c r="D664" s="137"/>
      <c r="E664" s="137"/>
      <c r="F664" s="137"/>
      <c r="G664" s="137"/>
    </row>
    <row r="665">
      <c r="B665" s="137"/>
      <c r="C665" s="137"/>
      <c r="D665" s="137"/>
      <c r="E665" s="137"/>
      <c r="F665" s="137"/>
      <c r="G665" s="137"/>
    </row>
    <row r="666">
      <c r="B666" s="137"/>
      <c r="C666" s="137"/>
      <c r="D666" s="137"/>
      <c r="E666" s="137"/>
      <c r="F666" s="137"/>
      <c r="G666" s="137"/>
    </row>
    <row r="667">
      <c r="B667" s="137"/>
      <c r="C667" s="137"/>
      <c r="D667" s="137"/>
      <c r="E667" s="137"/>
      <c r="F667" s="137"/>
      <c r="G667" s="137"/>
    </row>
    <row r="668">
      <c r="B668" s="137"/>
      <c r="C668" s="137"/>
      <c r="D668" s="137"/>
      <c r="E668" s="137"/>
      <c r="F668" s="137"/>
      <c r="G668" s="137"/>
    </row>
    <row r="669">
      <c r="B669" s="137"/>
      <c r="C669" s="137"/>
      <c r="D669" s="137"/>
      <c r="E669" s="137"/>
      <c r="F669" s="137"/>
      <c r="G669" s="137"/>
    </row>
    <row r="670">
      <c r="B670" s="137"/>
      <c r="C670" s="137"/>
      <c r="D670" s="137"/>
      <c r="E670" s="137"/>
      <c r="F670" s="137"/>
      <c r="G670" s="137"/>
    </row>
    <row r="671">
      <c r="B671" s="137"/>
      <c r="C671" s="137"/>
      <c r="D671" s="137"/>
      <c r="E671" s="137"/>
      <c r="F671" s="137"/>
      <c r="G671" s="137"/>
    </row>
    <row r="672">
      <c r="B672" s="137"/>
      <c r="C672" s="137"/>
      <c r="D672" s="137"/>
      <c r="E672" s="137"/>
      <c r="F672" s="137"/>
      <c r="G672" s="137"/>
    </row>
    <row r="673">
      <c r="B673" s="137"/>
      <c r="C673" s="137"/>
      <c r="D673" s="137"/>
      <c r="E673" s="137"/>
      <c r="F673" s="137"/>
      <c r="G673" s="137"/>
    </row>
    <row r="674">
      <c r="B674" s="137"/>
      <c r="C674" s="137"/>
      <c r="D674" s="137"/>
      <c r="E674" s="137"/>
      <c r="F674" s="137"/>
      <c r="G674" s="137"/>
    </row>
    <row r="675">
      <c r="B675" s="137"/>
      <c r="C675" s="137"/>
      <c r="D675" s="137"/>
      <c r="E675" s="137"/>
      <c r="F675" s="137"/>
      <c r="G675" s="137"/>
    </row>
    <row r="676">
      <c r="B676" s="137"/>
      <c r="C676" s="137"/>
      <c r="D676" s="137"/>
      <c r="E676" s="137"/>
      <c r="F676" s="137"/>
      <c r="G676" s="137"/>
    </row>
    <row r="677">
      <c r="B677" s="137"/>
      <c r="C677" s="137"/>
      <c r="D677" s="137"/>
      <c r="E677" s="137"/>
      <c r="F677" s="137"/>
      <c r="G677" s="137"/>
    </row>
    <row r="678">
      <c r="B678" s="137"/>
      <c r="C678" s="137"/>
      <c r="D678" s="137"/>
      <c r="E678" s="137"/>
      <c r="F678" s="137"/>
      <c r="G678" s="137"/>
    </row>
    <row r="679">
      <c r="B679" s="137"/>
      <c r="C679" s="137"/>
      <c r="D679" s="137"/>
      <c r="E679" s="137"/>
      <c r="F679" s="137"/>
      <c r="G679" s="137"/>
    </row>
    <row r="680">
      <c r="B680" s="137"/>
      <c r="C680" s="137"/>
      <c r="D680" s="137"/>
      <c r="E680" s="137"/>
      <c r="F680" s="137"/>
      <c r="G680" s="137"/>
    </row>
    <row r="681">
      <c r="B681" s="137"/>
      <c r="C681" s="137"/>
      <c r="D681" s="137"/>
      <c r="E681" s="137"/>
      <c r="F681" s="137"/>
      <c r="G681" s="137"/>
    </row>
    <row r="682">
      <c r="B682" s="137"/>
      <c r="C682" s="137"/>
      <c r="D682" s="137"/>
      <c r="E682" s="137"/>
      <c r="F682" s="137"/>
      <c r="G682" s="137"/>
    </row>
    <row r="683">
      <c r="B683" s="137"/>
      <c r="C683" s="137"/>
      <c r="D683" s="137"/>
      <c r="E683" s="137"/>
      <c r="F683" s="137"/>
      <c r="G683" s="137"/>
    </row>
    <row r="684">
      <c r="B684" s="137"/>
      <c r="C684" s="137"/>
      <c r="D684" s="137"/>
      <c r="E684" s="137"/>
      <c r="F684" s="137"/>
      <c r="G684" s="137"/>
    </row>
    <row r="685">
      <c r="B685" s="137"/>
      <c r="C685" s="137"/>
      <c r="D685" s="137"/>
      <c r="E685" s="137"/>
      <c r="F685" s="137"/>
      <c r="G685" s="137"/>
    </row>
    <row r="686">
      <c r="B686" s="137"/>
      <c r="C686" s="137"/>
      <c r="D686" s="137"/>
      <c r="E686" s="137"/>
      <c r="F686" s="137"/>
      <c r="G686" s="137"/>
    </row>
    <row r="687">
      <c r="B687" s="137"/>
      <c r="C687" s="137"/>
      <c r="D687" s="137"/>
      <c r="E687" s="137"/>
      <c r="F687" s="137"/>
      <c r="G687" s="137"/>
    </row>
    <row r="688">
      <c r="B688" s="137"/>
      <c r="C688" s="137"/>
      <c r="D688" s="137"/>
      <c r="E688" s="137"/>
      <c r="F688" s="137"/>
      <c r="G688" s="137"/>
    </row>
    <row r="689">
      <c r="B689" s="137"/>
      <c r="C689" s="137"/>
      <c r="D689" s="137"/>
      <c r="E689" s="137"/>
      <c r="F689" s="137"/>
      <c r="G689" s="137"/>
    </row>
    <row r="690">
      <c r="B690" s="137"/>
      <c r="C690" s="137"/>
      <c r="D690" s="137"/>
      <c r="E690" s="137"/>
      <c r="F690" s="137"/>
      <c r="G690" s="137"/>
    </row>
    <row r="691">
      <c r="B691" s="137"/>
      <c r="C691" s="137"/>
      <c r="D691" s="137"/>
      <c r="E691" s="137"/>
      <c r="F691" s="137"/>
      <c r="G691" s="137"/>
    </row>
    <row r="692">
      <c r="B692" s="137"/>
      <c r="C692" s="137"/>
      <c r="D692" s="137"/>
      <c r="E692" s="137"/>
      <c r="F692" s="137"/>
      <c r="G692" s="137"/>
    </row>
    <row r="693">
      <c r="B693" s="137"/>
      <c r="C693" s="137"/>
      <c r="D693" s="137"/>
      <c r="E693" s="137"/>
      <c r="F693" s="137"/>
      <c r="G693" s="137"/>
    </row>
    <row r="694">
      <c r="B694" s="137"/>
      <c r="C694" s="137"/>
      <c r="D694" s="137"/>
      <c r="E694" s="137"/>
      <c r="F694" s="137"/>
      <c r="G694" s="137"/>
    </row>
    <row r="695">
      <c r="B695" s="137"/>
      <c r="C695" s="137"/>
      <c r="D695" s="137"/>
      <c r="E695" s="137"/>
      <c r="F695" s="137"/>
      <c r="G695" s="137"/>
    </row>
    <row r="696">
      <c r="B696" s="137"/>
      <c r="C696" s="137"/>
      <c r="D696" s="137"/>
      <c r="E696" s="137"/>
      <c r="F696" s="137"/>
      <c r="G696" s="137"/>
    </row>
    <row r="697">
      <c r="B697" s="137"/>
      <c r="C697" s="137"/>
      <c r="D697" s="137"/>
      <c r="E697" s="137"/>
      <c r="F697" s="137"/>
      <c r="G697" s="137"/>
    </row>
    <row r="698">
      <c r="B698" s="137"/>
      <c r="C698" s="137"/>
      <c r="D698" s="137"/>
      <c r="E698" s="137"/>
      <c r="F698" s="137"/>
      <c r="G698" s="137"/>
    </row>
    <row r="699">
      <c r="B699" s="137"/>
      <c r="C699" s="137"/>
      <c r="D699" s="137"/>
      <c r="E699" s="137"/>
      <c r="F699" s="137"/>
      <c r="G699" s="137"/>
    </row>
    <row r="700">
      <c r="B700" s="137"/>
      <c r="C700" s="137"/>
      <c r="D700" s="137"/>
      <c r="E700" s="137"/>
      <c r="F700" s="137"/>
      <c r="G700" s="137"/>
    </row>
    <row r="701">
      <c r="B701" s="137"/>
      <c r="C701" s="137"/>
      <c r="D701" s="137"/>
      <c r="E701" s="137"/>
      <c r="F701" s="137"/>
      <c r="G701" s="137"/>
    </row>
    <row r="702">
      <c r="B702" s="137"/>
      <c r="C702" s="137"/>
      <c r="D702" s="137"/>
      <c r="E702" s="137"/>
      <c r="F702" s="137"/>
      <c r="G702" s="137"/>
    </row>
    <row r="703">
      <c r="B703" s="137"/>
      <c r="C703" s="137"/>
      <c r="D703" s="137"/>
      <c r="E703" s="137"/>
      <c r="F703" s="137"/>
      <c r="G703" s="137"/>
    </row>
    <row r="704">
      <c r="B704" s="137"/>
      <c r="C704" s="137"/>
      <c r="D704" s="137"/>
      <c r="E704" s="137"/>
      <c r="F704" s="137"/>
      <c r="G704" s="137"/>
    </row>
    <row r="705">
      <c r="B705" s="137"/>
      <c r="C705" s="137"/>
      <c r="D705" s="137"/>
      <c r="E705" s="137"/>
      <c r="F705" s="137"/>
      <c r="G705" s="137"/>
    </row>
    <row r="706">
      <c r="B706" s="137"/>
      <c r="C706" s="137"/>
      <c r="D706" s="137"/>
      <c r="E706" s="137"/>
      <c r="F706" s="137"/>
      <c r="G706" s="137"/>
    </row>
    <row r="707">
      <c r="B707" s="137"/>
      <c r="C707" s="137"/>
      <c r="D707" s="137"/>
      <c r="E707" s="137"/>
      <c r="F707" s="137"/>
      <c r="G707" s="137"/>
    </row>
    <row r="708">
      <c r="B708" s="137"/>
      <c r="C708" s="137"/>
      <c r="D708" s="137"/>
      <c r="E708" s="137"/>
      <c r="F708" s="137"/>
      <c r="G708" s="137"/>
    </row>
    <row r="709">
      <c r="B709" s="137"/>
      <c r="C709" s="137"/>
      <c r="D709" s="137"/>
      <c r="E709" s="137"/>
      <c r="F709" s="137"/>
      <c r="G709" s="137"/>
    </row>
    <row r="710">
      <c r="B710" s="137"/>
      <c r="C710" s="137"/>
      <c r="D710" s="137"/>
      <c r="E710" s="137"/>
      <c r="F710" s="137"/>
      <c r="G710" s="137"/>
    </row>
    <row r="711">
      <c r="B711" s="137"/>
      <c r="C711" s="137"/>
      <c r="D711" s="137"/>
      <c r="E711" s="137"/>
      <c r="F711" s="137"/>
      <c r="G711" s="137"/>
    </row>
    <row r="712">
      <c r="B712" s="137"/>
      <c r="C712" s="137"/>
      <c r="D712" s="137"/>
      <c r="E712" s="137"/>
      <c r="F712" s="137"/>
      <c r="G712" s="137"/>
    </row>
    <row r="713">
      <c r="B713" s="137"/>
      <c r="C713" s="137"/>
      <c r="D713" s="137"/>
      <c r="E713" s="137"/>
      <c r="F713" s="137"/>
      <c r="G713" s="137"/>
    </row>
    <row r="714">
      <c r="B714" s="137"/>
      <c r="C714" s="137"/>
      <c r="D714" s="137"/>
      <c r="E714" s="137"/>
      <c r="F714" s="137"/>
      <c r="G714" s="137"/>
    </row>
    <row r="715">
      <c r="B715" s="137"/>
      <c r="C715" s="137"/>
      <c r="D715" s="137"/>
      <c r="E715" s="137"/>
      <c r="F715" s="137"/>
      <c r="G715" s="137"/>
    </row>
    <row r="716">
      <c r="B716" s="137"/>
      <c r="C716" s="137"/>
      <c r="D716" s="137"/>
      <c r="E716" s="137"/>
      <c r="F716" s="137"/>
      <c r="G716" s="137"/>
    </row>
    <row r="717">
      <c r="B717" s="137"/>
      <c r="C717" s="137"/>
      <c r="D717" s="137"/>
      <c r="E717" s="137"/>
      <c r="F717" s="137"/>
      <c r="G717" s="137"/>
    </row>
    <row r="718">
      <c r="B718" s="137"/>
      <c r="C718" s="137"/>
      <c r="D718" s="137"/>
      <c r="E718" s="137"/>
      <c r="F718" s="137"/>
      <c r="G718" s="137"/>
    </row>
    <row r="719">
      <c r="B719" s="137"/>
      <c r="C719" s="137"/>
      <c r="D719" s="137"/>
      <c r="E719" s="137"/>
      <c r="F719" s="137"/>
      <c r="G719" s="137"/>
    </row>
    <row r="720">
      <c r="B720" s="137"/>
      <c r="C720" s="137"/>
      <c r="D720" s="137"/>
      <c r="E720" s="137"/>
      <c r="F720" s="137"/>
      <c r="G720" s="137"/>
    </row>
    <row r="721">
      <c r="B721" s="137"/>
      <c r="C721" s="137"/>
      <c r="D721" s="137"/>
      <c r="E721" s="137"/>
      <c r="F721" s="137"/>
      <c r="G721" s="137"/>
    </row>
    <row r="722">
      <c r="B722" s="137"/>
      <c r="C722" s="137"/>
      <c r="D722" s="137"/>
      <c r="E722" s="137"/>
      <c r="F722" s="137"/>
      <c r="G722" s="137"/>
    </row>
    <row r="723">
      <c r="B723" s="137"/>
      <c r="C723" s="137"/>
      <c r="D723" s="137"/>
      <c r="E723" s="137"/>
      <c r="F723" s="137"/>
      <c r="G723" s="137"/>
    </row>
    <row r="724">
      <c r="B724" s="137"/>
      <c r="C724" s="137"/>
      <c r="D724" s="137"/>
      <c r="E724" s="137"/>
      <c r="F724" s="137"/>
      <c r="G724" s="137"/>
    </row>
    <row r="725">
      <c r="B725" s="137"/>
      <c r="C725" s="137"/>
      <c r="D725" s="137"/>
      <c r="E725" s="137"/>
      <c r="F725" s="137"/>
      <c r="G725" s="137"/>
    </row>
    <row r="726">
      <c r="B726" s="137"/>
      <c r="C726" s="137"/>
      <c r="D726" s="137"/>
      <c r="E726" s="137"/>
      <c r="F726" s="137"/>
      <c r="G726" s="137"/>
    </row>
    <row r="727">
      <c r="B727" s="137"/>
      <c r="C727" s="137"/>
      <c r="D727" s="137"/>
      <c r="E727" s="137"/>
      <c r="F727" s="137"/>
      <c r="G727" s="137"/>
    </row>
    <row r="728">
      <c r="B728" s="137"/>
      <c r="C728" s="137"/>
      <c r="D728" s="137"/>
      <c r="E728" s="137"/>
      <c r="F728" s="137"/>
      <c r="G728" s="137"/>
    </row>
    <row r="729">
      <c r="B729" s="137"/>
      <c r="C729" s="137"/>
      <c r="D729" s="137"/>
      <c r="E729" s="137"/>
      <c r="F729" s="137"/>
      <c r="G729" s="137"/>
    </row>
    <row r="730">
      <c r="B730" s="137"/>
      <c r="C730" s="137"/>
      <c r="D730" s="137"/>
      <c r="E730" s="137"/>
      <c r="F730" s="137"/>
      <c r="G730" s="137"/>
    </row>
    <row r="731">
      <c r="B731" s="137"/>
      <c r="C731" s="137"/>
      <c r="D731" s="137"/>
      <c r="E731" s="137"/>
      <c r="F731" s="137"/>
      <c r="G731" s="137"/>
    </row>
    <row r="732">
      <c r="B732" s="137"/>
      <c r="C732" s="137"/>
      <c r="D732" s="137"/>
      <c r="E732" s="137"/>
      <c r="F732" s="137"/>
      <c r="G732" s="137"/>
    </row>
    <row r="733">
      <c r="B733" s="137"/>
      <c r="C733" s="137"/>
      <c r="D733" s="137"/>
      <c r="E733" s="137"/>
      <c r="F733" s="137"/>
      <c r="G733" s="137"/>
    </row>
    <row r="734">
      <c r="B734" s="137"/>
      <c r="C734" s="137"/>
      <c r="D734" s="137"/>
      <c r="E734" s="137"/>
      <c r="F734" s="137"/>
      <c r="G734" s="137"/>
    </row>
    <row r="735">
      <c r="B735" s="137"/>
      <c r="C735" s="137"/>
      <c r="D735" s="137"/>
      <c r="E735" s="137"/>
      <c r="F735" s="137"/>
      <c r="G735" s="137"/>
    </row>
    <row r="736">
      <c r="B736" s="137"/>
      <c r="C736" s="137"/>
      <c r="D736" s="137"/>
      <c r="E736" s="137"/>
      <c r="F736" s="137"/>
      <c r="G736" s="137"/>
    </row>
    <row r="737">
      <c r="B737" s="137"/>
      <c r="C737" s="137"/>
      <c r="D737" s="137"/>
      <c r="E737" s="137"/>
      <c r="F737" s="137"/>
      <c r="G737" s="137"/>
    </row>
    <row r="738">
      <c r="B738" s="137"/>
      <c r="C738" s="137"/>
      <c r="D738" s="137"/>
      <c r="E738" s="137"/>
      <c r="F738" s="137"/>
      <c r="G738" s="137"/>
    </row>
    <row r="739">
      <c r="B739" s="137"/>
      <c r="C739" s="137"/>
      <c r="D739" s="137"/>
      <c r="E739" s="137"/>
      <c r="F739" s="137"/>
      <c r="G739" s="137"/>
    </row>
    <row r="740">
      <c r="B740" s="137"/>
      <c r="C740" s="137"/>
      <c r="D740" s="137"/>
      <c r="E740" s="137"/>
      <c r="F740" s="137"/>
      <c r="G740" s="137"/>
    </row>
    <row r="741">
      <c r="B741" s="137"/>
      <c r="C741" s="137"/>
      <c r="D741" s="137"/>
      <c r="E741" s="137"/>
      <c r="F741" s="137"/>
      <c r="G741" s="137"/>
    </row>
    <row r="742">
      <c r="B742" s="137"/>
      <c r="C742" s="137"/>
      <c r="D742" s="137"/>
      <c r="E742" s="137"/>
      <c r="F742" s="137"/>
      <c r="G742" s="137"/>
    </row>
    <row r="743">
      <c r="B743" s="137"/>
      <c r="C743" s="137"/>
      <c r="D743" s="137"/>
      <c r="E743" s="137"/>
      <c r="F743" s="137"/>
      <c r="G743" s="137"/>
    </row>
    <row r="744">
      <c r="B744" s="137"/>
      <c r="C744" s="137"/>
      <c r="D744" s="137"/>
      <c r="E744" s="137"/>
      <c r="F744" s="137"/>
      <c r="G744" s="137"/>
    </row>
    <row r="745">
      <c r="B745" s="137"/>
      <c r="C745" s="137"/>
      <c r="D745" s="137"/>
      <c r="E745" s="137"/>
      <c r="F745" s="137"/>
      <c r="G745" s="137"/>
    </row>
    <row r="746">
      <c r="B746" s="137"/>
      <c r="C746" s="137"/>
      <c r="D746" s="137"/>
      <c r="E746" s="137"/>
      <c r="F746" s="137"/>
      <c r="G746" s="137"/>
    </row>
    <row r="747">
      <c r="B747" s="137"/>
      <c r="C747" s="137"/>
      <c r="D747" s="137"/>
      <c r="E747" s="137"/>
      <c r="F747" s="137"/>
      <c r="G747" s="137"/>
    </row>
    <row r="748">
      <c r="B748" s="137"/>
      <c r="C748" s="137"/>
      <c r="D748" s="137"/>
      <c r="E748" s="137"/>
      <c r="F748" s="137"/>
      <c r="G748" s="137"/>
    </row>
    <row r="749">
      <c r="B749" s="137"/>
      <c r="C749" s="137"/>
      <c r="D749" s="137"/>
      <c r="E749" s="137"/>
      <c r="F749" s="137"/>
      <c r="G749" s="137"/>
    </row>
    <row r="750">
      <c r="B750" s="137"/>
      <c r="C750" s="137"/>
      <c r="D750" s="137"/>
      <c r="E750" s="137"/>
      <c r="F750" s="137"/>
      <c r="G750" s="137"/>
    </row>
    <row r="751">
      <c r="B751" s="137"/>
      <c r="C751" s="137"/>
      <c r="D751" s="137"/>
      <c r="E751" s="137"/>
      <c r="F751" s="137"/>
      <c r="G751" s="137"/>
    </row>
    <row r="752">
      <c r="B752" s="137"/>
      <c r="C752" s="137"/>
      <c r="D752" s="137"/>
      <c r="E752" s="137"/>
      <c r="F752" s="137"/>
      <c r="G752" s="137"/>
    </row>
    <row r="753">
      <c r="B753" s="137"/>
      <c r="C753" s="137"/>
      <c r="D753" s="137"/>
      <c r="E753" s="137"/>
      <c r="F753" s="137"/>
      <c r="G753" s="137"/>
    </row>
    <row r="754">
      <c r="B754" s="137"/>
      <c r="C754" s="137"/>
      <c r="D754" s="137"/>
      <c r="E754" s="137"/>
      <c r="F754" s="137"/>
      <c r="G754" s="137"/>
    </row>
    <row r="755">
      <c r="B755" s="137"/>
      <c r="C755" s="137"/>
      <c r="D755" s="137"/>
      <c r="E755" s="137"/>
      <c r="F755" s="137"/>
      <c r="G755" s="137"/>
    </row>
    <row r="756">
      <c r="B756" s="137"/>
      <c r="C756" s="137"/>
      <c r="D756" s="137"/>
      <c r="E756" s="137"/>
      <c r="F756" s="137"/>
      <c r="G756" s="137"/>
    </row>
    <row r="757">
      <c r="B757" s="137"/>
      <c r="C757" s="137"/>
      <c r="D757" s="137"/>
      <c r="E757" s="137"/>
      <c r="F757" s="137"/>
      <c r="G757" s="137"/>
    </row>
    <row r="758">
      <c r="B758" s="137"/>
      <c r="C758" s="137"/>
      <c r="D758" s="137"/>
      <c r="E758" s="137"/>
      <c r="F758" s="137"/>
      <c r="G758" s="137"/>
    </row>
    <row r="759">
      <c r="B759" s="137"/>
      <c r="C759" s="137"/>
      <c r="D759" s="137"/>
      <c r="E759" s="137"/>
      <c r="F759" s="137"/>
      <c r="G759" s="137"/>
    </row>
    <row r="760">
      <c r="B760" s="137"/>
      <c r="C760" s="137"/>
      <c r="D760" s="137"/>
      <c r="E760" s="137"/>
      <c r="F760" s="137"/>
      <c r="G760" s="137"/>
    </row>
    <row r="761">
      <c r="B761" s="137"/>
      <c r="C761" s="137"/>
      <c r="D761" s="137"/>
      <c r="E761" s="137"/>
      <c r="F761" s="137"/>
      <c r="G761" s="137"/>
    </row>
    <row r="762">
      <c r="B762" s="137"/>
      <c r="C762" s="137"/>
      <c r="D762" s="137"/>
      <c r="E762" s="137"/>
      <c r="F762" s="137"/>
      <c r="G762" s="137"/>
    </row>
    <row r="763">
      <c r="B763" s="137"/>
      <c r="C763" s="137"/>
      <c r="D763" s="137"/>
      <c r="E763" s="137"/>
      <c r="F763" s="137"/>
      <c r="G763" s="137"/>
    </row>
    <row r="764">
      <c r="B764" s="137"/>
      <c r="C764" s="137"/>
      <c r="D764" s="137"/>
      <c r="E764" s="137"/>
      <c r="F764" s="137"/>
      <c r="G764" s="137"/>
    </row>
    <row r="765">
      <c r="B765" s="137"/>
      <c r="C765" s="137"/>
      <c r="D765" s="137"/>
      <c r="E765" s="137"/>
      <c r="F765" s="137"/>
      <c r="G765" s="137"/>
    </row>
    <row r="766">
      <c r="B766" s="137"/>
      <c r="C766" s="137"/>
      <c r="D766" s="137"/>
      <c r="E766" s="137"/>
      <c r="F766" s="137"/>
      <c r="G766" s="137"/>
    </row>
    <row r="767">
      <c r="B767" s="137"/>
      <c r="C767" s="137"/>
      <c r="D767" s="137"/>
      <c r="E767" s="137"/>
      <c r="F767" s="137"/>
      <c r="G767" s="137"/>
    </row>
    <row r="768">
      <c r="B768" s="137"/>
      <c r="C768" s="137"/>
      <c r="D768" s="137"/>
      <c r="E768" s="137"/>
      <c r="F768" s="137"/>
      <c r="G768" s="137"/>
    </row>
    <row r="769">
      <c r="B769" s="137"/>
      <c r="C769" s="137"/>
      <c r="D769" s="137"/>
      <c r="E769" s="137"/>
      <c r="F769" s="137"/>
      <c r="G769" s="137"/>
    </row>
    <row r="770">
      <c r="B770" s="137"/>
      <c r="C770" s="137"/>
      <c r="D770" s="137"/>
      <c r="E770" s="137"/>
      <c r="F770" s="137"/>
      <c r="G770" s="137"/>
    </row>
    <row r="771">
      <c r="B771" s="137"/>
      <c r="C771" s="137"/>
      <c r="D771" s="137"/>
      <c r="E771" s="137"/>
      <c r="F771" s="137"/>
      <c r="G771" s="137"/>
    </row>
    <row r="772">
      <c r="B772" s="137"/>
      <c r="C772" s="137"/>
      <c r="D772" s="137"/>
      <c r="E772" s="137"/>
      <c r="F772" s="137"/>
      <c r="G772" s="137"/>
    </row>
    <row r="773">
      <c r="B773" s="137"/>
      <c r="C773" s="137"/>
      <c r="D773" s="137"/>
      <c r="E773" s="137"/>
      <c r="F773" s="137"/>
      <c r="G773" s="137"/>
    </row>
    <row r="774">
      <c r="B774" s="137"/>
      <c r="C774" s="137"/>
      <c r="D774" s="137"/>
      <c r="E774" s="137"/>
      <c r="F774" s="137"/>
      <c r="G774" s="137"/>
    </row>
    <row r="775">
      <c r="B775" s="137"/>
      <c r="C775" s="137"/>
      <c r="D775" s="137"/>
      <c r="E775" s="137"/>
      <c r="F775" s="137"/>
      <c r="G775" s="137"/>
    </row>
    <row r="776">
      <c r="B776" s="137"/>
      <c r="C776" s="137"/>
      <c r="D776" s="137"/>
      <c r="E776" s="137"/>
      <c r="F776" s="137"/>
      <c r="G776" s="137"/>
    </row>
    <row r="777">
      <c r="B777" s="137"/>
      <c r="C777" s="137"/>
      <c r="D777" s="137"/>
      <c r="E777" s="137"/>
      <c r="F777" s="137"/>
      <c r="G777" s="137"/>
    </row>
    <row r="778">
      <c r="B778" s="137"/>
      <c r="C778" s="137"/>
      <c r="D778" s="137"/>
      <c r="E778" s="137"/>
      <c r="F778" s="137"/>
      <c r="G778" s="137"/>
    </row>
    <row r="779">
      <c r="B779" s="137"/>
      <c r="C779" s="137"/>
      <c r="D779" s="137"/>
      <c r="E779" s="137"/>
      <c r="F779" s="137"/>
      <c r="G779" s="137"/>
    </row>
    <row r="780">
      <c r="B780" s="137"/>
      <c r="C780" s="137"/>
      <c r="D780" s="137"/>
      <c r="E780" s="137"/>
      <c r="F780" s="137"/>
      <c r="G780" s="137"/>
    </row>
    <row r="781">
      <c r="B781" s="137"/>
      <c r="C781" s="137"/>
      <c r="D781" s="137"/>
      <c r="E781" s="137"/>
      <c r="F781" s="137"/>
      <c r="G781" s="137"/>
    </row>
    <row r="782">
      <c r="B782" s="137"/>
      <c r="C782" s="137"/>
      <c r="D782" s="137"/>
      <c r="E782" s="137"/>
      <c r="F782" s="137"/>
      <c r="G782" s="137"/>
    </row>
    <row r="783">
      <c r="B783" s="137"/>
      <c r="C783" s="137"/>
      <c r="D783" s="137"/>
      <c r="E783" s="137"/>
      <c r="F783" s="137"/>
      <c r="G783" s="137"/>
    </row>
    <row r="784">
      <c r="B784" s="137"/>
      <c r="C784" s="137"/>
      <c r="D784" s="137"/>
      <c r="E784" s="137"/>
      <c r="F784" s="137"/>
      <c r="G784" s="137"/>
    </row>
    <row r="785">
      <c r="B785" s="137"/>
      <c r="C785" s="137"/>
      <c r="D785" s="137"/>
      <c r="E785" s="137"/>
      <c r="F785" s="137"/>
      <c r="G785" s="137"/>
    </row>
    <row r="786">
      <c r="B786" s="137"/>
      <c r="C786" s="137"/>
      <c r="D786" s="137"/>
      <c r="E786" s="137"/>
      <c r="F786" s="137"/>
      <c r="G786" s="137"/>
    </row>
    <row r="787">
      <c r="B787" s="137"/>
      <c r="C787" s="137"/>
      <c r="D787" s="137"/>
      <c r="E787" s="137"/>
      <c r="F787" s="137"/>
      <c r="G787" s="137"/>
    </row>
    <row r="788">
      <c r="B788" s="137"/>
      <c r="C788" s="137"/>
      <c r="D788" s="137"/>
      <c r="E788" s="137"/>
      <c r="F788" s="137"/>
      <c r="G788" s="137"/>
    </row>
    <row r="789">
      <c r="B789" s="137"/>
      <c r="C789" s="137"/>
      <c r="D789" s="137"/>
      <c r="E789" s="137"/>
      <c r="F789" s="137"/>
      <c r="G789" s="137"/>
    </row>
    <row r="790">
      <c r="B790" s="137"/>
      <c r="C790" s="137"/>
      <c r="D790" s="137"/>
      <c r="E790" s="137"/>
      <c r="F790" s="137"/>
      <c r="G790" s="137"/>
    </row>
    <row r="791">
      <c r="B791" s="137"/>
      <c r="C791" s="137"/>
      <c r="D791" s="137"/>
      <c r="E791" s="137"/>
      <c r="F791" s="137"/>
      <c r="G791" s="137"/>
    </row>
    <row r="792">
      <c r="B792" s="137"/>
      <c r="C792" s="137"/>
      <c r="D792" s="137"/>
      <c r="E792" s="137"/>
      <c r="F792" s="137"/>
      <c r="G792" s="137"/>
    </row>
    <row r="793">
      <c r="B793" s="137"/>
      <c r="C793" s="137"/>
      <c r="D793" s="137"/>
      <c r="E793" s="137"/>
      <c r="F793" s="137"/>
      <c r="G793" s="137"/>
    </row>
    <row r="794">
      <c r="B794" s="137"/>
      <c r="C794" s="137"/>
      <c r="D794" s="137"/>
      <c r="E794" s="137"/>
      <c r="F794" s="137"/>
      <c r="G794" s="137"/>
    </row>
    <row r="795">
      <c r="B795" s="137"/>
      <c r="C795" s="137"/>
      <c r="D795" s="137"/>
      <c r="E795" s="137"/>
      <c r="F795" s="137"/>
      <c r="G795" s="137"/>
    </row>
    <row r="796">
      <c r="B796" s="137"/>
      <c r="C796" s="137"/>
      <c r="D796" s="137"/>
      <c r="E796" s="137"/>
      <c r="F796" s="137"/>
      <c r="G796" s="137"/>
    </row>
    <row r="797">
      <c r="B797" s="137"/>
      <c r="C797" s="137"/>
      <c r="D797" s="137"/>
      <c r="E797" s="137"/>
      <c r="F797" s="137"/>
      <c r="G797" s="137"/>
    </row>
    <row r="798">
      <c r="B798" s="137"/>
      <c r="C798" s="137"/>
      <c r="D798" s="137"/>
      <c r="E798" s="137"/>
      <c r="F798" s="137"/>
      <c r="G798" s="137"/>
    </row>
    <row r="799">
      <c r="B799" s="137"/>
      <c r="C799" s="137"/>
      <c r="D799" s="137"/>
      <c r="E799" s="137"/>
      <c r="F799" s="137"/>
      <c r="G799" s="137"/>
    </row>
    <row r="800">
      <c r="B800" s="137"/>
      <c r="C800" s="137"/>
      <c r="D800" s="137"/>
      <c r="E800" s="137"/>
      <c r="F800" s="137"/>
      <c r="G800" s="137"/>
    </row>
    <row r="801">
      <c r="B801" s="137"/>
      <c r="C801" s="137"/>
      <c r="D801" s="137"/>
      <c r="E801" s="137"/>
      <c r="F801" s="137"/>
      <c r="G801" s="137"/>
    </row>
    <row r="802">
      <c r="B802" s="137"/>
      <c r="C802" s="137"/>
      <c r="D802" s="137"/>
      <c r="E802" s="137"/>
      <c r="F802" s="137"/>
      <c r="G802" s="137"/>
    </row>
    <row r="803">
      <c r="B803" s="137"/>
      <c r="C803" s="137"/>
      <c r="D803" s="137"/>
      <c r="E803" s="137"/>
      <c r="F803" s="137"/>
      <c r="G803" s="137"/>
    </row>
    <row r="804">
      <c r="B804" s="137"/>
      <c r="C804" s="137"/>
      <c r="D804" s="137"/>
      <c r="E804" s="137"/>
      <c r="F804" s="137"/>
      <c r="G804" s="137"/>
    </row>
    <row r="805">
      <c r="B805" s="137"/>
      <c r="C805" s="137"/>
      <c r="D805" s="137"/>
      <c r="E805" s="137"/>
      <c r="F805" s="137"/>
      <c r="G805" s="137"/>
    </row>
    <row r="806">
      <c r="B806" s="137"/>
      <c r="C806" s="137"/>
      <c r="D806" s="137"/>
      <c r="E806" s="137"/>
      <c r="F806" s="137"/>
      <c r="G806" s="137"/>
    </row>
    <row r="807">
      <c r="B807" s="137"/>
      <c r="C807" s="137"/>
      <c r="D807" s="137"/>
      <c r="E807" s="137"/>
      <c r="F807" s="137"/>
      <c r="G807" s="137"/>
    </row>
    <row r="808">
      <c r="B808" s="137"/>
      <c r="C808" s="137"/>
      <c r="D808" s="137"/>
      <c r="E808" s="137"/>
      <c r="F808" s="137"/>
      <c r="G808" s="137"/>
    </row>
    <row r="809">
      <c r="B809" s="137"/>
      <c r="C809" s="137"/>
      <c r="D809" s="137"/>
      <c r="E809" s="137"/>
      <c r="F809" s="137"/>
      <c r="G809" s="137"/>
    </row>
    <row r="810">
      <c r="B810" s="137"/>
      <c r="C810" s="137"/>
      <c r="D810" s="137"/>
      <c r="E810" s="137"/>
      <c r="F810" s="137"/>
      <c r="G810" s="137"/>
    </row>
    <row r="811">
      <c r="B811" s="137"/>
      <c r="C811" s="137"/>
      <c r="D811" s="137"/>
      <c r="E811" s="137"/>
      <c r="F811" s="137"/>
      <c r="G811" s="137"/>
    </row>
    <row r="812">
      <c r="B812" s="137"/>
      <c r="C812" s="137"/>
      <c r="D812" s="137"/>
      <c r="E812" s="137"/>
      <c r="F812" s="137"/>
      <c r="G812" s="137"/>
    </row>
    <row r="813">
      <c r="B813" s="137"/>
      <c r="C813" s="137"/>
      <c r="D813" s="137"/>
      <c r="E813" s="137"/>
      <c r="F813" s="137"/>
      <c r="G813" s="137"/>
    </row>
    <row r="814">
      <c r="B814" s="137"/>
      <c r="C814" s="137"/>
      <c r="D814" s="137"/>
      <c r="E814" s="137"/>
      <c r="F814" s="137"/>
      <c r="G814" s="137"/>
    </row>
    <row r="815">
      <c r="B815" s="137"/>
      <c r="C815" s="137"/>
      <c r="D815" s="137"/>
      <c r="E815" s="137"/>
      <c r="F815" s="137"/>
      <c r="G815" s="137"/>
    </row>
    <row r="816">
      <c r="B816" s="137"/>
      <c r="C816" s="137"/>
      <c r="D816" s="137"/>
      <c r="E816" s="137"/>
      <c r="F816" s="137"/>
      <c r="G816" s="137"/>
    </row>
    <row r="817">
      <c r="B817" s="137"/>
      <c r="C817" s="137"/>
      <c r="D817" s="137"/>
      <c r="E817" s="137"/>
      <c r="F817" s="137"/>
      <c r="G817" s="137"/>
    </row>
    <row r="818">
      <c r="B818" s="137"/>
      <c r="C818" s="137"/>
      <c r="D818" s="137"/>
      <c r="E818" s="137"/>
      <c r="F818" s="137"/>
      <c r="G818" s="137"/>
    </row>
    <row r="819">
      <c r="B819" s="137"/>
      <c r="C819" s="137"/>
      <c r="D819" s="137"/>
      <c r="E819" s="137"/>
      <c r="F819" s="137"/>
      <c r="G819" s="137"/>
    </row>
    <row r="820">
      <c r="B820" s="137"/>
      <c r="C820" s="137"/>
      <c r="D820" s="137"/>
      <c r="E820" s="137"/>
      <c r="F820" s="137"/>
      <c r="G820" s="137"/>
    </row>
    <row r="821">
      <c r="B821" s="137"/>
      <c r="C821" s="137"/>
      <c r="D821" s="137"/>
      <c r="E821" s="137"/>
      <c r="F821" s="137"/>
      <c r="G821" s="137"/>
    </row>
    <row r="822">
      <c r="B822" s="137"/>
      <c r="C822" s="137"/>
      <c r="D822" s="137"/>
      <c r="E822" s="137"/>
      <c r="F822" s="137"/>
      <c r="G822" s="137"/>
    </row>
    <row r="823">
      <c r="B823" s="137"/>
      <c r="C823" s="137"/>
      <c r="D823" s="137"/>
      <c r="E823" s="137"/>
      <c r="F823" s="137"/>
      <c r="G823" s="137"/>
    </row>
    <row r="824">
      <c r="B824" s="137"/>
      <c r="C824" s="137"/>
      <c r="D824" s="137"/>
      <c r="E824" s="137"/>
      <c r="F824" s="137"/>
      <c r="G824" s="137"/>
    </row>
    <row r="825">
      <c r="B825" s="137"/>
      <c r="C825" s="137"/>
      <c r="D825" s="137"/>
      <c r="E825" s="137"/>
      <c r="F825" s="137"/>
      <c r="G825" s="137"/>
    </row>
    <row r="826">
      <c r="B826" s="137"/>
      <c r="C826" s="137"/>
      <c r="D826" s="137"/>
      <c r="E826" s="137"/>
      <c r="F826" s="137"/>
      <c r="G826" s="137"/>
    </row>
    <row r="827">
      <c r="B827" s="137"/>
      <c r="C827" s="137"/>
      <c r="D827" s="137"/>
      <c r="E827" s="137"/>
      <c r="F827" s="137"/>
      <c r="G827" s="137"/>
    </row>
    <row r="828">
      <c r="B828" s="137"/>
      <c r="C828" s="137"/>
      <c r="D828" s="137"/>
      <c r="E828" s="137"/>
      <c r="F828" s="137"/>
      <c r="G828" s="137"/>
    </row>
    <row r="829">
      <c r="B829" s="137"/>
      <c r="C829" s="137"/>
      <c r="D829" s="137"/>
      <c r="E829" s="137"/>
      <c r="F829" s="137"/>
      <c r="G829" s="137"/>
    </row>
    <row r="830">
      <c r="B830" s="137"/>
      <c r="C830" s="137"/>
      <c r="D830" s="137"/>
      <c r="E830" s="137"/>
      <c r="F830" s="137"/>
      <c r="G830" s="137"/>
    </row>
    <row r="831">
      <c r="B831" s="137"/>
      <c r="C831" s="137"/>
      <c r="D831" s="137"/>
      <c r="E831" s="137"/>
      <c r="F831" s="137"/>
      <c r="G831" s="137"/>
    </row>
    <row r="832">
      <c r="B832" s="137"/>
      <c r="C832" s="137"/>
      <c r="D832" s="137"/>
      <c r="E832" s="137"/>
      <c r="F832" s="137"/>
      <c r="G832" s="137"/>
    </row>
    <row r="833">
      <c r="B833" s="137"/>
      <c r="C833" s="137"/>
      <c r="D833" s="137"/>
      <c r="E833" s="137"/>
      <c r="F833" s="137"/>
      <c r="G833" s="137"/>
    </row>
    <row r="834">
      <c r="B834" s="137"/>
      <c r="C834" s="137"/>
      <c r="D834" s="137"/>
      <c r="E834" s="137"/>
      <c r="F834" s="137"/>
      <c r="G834" s="137"/>
    </row>
    <row r="835">
      <c r="B835" s="137"/>
      <c r="C835" s="137"/>
      <c r="D835" s="137"/>
      <c r="E835" s="137"/>
      <c r="F835" s="137"/>
      <c r="G835" s="137"/>
    </row>
    <row r="836">
      <c r="B836" s="137"/>
      <c r="C836" s="137"/>
      <c r="D836" s="137"/>
      <c r="E836" s="137"/>
      <c r="F836" s="137"/>
      <c r="G836" s="137"/>
    </row>
    <row r="837">
      <c r="B837" s="137"/>
      <c r="C837" s="137"/>
      <c r="D837" s="137"/>
      <c r="E837" s="137"/>
      <c r="F837" s="137"/>
      <c r="G837" s="137"/>
    </row>
    <row r="838">
      <c r="B838" s="137"/>
      <c r="C838" s="137"/>
      <c r="D838" s="137"/>
      <c r="E838" s="137"/>
      <c r="F838" s="137"/>
      <c r="G838" s="137"/>
    </row>
    <row r="839">
      <c r="B839" s="137"/>
      <c r="C839" s="137"/>
      <c r="D839" s="137"/>
      <c r="E839" s="137"/>
      <c r="F839" s="137"/>
      <c r="G839" s="137"/>
    </row>
    <row r="840">
      <c r="B840" s="137"/>
      <c r="C840" s="137"/>
      <c r="D840" s="137"/>
      <c r="E840" s="137"/>
      <c r="F840" s="137"/>
      <c r="G840" s="137"/>
    </row>
    <row r="841">
      <c r="B841" s="137"/>
      <c r="C841" s="137"/>
      <c r="D841" s="137"/>
      <c r="E841" s="137"/>
      <c r="F841" s="137"/>
      <c r="G841" s="137"/>
    </row>
    <row r="842">
      <c r="B842" s="137"/>
      <c r="C842" s="137"/>
      <c r="D842" s="137"/>
      <c r="E842" s="137"/>
      <c r="F842" s="137"/>
      <c r="G842" s="137"/>
    </row>
    <row r="843">
      <c r="B843" s="137"/>
      <c r="C843" s="137"/>
      <c r="D843" s="137"/>
      <c r="E843" s="137"/>
      <c r="F843" s="137"/>
      <c r="G843" s="137"/>
    </row>
    <row r="844">
      <c r="B844" s="137"/>
      <c r="C844" s="137"/>
      <c r="D844" s="137"/>
      <c r="E844" s="137"/>
      <c r="F844" s="137"/>
      <c r="G844" s="137"/>
    </row>
    <row r="845">
      <c r="B845" s="137"/>
      <c r="C845" s="137"/>
      <c r="D845" s="137"/>
      <c r="E845" s="137"/>
      <c r="F845" s="137"/>
      <c r="G845" s="137"/>
    </row>
    <row r="846">
      <c r="B846" s="137"/>
      <c r="C846" s="137"/>
      <c r="D846" s="137"/>
      <c r="E846" s="137"/>
      <c r="F846" s="137"/>
      <c r="G846" s="137"/>
    </row>
    <row r="847">
      <c r="B847" s="137"/>
      <c r="C847" s="137"/>
      <c r="D847" s="137"/>
      <c r="E847" s="137"/>
      <c r="F847" s="137"/>
      <c r="G847" s="137"/>
    </row>
    <row r="848">
      <c r="B848" s="137"/>
      <c r="C848" s="137"/>
      <c r="D848" s="137"/>
      <c r="E848" s="137"/>
      <c r="F848" s="137"/>
      <c r="G848" s="137"/>
    </row>
    <row r="849">
      <c r="B849" s="137"/>
      <c r="C849" s="137"/>
      <c r="D849" s="137"/>
      <c r="E849" s="137"/>
      <c r="F849" s="137"/>
      <c r="G849" s="137"/>
    </row>
    <row r="850">
      <c r="B850" s="137"/>
      <c r="C850" s="137"/>
      <c r="D850" s="137"/>
      <c r="E850" s="137"/>
      <c r="F850" s="137"/>
      <c r="G850" s="137"/>
    </row>
    <row r="851">
      <c r="B851" s="137"/>
      <c r="C851" s="137"/>
      <c r="D851" s="137"/>
      <c r="E851" s="137"/>
      <c r="F851" s="137"/>
      <c r="G851" s="137"/>
    </row>
    <row r="852">
      <c r="B852" s="137"/>
      <c r="C852" s="137"/>
      <c r="D852" s="137"/>
      <c r="E852" s="137"/>
      <c r="F852" s="137"/>
      <c r="G852" s="137"/>
    </row>
    <row r="853">
      <c r="B853" s="137"/>
      <c r="C853" s="137"/>
      <c r="D853" s="137"/>
      <c r="E853" s="137"/>
      <c r="F853" s="137"/>
      <c r="G853" s="137"/>
    </row>
    <row r="854">
      <c r="B854" s="137"/>
      <c r="C854" s="137"/>
      <c r="D854" s="137"/>
      <c r="E854" s="137"/>
      <c r="F854" s="137"/>
      <c r="G854" s="137"/>
    </row>
    <row r="855">
      <c r="B855" s="137"/>
      <c r="C855" s="137"/>
      <c r="D855" s="137"/>
      <c r="E855" s="137"/>
      <c r="F855" s="137"/>
      <c r="G855" s="137"/>
    </row>
    <row r="856">
      <c r="B856" s="137"/>
      <c r="C856" s="137"/>
      <c r="D856" s="137"/>
      <c r="E856" s="137"/>
      <c r="F856" s="137"/>
      <c r="G856" s="137"/>
    </row>
    <row r="857">
      <c r="B857" s="137"/>
      <c r="C857" s="137"/>
      <c r="D857" s="137"/>
      <c r="E857" s="137"/>
      <c r="F857" s="137"/>
      <c r="G857" s="137"/>
    </row>
    <row r="858">
      <c r="B858" s="137"/>
      <c r="C858" s="137"/>
      <c r="D858" s="137"/>
      <c r="E858" s="137"/>
      <c r="F858" s="137"/>
      <c r="G858" s="137"/>
    </row>
    <row r="859">
      <c r="B859" s="137"/>
      <c r="C859" s="137"/>
      <c r="D859" s="137"/>
      <c r="E859" s="137"/>
      <c r="F859" s="137"/>
      <c r="G859" s="137"/>
    </row>
    <row r="860">
      <c r="B860" s="137"/>
      <c r="C860" s="137"/>
      <c r="D860" s="137"/>
      <c r="E860" s="137"/>
      <c r="F860" s="137"/>
      <c r="G860" s="137"/>
    </row>
    <row r="861">
      <c r="B861" s="137"/>
      <c r="C861" s="137"/>
      <c r="D861" s="137"/>
      <c r="E861" s="137"/>
      <c r="F861" s="137"/>
      <c r="G861" s="137"/>
    </row>
    <row r="862">
      <c r="B862" s="137"/>
      <c r="C862" s="137"/>
      <c r="D862" s="137"/>
      <c r="E862" s="137"/>
      <c r="F862" s="137"/>
      <c r="G862" s="137"/>
    </row>
    <row r="863">
      <c r="B863" s="137"/>
      <c r="C863" s="137"/>
      <c r="D863" s="137"/>
      <c r="E863" s="137"/>
      <c r="F863" s="137"/>
      <c r="G863" s="137"/>
    </row>
    <row r="864">
      <c r="B864" s="137"/>
      <c r="C864" s="137"/>
      <c r="D864" s="137"/>
      <c r="E864" s="137"/>
      <c r="F864" s="137"/>
      <c r="G864" s="137"/>
    </row>
    <row r="865">
      <c r="B865" s="137"/>
      <c r="C865" s="137"/>
      <c r="D865" s="137"/>
      <c r="E865" s="137"/>
      <c r="F865" s="137"/>
      <c r="G865" s="137"/>
    </row>
    <row r="866">
      <c r="B866" s="137"/>
      <c r="C866" s="137"/>
      <c r="D866" s="137"/>
      <c r="E866" s="137"/>
      <c r="F866" s="137"/>
      <c r="G866" s="137"/>
    </row>
    <row r="867">
      <c r="B867" s="137"/>
      <c r="C867" s="137"/>
      <c r="D867" s="137"/>
      <c r="E867" s="137"/>
      <c r="F867" s="137"/>
      <c r="G867" s="137"/>
    </row>
    <row r="868">
      <c r="B868" s="137"/>
      <c r="C868" s="137"/>
      <c r="D868" s="137"/>
      <c r="E868" s="137"/>
      <c r="F868" s="137"/>
      <c r="G868" s="137"/>
    </row>
    <row r="869">
      <c r="B869" s="137"/>
      <c r="C869" s="137"/>
      <c r="D869" s="137"/>
      <c r="E869" s="137"/>
      <c r="F869" s="137"/>
      <c r="G869" s="137"/>
    </row>
    <row r="870">
      <c r="B870" s="137"/>
      <c r="C870" s="137"/>
      <c r="D870" s="137"/>
      <c r="E870" s="137"/>
      <c r="F870" s="137"/>
      <c r="G870" s="137"/>
    </row>
    <row r="871">
      <c r="B871" s="137"/>
      <c r="C871" s="137"/>
      <c r="D871" s="137"/>
      <c r="E871" s="137"/>
      <c r="F871" s="137"/>
      <c r="G871" s="137"/>
    </row>
    <row r="872">
      <c r="B872" s="137"/>
      <c r="C872" s="137"/>
      <c r="D872" s="137"/>
      <c r="E872" s="137"/>
      <c r="F872" s="137"/>
      <c r="G872" s="137"/>
    </row>
    <row r="873">
      <c r="B873" s="137"/>
      <c r="C873" s="137"/>
      <c r="D873" s="137"/>
      <c r="E873" s="137"/>
      <c r="F873" s="137"/>
      <c r="G873" s="137"/>
    </row>
    <row r="874">
      <c r="B874" s="137"/>
      <c r="C874" s="137"/>
      <c r="D874" s="137"/>
      <c r="E874" s="137"/>
      <c r="F874" s="137"/>
      <c r="G874" s="137"/>
    </row>
    <row r="875">
      <c r="B875" s="137"/>
      <c r="C875" s="137"/>
      <c r="D875" s="137"/>
      <c r="E875" s="137"/>
      <c r="F875" s="137"/>
      <c r="G875" s="137"/>
    </row>
    <row r="876">
      <c r="B876" s="137"/>
      <c r="C876" s="137"/>
      <c r="D876" s="137"/>
      <c r="E876" s="137"/>
      <c r="F876" s="137"/>
      <c r="G876" s="137"/>
    </row>
    <row r="877">
      <c r="B877" s="137"/>
      <c r="C877" s="137"/>
      <c r="D877" s="137"/>
      <c r="E877" s="137"/>
      <c r="F877" s="137"/>
      <c r="G877" s="137"/>
    </row>
    <row r="878">
      <c r="B878" s="137"/>
      <c r="C878" s="137"/>
      <c r="D878" s="137"/>
      <c r="E878" s="137"/>
      <c r="F878" s="137"/>
      <c r="G878" s="137"/>
    </row>
    <row r="879">
      <c r="B879" s="137"/>
      <c r="C879" s="137"/>
      <c r="D879" s="137"/>
      <c r="E879" s="137"/>
      <c r="F879" s="137"/>
      <c r="G879" s="137"/>
    </row>
    <row r="880">
      <c r="B880" s="137"/>
      <c r="C880" s="137"/>
      <c r="D880" s="137"/>
      <c r="E880" s="137"/>
      <c r="F880" s="137"/>
      <c r="G880" s="137"/>
    </row>
    <row r="881">
      <c r="B881" s="137"/>
      <c r="C881" s="137"/>
      <c r="D881" s="137"/>
      <c r="E881" s="137"/>
      <c r="F881" s="137"/>
      <c r="G881" s="137"/>
    </row>
    <row r="882">
      <c r="B882" s="137"/>
      <c r="C882" s="137"/>
      <c r="D882" s="137"/>
      <c r="E882" s="137"/>
      <c r="F882" s="137"/>
      <c r="G882" s="137"/>
    </row>
    <row r="883">
      <c r="B883" s="137"/>
      <c r="C883" s="137"/>
      <c r="D883" s="137"/>
      <c r="E883" s="137"/>
      <c r="F883" s="137"/>
      <c r="G883" s="137"/>
    </row>
    <row r="884">
      <c r="B884" s="137"/>
      <c r="C884" s="137"/>
      <c r="D884" s="137"/>
      <c r="E884" s="137"/>
      <c r="F884" s="137"/>
      <c r="G884" s="137"/>
    </row>
    <row r="885">
      <c r="B885" s="137"/>
      <c r="C885" s="137"/>
      <c r="D885" s="137"/>
      <c r="E885" s="137"/>
      <c r="F885" s="137"/>
      <c r="G885" s="137"/>
    </row>
    <row r="886">
      <c r="B886" s="137"/>
      <c r="C886" s="137"/>
      <c r="D886" s="137"/>
      <c r="E886" s="137"/>
      <c r="F886" s="137"/>
      <c r="G886" s="137"/>
    </row>
    <row r="887">
      <c r="B887" s="137"/>
      <c r="C887" s="137"/>
      <c r="D887" s="137"/>
      <c r="E887" s="137"/>
      <c r="F887" s="137"/>
      <c r="G887" s="137"/>
    </row>
    <row r="888">
      <c r="B888" s="137"/>
      <c r="C888" s="137"/>
      <c r="D888" s="137"/>
      <c r="E888" s="137"/>
      <c r="F888" s="137"/>
      <c r="G888" s="137"/>
    </row>
    <row r="889">
      <c r="B889" s="137"/>
      <c r="C889" s="137"/>
      <c r="D889" s="137"/>
      <c r="E889" s="137"/>
      <c r="F889" s="137"/>
      <c r="G889" s="137"/>
    </row>
    <row r="890">
      <c r="B890" s="137"/>
      <c r="C890" s="137"/>
      <c r="D890" s="137"/>
      <c r="E890" s="137"/>
      <c r="F890" s="137"/>
      <c r="G890" s="137"/>
    </row>
    <row r="891">
      <c r="B891" s="137"/>
      <c r="C891" s="137"/>
      <c r="D891" s="137"/>
      <c r="E891" s="137"/>
      <c r="F891" s="137"/>
      <c r="G891" s="137"/>
    </row>
    <row r="892">
      <c r="B892" s="137"/>
      <c r="C892" s="137"/>
      <c r="D892" s="137"/>
      <c r="E892" s="137"/>
      <c r="F892" s="137"/>
      <c r="G892" s="137"/>
    </row>
    <row r="893">
      <c r="B893" s="137"/>
      <c r="C893" s="137"/>
      <c r="D893" s="137"/>
      <c r="E893" s="137"/>
      <c r="F893" s="137"/>
      <c r="G893" s="137"/>
    </row>
    <row r="894">
      <c r="B894" s="137"/>
      <c r="C894" s="137"/>
      <c r="D894" s="137"/>
      <c r="E894" s="137"/>
      <c r="F894" s="137"/>
      <c r="G894" s="137"/>
    </row>
    <row r="895">
      <c r="B895" s="137"/>
      <c r="C895" s="137"/>
      <c r="D895" s="137"/>
      <c r="E895" s="137"/>
      <c r="F895" s="137"/>
      <c r="G895" s="137"/>
    </row>
    <row r="896">
      <c r="B896" s="137"/>
      <c r="C896" s="137"/>
      <c r="D896" s="137"/>
      <c r="E896" s="137"/>
      <c r="F896" s="137"/>
      <c r="G896" s="137"/>
    </row>
    <row r="897">
      <c r="B897" s="137"/>
      <c r="C897" s="137"/>
      <c r="D897" s="137"/>
      <c r="E897" s="137"/>
      <c r="F897" s="137"/>
      <c r="G897" s="137"/>
    </row>
    <row r="898">
      <c r="B898" s="137"/>
      <c r="C898" s="137"/>
      <c r="D898" s="137"/>
      <c r="E898" s="137"/>
      <c r="F898" s="137"/>
      <c r="G898" s="137"/>
    </row>
    <row r="899">
      <c r="B899" s="137"/>
      <c r="C899" s="137"/>
      <c r="D899" s="137"/>
      <c r="E899" s="137"/>
      <c r="F899" s="137"/>
      <c r="G899" s="137"/>
    </row>
    <row r="900">
      <c r="B900" s="137"/>
      <c r="C900" s="137"/>
      <c r="D900" s="137"/>
      <c r="E900" s="137"/>
      <c r="F900" s="137"/>
      <c r="G900" s="137"/>
    </row>
    <row r="901">
      <c r="B901" s="137"/>
      <c r="C901" s="137"/>
      <c r="D901" s="137"/>
      <c r="E901" s="137"/>
      <c r="F901" s="137"/>
      <c r="G901" s="137"/>
    </row>
    <row r="902">
      <c r="B902" s="137"/>
      <c r="C902" s="137"/>
      <c r="D902" s="137"/>
      <c r="E902" s="137"/>
      <c r="F902" s="137"/>
      <c r="G902" s="137"/>
    </row>
    <row r="903">
      <c r="B903" s="137"/>
      <c r="C903" s="137"/>
      <c r="D903" s="137"/>
      <c r="E903" s="137"/>
      <c r="F903" s="137"/>
      <c r="G903" s="137"/>
    </row>
    <row r="904">
      <c r="B904" s="137"/>
      <c r="C904" s="137"/>
      <c r="D904" s="137"/>
      <c r="E904" s="137"/>
      <c r="F904" s="137"/>
      <c r="G904" s="137"/>
    </row>
    <row r="905">
      <c r="B905" s="137"/>
      <c r="C905" s="137"/>
      <c r="D905" s="137"/>
      <c r="E905" s="137"/>
      <c r="F905" s="137"/>
      <c r="G905" s="137"/>
    </row>
    <row r="906">
      <c r="B906" s="137"/>
      <c r="C906" s="137"/>
      <c r="D906" s="137"/>
      <c r="E906" s="137"/>
      <c r="F906" s="137"/>
      <c r="G906" s="137"/>
    </row>
    <row r="907">
      <c r="B907" s="137"/>
      <c r="C907" s="137"/>
      <c r="D907" s="137"/>
      <c r="E907" s="137"/>
      <c r="F907" s="137"/>
      <c r="G907" s="137"/>
    </row>
    <row r="908">
      <c r="B908" s="137"/>
      <c r="C908" s="137"/>
      <c r="D908" s="137"/>
      <c r="E908" s="137"/>
      <c r="F908" s="137"/>
      <c r="G908" s="137"/>
    </row>
    <row r="909">
      <c r="B909" s="137"/>
      <c r="C909" s="137"/>
      <c r="D909" s="137"/>
      <c r="E909" s="137"/>
      <c r="F909" s="137"/>
      <c r="G909" s="137"/>
    </row>
    <row r="910">
      <c r="B910" s="137"/>
      <c r="C910" s="137"/>
      <c r="D910" s="137"/>
      <c r="E910" s="137"/>
      <c r="F910" s="137"/>
      <c r="G910" s="137"/>
    </row>
    <row r="911">
      <c r="B911" s="137"/>
      <c r="C911" s="137"/>
      <c r="D911" s="137"/>
      <c r="E911" s="137"/>
      <c r="F911" s="137"/>
      <c r="G911" s="137"/>
    </row>
    <row r="912">
      <c r="B912" s="137"/>
      <c r="C912" s="137"/>
      <c r="D912" s="137"/>
      <c r="E912" s="137"/>
      <c r="F912" s="137"/>
      <c r="G912" s="137"/>
    </row>
    <row r="913">
      <c r="B913" s="137"/>
      <c r="C913" s="137"/>
      <c r="D913" s="137"/>
      <c r="E913" s="137"/>
      <c r="F913" s="137"/>
      <c r="G913" s="137"/>
    </row>
    <row r="914">
      <c r="B914" s="137"/>
      <c r="C914" s="137"/>
      <c r="D914" s="137"/>
      <c r="E914" s="137"/>
      <c r="F914" s="137"/>
      <c r="G914" s="137"/>
    </row>
    <row r="915">
      <c r="B915" s="137"/>
      <c r="C915" s="137"/>
      <c r="D915" s="137"/>
      <c r="E915" s="137"/>
      <c r="F915" s="137"/>
      <c r="G915" s="137"/>
    </row>
    <row r="916">
      <c r="B916" s="137"/>
      <c r="C916" s="137"/>
      <c r="D916" s="137"/>
      <c r="E916" s="137"/>
      <c r="F916" s="137"/>
      <c r="G916" s="137"/>
    </row>
    <row r="917">
      <c r="B917" s="137"/>
      <c r="C917" s="137"/>
      <c r="D917" s="137"/>
      <c r="E917" s="137"/>
      <c r="F917" s="137"/>
      <c r="G917" s="137"/>
    </row>
    <row r="918">
      <c r="B918" s="137"/>
      <c r="C918" s="137"/>
      <c r="D918" s="137"/>
      <c r="E918" s="137"/>
      <c r="F918" s="137"/>
      <c r="G918" s="137"/>
    </row>
    <row r="919">
      <c r="B919" s="137"/>
      <c r="C919" s="137"/>
      <c r="D919" s="137"/>
      <c r="E919" s="137"/>
      <c r="F919" s="137"/>
      <c r="G919" s="137"/>
    </row>
    <row r="920">
      <c r="B920" s="137"/>
      <c r="C920" s="137"/>
      <c r="D920" s="137"/>
      <c r="E920" s="137"/>
      <c r="F920" s="137"/>
      <c r="G920" s="137"/>
    </row>
    <row r="921">
      <c r="B921" s="137"/>
      <c r="C921" s="137"/>
      <c r="D921" s="137"/>
      <c r="E921" s="137"/>
      <c r="F921" s="137"/>
      <c r="G921" s="137"/>
    </row>
    <row r="922">
      <c r="B922" s="137"/>
      <c r="C922" s="137"/>
      <c r="D922" s="137"/>
      <c r="E922" s="137"/>
      <c r="F922" s="137"/>
      <c r="G922" s="137"/>
    </row>
    <row r="923">
      <c r="B923" s="137"/>
      <c r="C923" s="137"/>
      <c r="D923" s="137"/>
      <c r="E923" s="137"/>
      <c r="F923" s="137"/>
      <c r="G923" s="137"/>
    </row>
    <row r="924">
      <c r="B924" s="137"/>
      <c r="C924" s="137"/>
      <c r="D924" s="137"/>
      <c r="E924" s="137"/>
      <c r="F924" s="137"/>
      <c r="G924" s="137"/>
    </row>
    <row r="925">
      <c r="B925" s="137"/>
      <c r="C925" s="137"/>
      <c r="D925" s="137"/>
      <c r="E925" s="137"/>
      <c r="F925" s="137"/>
      <c r="G925" s="137"/>
    </row>
    <row r="926">
      <c r="B926" s="137"/>
      <c r="C926" s="137"/>
      <c r="D926" s="137"/>
      <c r="E926" s="137"/>
      <c r="F926" s="137"/>
      <c r="G926" s="137"/>
    </row>
    <row r="927">
      <c r="B927" s="137"/>
      <c r="C927" s="137"/>
      <c r="D927" s="137"/>
      <c r="E927" s="137"/>
      <c r="F927" s="137"/>
      <c r="G927" s="137"/>
    </row>
    <row r="928">
      <c r="B928" s="137"/>
      <c r="C928" s="137"/>
      <c r="D928" s="137"/>
      <c r="E928" s="137"/>
      <c r="F928" s="137"/>
      <c r="G928" s="137"/>
    </row>
    <row r="929">
      <c r="B929" s="137"/>
      <c r="C929" s="137"/>
      <c r="D929" s="137"/>
      <c r="E929" s="137"/>
      <c r="F929" s="137"/>
      <c r="G929" s="137"/>
    </row>
    <row r="930">
      <c r="B930" s="137"/>
      <c r="C930" s="137"/>
      <c r="D930" s="137"/>
      <c r="E930" s="137"/>
      <c r="F930" s="137"/>
      <c r="G930" s="137"/>
    </row>
    <row r="931">
      <c r="B931" s="137"/>
      <c r="C931" s="137"/>
      <c r="D931" s="137"/>
      <c r="E931" s="137"/>
      <c r="F931" s="137"/>
      <c r="G931" s="137"/>
    </row>
    <row r="932">
      <c r="B932" s="137"/>
      <c r="C932" s="137"/>
      <c r="D932" s="137"/>
      <c r="E932" s="137"/>
      <c r="F932" s="137"/>
      <c r="G932" s="137"/>
    </row>
    <row r="933">
      <c r="B933" s="137"/>
      <c r="C933" s="137"/>
      <c r="D933" s="137"/>
      <c r="E933" s="137"/>
      <c r="F933" s="137"/>
      <c r="G933" s="137"/>
    </row>
    <row r="934">
      <c r="B934" s="137"/>
      <c r="C934" s="137"/>
      <c r="D934" s="137"/>
      <c r="E934" s="137"/>
      <c r="F934" s="137"/>
      <c r="G934" s="137"/>
    </row>
    <row r="935">
      <c r="B935" s="137"/>
      <c r="C935" s="137"/>
      <c r="D935" s="137"/>
      <c r="E935" s="137"/>
      <c r="F935" s="137"/>
      <c r="G935" s="137"/>
    </row>
    <row r="936">
      <c r="B936" s="137"/>
      <c r="C936" s="137"/>
      <c r="D936" s="137"/>
      <c r="E936" s="137"/>
      <c r="F936" s="137"/>
      <c r="G936" s="137"/>
    </row>
    <row r="937">
      <c r="B937" s="137"/>
      <c r="C937" s="137"/>
      <c r="D937" s="137"/>
      <c r="E937" s="137"/>
      <c r="F937" s="137"/>
      <c r="G937" s="137"/>
    </row>
    <row r="938">
      <c r="B938" s="137"/>
      <c r="C938" s="137"/>
      <c r="D938" s="137"/>
      <c r="E938" s="137"/>
      <c r="F938" s="137"/>
      <c r="G938" s="137"/>
    </row>
    <row r="939">
      <c r="B939" s="137"/>
      <c r="C939" s="137"/>
      <c r="D939" s="137"/>
      <c r="E939" s="137"/>
      <c r="F939" s="137"/>
      <c r="G939" s="137"/>
    </row>
    <row r="940">
      <c r="B940" s="137"/>
      <c r="C940" s="137"/>
      <c r="D940" s="137"/>
      <c r="E940" s="137"/>
      <c r="F940" s="137"/>
      <c r="G940" s="137"/>
    </row>
    <row r="941">
      <c r="B941" s="137"/>
      <c r="C941" s="137"/>
      <c r="D941" s="137"/>
      <c r="E941" s="137"/>
      <c r="F941" s="137"/>
      <c r="G941" s="137"/>
    </row>
    <row r="942">
      <c r="B942" s="137"/>
      <c r="C942" s="137"/>
      <c r="D942" s="137"/>
      <c r="E942" s="137"/>
      <c r="F942" s="137"/>
      <c r="G942" s="137"/>
    </row>
    <row r="943">
      <c r="B943" s="137"/>
      <c r="C943" s="137"/>
      <c r="D943" s="137"/>
      <c r="E943" s="137"/>
      <c r="F943" s="137"/>
      <c r="G943" s="137"/>
    </row>
    <row r="944">
      <c r="B944" s="137"/>
      <c r="C944" s="137"/>
      <c r="D944" s="137"/>
      <c r="E944" s="137"/>
      <c r="F944" s="137"/>
      <c r="G944" s="137"/>
    </row>
    <row r="945">
      <c r="B945" s="137"/>
      <c r="C945" s="137"/>
      <c r="D945" s="137"/>
      <c r="E945" s="137"/>
      <c r="F945" s="137"/>
      <c r="G945" s="137"/>
    </row>
    <row r="946">
      <c r="B946" s="137"/>
      <c r="C946" s="137"/>
      <c r="D946" s="137"/>
      <c r="E946" s="137"/>
      <c r="F946" s="137"/>
      <c r="G946" s="137"/>
    </row>
    <row r="947">
      <c r="B947" s="137"/>
      <c r="C947" s="137"/>
      <c r="D947" s="137"/>
      <c r="E947" s="137"/>
      <c r="F947" s="137"/>
      <c r="G947" s="137"/>
    </row>
    <row r="948">
      <c r="B948" s="137"/>
      <c r="C948" s="137"/>
      <c r="D948" s="137"/>
      <c r="E948" s="137"/>
      <c r="F948" s="137"/>
      <c r="G948" s="137"/>
    </row>
    <row r="949">
      <c r="B949" s="137"/>
      <c r="C949" s="137"/>
      <c r="D949" s="137"/>
      <c r="E949" s="137"/>
      <c r="F949" s="137"/>
      <c r="G949" s="137"/>
    </row>
    <row r="950">
      <c r="B950" s="137"/>
      <c r="C950" s="137"/>
      <c r="D950" s="137"/>
      <c r="E950" s="137"/>
      <c r="F950" s="137"/>
      <c r="G950" s="137"/>
    </row>
    <row r="951">
      <c r="B951" s="137"/>
      <c r="C951" s="137"/>
      <c r="D951" s="137"/>
      <c r="E951" s="137"/>
      <c r="F951" s="137"/>
      <c r="G951" s="137"/>
    </row>
    <row r="952">
      <c r="B952" s="137"/>
      <c r="C952" s="137"/>
      <c r="D952" s="137"/>
      <c r="E952" s="137"/>
      <c r="F952" s="137"/>
      <c r="G952" s="137"/>
    </row>
    <row r="953">
      <c r="B953" s="137"/>
      <c r="C953" s="137"/>
      <c r="D953" s="137"/>
      <c r="E953" s="137"/>
      <c r="F953" s="137"/>
      <c r="G953" s="137"/>
    </row>
    <row r="954">
      <c r="B954" s="137"/>
      <c r="C954" s="137"/>
      <c r="D954" s="137"/>
      <c r="E954" s="137"/>
      <c r="F954" s="137"/>
      <c r="G954" s="137"/>
    </row>
    <row r="955">
      <c r="B955" s="137"/>
      <c r="C955" s="137"/>
      <c r="D955" s="137"/>
      <c r="E955" s="137"/>
      <c r="F955" s="137"/>
      <c r="G955" s="137"/>
    </row>
    <row r="956">
      <c r="B956" s="137"/>
      <c r="C956" s="137"/>
      <c r="D956" s="137"/>
      <c r="E956" s="137"/>
      <c r="F956" s="137"/>
      <c r="G956" s="137"/>
    </row>
    <row r="957">
      <c r="B957" s="137"/>
      <c r="C957" s="137"/>
      <c r="D957" s="137"/>
      <c r="E957" s="137"/>
      <c r="F957" s="137"/>
      <c r="G957" s="137"/>
    </row>
    <row r="958">
      <c r="B958" s="137"/>
      <c r="C958" s="137"/>
      <c r="D958" s="137"/>
      <c r="E958" s="137"/>
      <c r="F958" s="137"/>
      <c r="G958" s="137"/>
    </row>
    <row r="959">
      <c r="B959" s="137"/>
      <c r="C959" s="137"/>
      <c r="D959" s="137"/>
      <c r="E959" s="137"/>
      <c r="F959" s="137"/>
      <c r="G959" s="137"/>
    </row>
    <row r="960">
      <c r="B960" s="137"/>
      <c r="C960" s="137"/>
      <c r="D960" s="137"/>
      <c r="E960" s="137"/>
      <c r="F960" s="137"/>
      <c r="G960" s="137"/>
    </row>
    <row r="961">
      <c r="B961" s="137"/>
      <c r="C961" s="137"/>
      <c r="D961" s="137"/>
      <c r="E961" s="137"/>
      <c r="F961" s="137"/>
      <c r="G961" s="137"/>
    </row>
    <row r="962">
      <c r="B962" s="137"/>
      <c r="C962" s="137"/>
      <c r="D962" s="137"/>
      <c r="E962" s="137"/>
      <c r="F962" s="137"/>
      <c r="G962" s="137"/>
    </row>
    <row r="963">
      <c r="B963" s="137"/>
      <c r="C963" s="137"/>
      <c r="D963" s="137"/>
      <c r="E963" s="137"/>
      <c r="F963" s="137"/>
      <c r="G963" s="137"/>
    </row>
    <row r="964">
      <c r="B964" s="137"/>
      <c r="C964" s="137"/>
      <c r="D964" s="137"/>
      <c r="E964" s="137"/>
      <c r="F964" s="137"/>
      <c r="G964" s="137"/>
    </row>
    <row r="965">
      <c r="B965" s="137"/>
      <c r="C965" s="137"/>
      <c r="D965" s="137"/>
      <c r="E965" s="137"/>
      <c r="F965" s="137"/>
      <c r="G965" s="137"/>
    </row>
    <row r="966">
      <c r="B966" s="137"/>
      <c r="C966" s="137"/>
      <c r="D966" s="137"/>
      <c r="E966" s="137"/>
      <c r="F966" s="137"/>
      <c r="G966" s="137"/>
    </row>
    <row r="967">
      <c r="B967" s="137"/>
      <c r="C967" s="137"/>
      <c r="D967" s="137"/>
      <c r="E967" s="137"/>
      <c r="F967" s="137"/>
      <c r="G967" s="137"/>
    </row>
    <row r="968">
      <c r="B968" s="137"/>
      <c r="C968" s="137"/>
      <c r="D968" s="137"/>
      <c r="E968" s="137"/>
      <c r="F968" s="137"/>
      <c r="G968" s="137"/>
    </row>
    <row r="969">
      <c r="B969" s="137"/>
      <c r="C969" s="137"/>
      <c r="D969" s="137"/>
      <c r="E969" s="137"/>
      <c r="F969" s="137"/>
      <c r="G969" s="137"/>
    </row>
    <row r="970">
      <c r="B970" s="137"/>
      <c r="C970" s="137"/>
      <c r="D970" s="137"/>
      <c r="E970" s="137"/>
      <c r="F970" s="137"/>
      <c r="G970" s="137"/>
    </row>
    <row r="971">
      <c r="B971" s="137"/>
      <c r="C971" s="137"/>
      <c r="D971" s="137"/>
      <c r="E971" s="137"/>
      <c r="F971" s="137"/>
      <c r="G971" s="137"/>
    </row>
    <row r="972">
      <c r="B972" s="137"/>
      <c r="C972" s="137"/>
      <c r="D972" s="137"/>
      <c r="E972" s="137"/>
      <c r="F972" s="137"/>
      <c r="G972" s="137"/>
    </row>
    <row r="973">
      <c r="B973" s="137"/>
      <c r="C973" s="137"/>
      <c r="D973" s="137"/>
      <c r="E973" s="137"/>
      <c r="F973" s="137"/>
      <c r="G973" s="137"/>
    </row>
    <row r="974">
      <c r="B974" s="137"/>
      <c r="C974" s="137"/>
      <c r="D974" s="137"/>
      <c r="E974" s="137"/>
      <c r="F974" s="137"/>
      <c r="G974" s="137"/>
    </row>
    <row r="975">
      <c r="B975" s="137"/>
      <c r="C975" s="137"/>
      <c r="D975" s="137"/>
      <c r="E975" s="137"/>
      <c r="F975" s="137"/>
      <c r="G975" s="137"/>
    </row>
    <row r="976">
      <c r="B976" s="137"/>
      <c r="C976" s="137"/>
      <c r="D976" s="137"/>
      <c r="E976" s="137"/>
      <c r="F976" s="137"/>
      <c r="G976" s="137"/>
    </row>
    <row r="977">
      <c r="B977" s="137"/>
      <c r="C977" s="137"/>
      <c r="D977" s="137"/>
      <c r="E977" s="137"/>
      <c r="F977" s="137"/>
      <c r="G977" s="137"/>
    </row>
    <row r="978">
      <c r="B978" s="137"/>
      <c r="C978" s="137"/>
      <c r="D978" s="137"/>
      <c r="E978" s="137"/>
      <c r="F978" s="137"/>
      <c r="G978" s="137"/>
    </row>
    <row r="979">
      <c r="B979" s="137"/>
      <c r="C979" s="137"/>
      <c r="D979" s="137"/>
      <c r="E979" s="137"/>
      <c r="F979" s="137"/>
      <c r="G979" s="137"/>
    </row>
    <row r="980">
      <c r="B980" s="137"/>
      <c r="C980" s="137"/>
      <c r="D980" s="137"/>
      <c r="E980" s="137"/>
      <c r="F980" s="137"/>
      <c r="G980" s="137"/>
    </row>
    <row r="981">
      <c r="B981" s="137"/>
      <c r="C981" s="137"/>
      <c r="D981" s="137"/>
      <c r="E981" s="137"/>
      <c r="F981" s="137"/>
      <c r="G981" s="137"/>
    </row>
    <row r="982">
      <c r="B982" s="137"/>
      <c r="C982" s="137"/>
      <c r="D982" s="137"/>
      <c r="E982" s="137"/>
      <c r="F982" s="137"/>
      <c r="G982" s="137"/>
    </row>
    <row r="983">
      <c r="B983" s="137"/>
      <c r="C983" s="137"/>
      <c r="D983" s="137"/>
      <c r="E983" s="137"/>
      <c r="F983" s="137"/>
      <c r="G983" s="137"/>
    </row>
    <row r="984">
      <c r="B984" s="137"/>
      <c r="C984" s="137"/>
      <c r="D984" s="137"/>
      <c r="E984" s="137"/>
      <c r="F984" s="137"/>
      <c r="G984" s="137"/>
    </row>
    <row r="985">
      <c r="B985" s="137"/>
      <c r="C985" s="137"/>
      <c r="D985" s="137"/>
      <c r="E985" s="137"/>
      <c r="F985" s="137"/>
      <c r="G985" s="137"/>
    </row>
    <row r="986">
      <c r="B986" s="137"/>
      <c r="C986" s="137"/>
      <c r="D986" s="137"/>
      <c r="E986" s="137"/>
      <c r="F986" s="137"/>
      <c r="G986" s="137"/>
    </row>
    <row r="987">
      <c r="B987" s="137"/>
      <c r="C987" s="137"/>
      <c r="D987" s="137"/>
      <c r="E987" s="137"/>
      <c r="F987" s="137"/>
      <c r="G987" s="137"/>
    </row>
    <row r="988">
      <c r="B988" s="137"/>
      <c r="C988" s="137"/>
      <c r="D988" s="137"/>
      <c r="E988" s="137"/>
      <c r="F988" s="137"/>
      <c r="G988" s="137"/>
    </row>
    <row r="989">
      <c r="B989" s="137"/>
      <c r="C989" s="137"/>
      <c r="D989" s="137"/>
      <c r="E989" s="137"/>
      <c r="F989" s="137"/>
      <c r="G989" s="137"/>
    </row>
    <row r="990">
      <c r="B990" s="137"/>
      <c r="C990" s="137"/>
      <c r="D990" s="137"/>
      <c r="E990" s="137"/>
      <c r="F990" s="137"/>
      <c r="G990" s="137"/>
    </row>
    <row r="991">
      <c r="B991" s="137"/>
      <c r="C991" s="137"/>
      <c r="D991" s="137"/>
      <c r="E991" s="137"/>
      <c r="F991" s="137"/>
      <c r="G991" s="137"/>
    </row>
    <row r="992">
      <c r="B992" s="137"/>
      <c r="C992" s="137"/>
      <c r="D992" s="137"/>
      <c r="E992" s="137"/>
      <c r="F992" s="137"/>
      <c r="G992" s="137"/>
    </row>
    <row r="993">
      <c r="B993" s="137"/>
      <c r="C993" s="137"/>
      <c r="D993" s="137"/>
      <c r="E993" s="137"/>
      <c r="F993" s="137"/>
      <c r="G993" s="137"/>
    </row>
    <row r="994">
      <c r="B994" s="137"/>
      <c r="C994" s="137"/>
      <c r="D994" s="137"/>
      <c r="E994" s="137"/>
      <c r="F994" s="137"/>
      <c r="G994" s="137"/>
    </row>
    <row r="995">
      <c r="B995" s="137"/>
      <c r="C995" s="137"/>
      <c r="D995" s="137"/>
      <c r="E995" s="137"/>
      <c r="F995" s="137"/>
      <c r="G995" s="137"/>
    </row>
    <row r="996">
      <c r="B996" s="137"/>
      <c r="C996" s="137"/>
      <c r="D996" s="137"/>
      <c r="E996" s="137"/>
      <c r="F996" s="137"/>
      <c r="G996" s="137"/>
    </row>
    <row r="997">
      <c r="B997" s="137"/>
      <c r="C997" s="137"/>
      <c r="D997" s="137"/>
      <c r="E997" s="137"/>
      <c r="F997" s="137"/>
      <c r="G997" s="137"/>
    </row>
    <row r="998">
      <c r="B998" s="137"/>
      <c r="C998" s="137"/>
      <c r="D998" s="137"/>
      <c r="E998" s="137"/>
      <c r="F998" s="137"/>
      <c r="G998" s="137"/>
    </row>
    <row r="999">
      <c r="B999" s="137"/>
      <c r="C999" s="137"/>
      <c r="D999" s="137"/>
      <c r="E999" s="137"/>
      <c r="F999" s="137"/>
      <c r="G999" s="137"/>
    </row>
    <row r="1000">
      <c r="B1000" s="137"/>
      <c r="C1000" s="137"/>
      <c r="D1000" s="137"/>
      <c r="E1000" s="137"/>
      <c r="F1000" s="137"/>
      <c r="G1000" s="137"/>
    </row>
    <row r="1001">
      <c r="B1001" s="137"/>
      <c r="C1001" s="137"/>
      <c r="D1001" s="137"/>
      <c r="E1001" s="137"/>
      <c r="F1001" s="137"/>
      <c r="G1001" s="137"/>
    </row>
    <row r="1002">
      <c r="B1002" s="137"/>
      <c r="C1002" s="137"/>
      <c r="D1002" s="137"/>
      <c r="E1002" s="137"/>
      <c r="F1002" s="137"/>
      <c r="G1002" s="137"/>
    </row>
    <row r="1003">
      <c r="B1003" s="137"/>
      <c r="C1003" s="137"/>
      <c r="D1003" s="137"/>
      <c r="E1003" s="137"/>
      <c r="F1003" s="137"/>
      <c r="G1003" s="137"/>
    </row>
    <row r="1004">
      <c r="B1004" s="137"/>
      <c r="C1004" s="137"/>
      <c r="D1004" s="137"/>
      <c r="E1004" s="137"/>
      <c r="F1004" s="137"/>
      <c r="G1004" s="137"/>
    </row>
    <row r="1005">
      <c r="B1005" s="137"/>
      <c r="C1005" s="137"/>
      <c r="D1005" s="137"/>
      <c r="E1005" s="137"/>
      <c r="F1005" s="137"/>
      <c r="G1005" s="137"/>
    </row>
    <row r="1006">
      <c r="B1006" s="137"/>
      <c r="C1006" s="137"/>
      <c r="D1006" s="137"/>
      <c r="E1006" s="137"/>
      <c r="F1006" s="137"/>
      <c r="G1006" s="137"/>
    </row>
    <row r="1007">
      <c r="B1007" s="137"/>
      <c r="C1007" s="137"/>
      <c r="D1007" s="137"/>
      <c r="E1007" s="137"/>
      <c r="F1007" s="137"/>
      <c r="G1007" s="137"/>
    </row>
    <row r="1008">
      <c r="B1008" s="137"/>
      <c r="C1008" s="137"/>
      <c r="D1008" s="137"/>
      <c r="E1008" s="137"/>
      <c r="F1008" s="137"/>
      <c r="G1008" s="137"/>
    </row>
    <row r="1009">
      <c r="B1009" s="137"/>
      <c r="C1009" s="137"/>
      <c r="D1009" s="137"/>
      <c r="E1009" s="137"/>
      <c r="F1009" s="137"/>
      <c r="G1009" s="137"/>
    </row>
    <row r="1010">
      <c r="B1010" s="137"/>
      <c r="C1010" s="137"/>
      <c r="D1010" s="137"/>
      <c r="E1010" s="137"/>
      <c r="F1010" s="137"/>
      <c r="G1010" s="137"/>
    </row>
    <row r="1011">
      <c r="B1011" s="137"/>
      <c r="C1011" s="137"/>
      <c r="D1011" s="137"/>
      <c r="E1011" s="137"/>
      <c r="F1011" s="137"/>
      <c r="G1011" s="137"/>
    </row>
    <row r="1012">
      <c r="B1012" s="137"/>
      <c r="C1012" s="137"/>
      <c r="D1012" s="137"/>
      <c r="E1012" s="137"/>
      <c r="F1012" s="137"/>
      <c r="G1012" s="137"/>
    </row>
    <row r="1013">
      <c r="B1013" s="137"/>
      <c r="C1013" s="137"/>
      <c r="D1013" s="137"/>
      <c r="E1013" s="137"/>
      <c r="F1013" s="137"/>
      <c r="G1013" s="137"/>
    </row>
    <row r="1014">
      <c r="B1014" s="137"/>
      <c r="C1014" s="137"/>
      <c r="D1014" s="137"/>
      <c r="E1014" s="137"/>
      <c r="F1014" s="137"/>
      <c r="G1014" s="137"/>
    </row>
    <row r="1015">
      <c r="B1015" s="137"/>
      <c r="C1015" s="137"/>
      <c r="D1015" s="137"/>
      <c r="E1015" s="137"/>
      <c r="F1015" s="137"/>
      <c r="G1015" s="137"/>
    </row>
    <row r="1016">
      <c r="B1016" s="137"/>
      <c r="C1016" s="137"/>
      <c r="D1016" s="137"/>
      <c r="E1016" s="137"/>
      <c r="F1016" s="137"/>
      <c r="G1016" s="137"/>
    </row>
  </sheetData>
  <mergeCells count="6">
    <mergeCell ref="C1:F1"/>
    <mergeCell ref="K3:L12"/>
    <mergeCell ref="A15:G15"/>
    <mergeCell ref="A17:D17"/>
    <mergeCell ref="A30:D30"/>
    <mergeCell ref="A41:G41"/>
  </mergeCells>
  <drawing r:id="rId1"/>
</worksheet>
</file>