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oria.almeida\Desktop\COORDINACION FQ 2024\2024 - PROGRAMA DE SEGUIMIENTO MRC 2024\"/>
    </mc:Choice>
  </mc:AlternateContent>
  <xr:revisionPtr revIDLastSave="0" documentId="13_ncr:1_{40C46C87-3DA0-4B06-8141-3338422BC298}" xr6:coauthVersionLast="47" xr6:coauthVersionMax="47" xr10:uidLastSave="{00000000-0000-0000-0000-000000000000}"/>
  <bookViews>
    <workbookView xWindow="-110" yWindow="-110" windowWidth="19420" windowHeight="10300" xr2:uid="{CE8A7582-CC71-46B2-96AB-537A589899BA}"/>
  </bookViews>
  <sheets>
    <sheet name="FORMATO" sheetId="1" r:id="rId1"/>
    <sheet name="Hoja1" sheetId="2" state="hidden" r:id="rId2"/>
  </sheets>
  <externalReferences>
    <externalReference r:id="rId3"/>
  </externalReferences>
  <definedNames>
    <definedName name="_xlnm._FilterDatabase" localSheetId="0" hidden="1">FORMATO!$A$9:$AA$53</definedName>
    <definedName name="AREA">[1]Ref!$D$6:$D$8</definedName>
    <definedName name="MATERIAL">[1]Ref!$B$6:$B$8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4" i="1" l="1"/>
  <c r="S43" i="1"/>
  <c r="S50" i="1"/>
  <c r="S23" i="1"/>
  <c r="S20" i="1"/>
  <c r="S18" i="1"/>
  <c r="S19" i="1" l="1"/>
  <c r="S21" i="1"/>
  <c r="S22" i="1"/>
  <c r="S25" i="1"/>
  <c r="S47" i="1" l="1"/>
  <c r="S52" i="1"/>
  <c r="S51" i="1"/>
  <c r="S28" i="1"/>
  <c r="S48" i="1"/>
  <c r="S24" i="1"/>
  <c r="S49" i="1"/>
  <c r="S37" i="1"/>
  <c r="S36" i="1"/>
  <c r="S35" i="1"/>
  <c r="S45" i="1"/>
  <c r="S39" i="1"/>
  <c r="S38" i="1"/>
  <c r="S29" i="1"/>
  <c r="S17" i="1"/>
  <c r="S14" i="1"/>
  <c r="S12" i="1"/>
  <c r="S13" i="1"/>
  <c r="S11" i="1"/>
  <c r="S15" i="1"/>
  <c r="S16" i="1"/>
  <c r="S30" i="1"/>
  <c r="S31" i="1"/>
  <c r="S40" i="1"/>
  <c r="S41" i="1"/>
  <c r="S42" i="1"/>
  <c r="S32" i="1"/>
  <c r="S33" i="1"/>
  <c r="S34" i="1"/>
  <c r="S46" i="1"/>
  <c r="S27" i="1"/>
  <c r="S26" i="1"/>
  <c r="S10" i="1"/>
  <c r="T9" i="1"/>
  <c r="T44" i="1" s="1"/>
  <c r="V44" i="1" l="1"/>
  <c r="U44" i="1"/>
  <c r="W44" i="1"/>
  <c r="T50" i="1"/>
  <c r="V50" i="1" s="1"/>
  <c r="T43" i="1"/>
  <c r="T20" i="1"/>
  <c r="V20" i="1" s="1"/>
  <c r="T23" i="1"/>
  <c r="T25" i="1"/>
  <c r="W25" i="1" s="1"/>
  <c r="T18" i="1"/>
  <c r="T19" i="1"/>
  <c r="T21" i="1"/>
  <c r="T22" i="1"/>
  <c r="T47" i="1"/>
  <c r="W47" i="1" s="1"/>
  <c r="T52" i="1"/>
  <c r="V52" i="1" s="1"/>
  <c r="T51" i="1"/>
  <c r="W51" i="1" s="1"/>
  <c r="T48" i="1"/>
  <c r="U48" i="1" s="1"/>
  <c r="T24" i="1"/>
  <c r="U24" i="1" s="1"/>
  <c r="T28" i="1"/>
  <c r="T39" i="1"/>
  <c r="V39" i="1" s="1"/>
  <c r="T49" i="1"/>
  <c r="T37" i="1"/>
  <c r="V37" i="1" s="1"/>
  <c r="T35" i="1"/>
  <c r="T36" i="1"/>
  <c r="T45" i="1"/>
  <c r="T38" i="1"/>
  <c r="T27" i="1"/>
  <c r="V27" i="1" s="1"/>
  <c r="T29" i="1"/>
  <c r="T17" i="1"/>
  <c r="T33" i="1"/>
  <c r="W33" i="1" s="1"/>
  <c r="T42" i="1"/>
  <c r="V42" i="1" s="1"/>
  <c r="T30" i="1"/>
  <c r="W30" i="1" s="1"/>
  <c r="T12" i="1"/>
  <c r="W12" i="1" s="1"/>
  <c r="T14" i="1"/>
  <c r="U14" i="1" s="1"/>
  <c r="T46" i="1"/>
  <c r="V46" i="1" s="1"/>
  <c r="T41" i="1"/>
  <c r="W41" i="1" s="1"/>
  <c r="T11" i="1"/>
  <c r="U11" i="1" s="1"/>
  <c r="T34" i="1"/>
  <c r="W34" i="1" s="1"/>
  <c r="T32" i="1"/>
  <c r="T31" i="1"/>
  <c r="U31" i="1" s="1"/>
  <c r="T16" i="1"/>
  <c r="V16" i="1" s="1"/>
  <c r="T40" i="1"/>
  <c r="W40" i="1" s="1"/>
  <c r="T15" i="1"/>
  <c r="W15" i="1" s="1"/>
  <c r="T13" i="1"/>
  <c r="V13" i="1" s="1"/>
  <c r="T26" i="1"/>
  <c r="U26" i="1" s="1"/>
  <c r="T10" i="1"/>
  <c r="V10" i="1" s="1"/>
  <c r="W50" i="1" l="1"/>
  <c r="U50" i="1"/>
  <c r="W43" i="1"/>
  <c r="V43" i="1"/>
  <c r="U43" i="1"/>
  <c r="W20" i="1"/>
  <c r="U20" i="1"/>
  <c r="W23" i="1"/>
  <c r="V23" i="1"/>
  <c r="U23" i="1"/>
  <c r="V25" i="1"/>
  <c r="U25" i="1"/>
  <c r="V18" i="1"/>
  <c r="U18" i="1"/>
  <c r="W18" i="1"/>
  <c r="W19" i="1"/>
  <c r="V19" i="1"/>
  <c r="U19" i="1"/>
  <c r="U21" i="1"/>
  <c r="V21" i="1"/>
  <c r="W21" i="1"/>
  <c r="W22" i="1"/>
  <c r="V22" i="1"/>
  <c r="U22" i="1"/>
  <c r="V47" i="1"/>
  <c r="U47" i="1"/>
  <c r="W52" i="1"/>
  <c r="U52" i="1"/>
  <c r="V51" i="1"/>
  <c r="U51" i="1"/>
  <c r="V48" i="1"/>
  <c r="W48" i="1"/>
  <c r="U39" i="1"/>
  <c r="V24" i="1"/>
  <c r="W24" i="1"/>
  <c r="W39" i="1"/>
  <c r="W28" i="1"/>
  <c r="V28" i="1"/>
  <c r="U28" i="1"/>
  <c r="U49" i="1"/>
  <c r="W49" i="1"/>
  <c r="V49" i="1"/>
  <c r="U37" i="1"/>
  <c r="W37" i="1"/>
  <c r="W36" i="1"/>
  <c r="V36" i="1"/>
  <c r="U36" i="1"/>
  <c r="U35" i="1"/>
  <c r="W35" i="1"/>
  <c r="V35" i="1"/>
  <c r="W45" i="1"/>
  <c r="V45" i="1"/>
  <c r="U45" i="1"/>
  <c r="U38" i="1"/>
  <c r="V38" i="1"/>
  <c r="W38" i="1"/>
  <c r="U27" i="1"/>
  <c r="W27" i="1"/>
  <c r="W14" i="1"/>
  <c r="V33" i="1"/>
  <c r="V15" i="1"/>
  <c r="W29" i="1"/>
  <c r="V29" i="1"/>
  <c r="U29" i="1"/>
  <c r="W11" i="1"/>
  <c r="U12" i="1"/>
  <c r="U33" i="1"/>
  <c r="W17" i="1"/>
  <c r="V17" i="1"/>
  <c r="U17" i="1"/>
  <c r="V26" i="1"/>
  <c r="U15" i="1"/>
  <c r="V40" i="1"/>
  <c r="W46" i="1"/>
  <c r="U16" i="1"/>
  <c r="U40" i="1"/>
  <c r="U34" i="1"/>
  <c r="U46" i="1"/>
  <c r="V34" i="1"/>
  <c r="U41" i="1"/>
  <c r="V41" i="1"/>
  <c r="V11" i="1"/>
  <c r="U42" i="1"/>
  <c r="W16" i="1"/>
  <c r="V14" i="1"/>
  <c r="U13" i="1"/>
  <c r="W31" i="1"/>
  <c r="U32" i="1"/>
  <c r="V32" i="1"/>
  <c r="W32" i="1"/>
  <c r="V12" i="1"/>
  <c r="W42" i="1"/>
  <c r="W13" i="1"/>
  <c r="V31" i="1"/>
  <c r="U30" i="1"/>
  <c r="V30" i="1"/>
  <c r="W26" i="1"/>
  <c r="W10" i="1"/>
  <c r="U10" i="1"/>
</calcChain>
</file>

<file path=xl/sharedStrings.xml><?xml version="1.0" encoding="utf-8"?>
<sst xmlns="http://schemas.openxmlformats.org/spreadsheetml/2006/main" count="689" uniqueCount="256">
  <si>
    <t>VERSION
1</t>
  </si>
  <si>
    <t>PAGINACION 
 Ver pie de página</t>
  </si>
  <si>
    <t>SEGUIMIENTO GENERAL MATERIAL DE REFERENCIA CERTIFICADO</t>
  </si>
  <si>
    <t>Seguimiento Inventario</t>
  </si>
  <si>
    <t>Identificacion del MR O MRC</t>
  </si>
  <si>
    <t>Seguimiento a su uso</t>
  </si>
  <si>
    <t>Condiciones especiales de manipulacion y almacenamiento</t>
  </si>
  <si>
    <t>Seguimiento Consumo</t>
  </si>
  <si>
    <t>Fecha Solicitud</t>
  </si>
  <si>
    <t xml:space="preserve">Código de inventario </t>
  </si>
  <si>
    <t>Nombre</t>
  </si>
  <si>
    <t>Marca</t>
  </si>
  <si>
    <t>No. Lote</t>
  </si>
  <si>
    <t>TIPO</t>
  </si>
  <si>
    <t>AREA</t>
  </si>
  <si>
    <t>Fecha de ingreso al laboratorio</t>
  </si>
  <si>
    <t>Fecha de vencimiento</t>
  </si>
  <si>
    <t>Fecha actualización de la información</t>
  </si>
  <si>
    <t>Cantidad de ingreso</t>
  </si>
  <si>
    <t xml:space="preserve">Consideracion de la manipulación </t>
  </si>
  <si>
    <t>Almacenamiento</t>
  </si>
  <si>
    <t xml:space="preserve">Certificado de análisis </t>
  </si>
  <si>
    <t xml:space="preserve">Responsable de la manipulación </t>
  </si>
  <si>
    <t xml:space="preserve">Observaciones </t>
  </si>
  <si>
    <t>vencimiento</t>
  </si>
  <si>
    <t>Fecha actual</t>
  </si>
  <si>
    <t>Año</t>
  </si>
  <si>
    <t>Mes</t>
  </si>
  <si>
    <t>Día</t>
  </si>
  <si>
    <t>Revisado</t>
  </si>
  <si>
    <t>Coordinadora del área de Fisicoquímica</t>
  </si>
  <si>
    <t>MLE-CAA-F-06-01</t>
  </si>
  <si>
    <t>MR</t>
  </si>
  <si>
    <t>MRC</t>
  </si>
  <si>
    <t>FQ</t>
  </si>
  <si>
    <t>MB</t>
  </si>
  <si>
    <t>FQ-MB</t>
  </si>
  <si>
    <t>Solución cloruro de potasio (nominal 0,015 mS/cm)</t>
  </si>
  <si>
    <t>2023-01-07</t>
  </si>
  <si>
    <t xml:space="preserve">MERCK </t>
  </si>
  <si>
    <t>HC28965911</t>
  </si>
  <si>
    <t>HACH</t>
  </si>
  <si>
    <t>2024</t>
  </si>
  <si>
    <t>02</t>
  </si>
  <si>
    <t>2023-02-17</t>
  </si>
  <si>
    <t>06</t>
  </si>
  <si>
    <t>2023-06-27</t>
  </si>
  <si>
    <t>08</t>
  </si>
  <si>
    <t>31</t>
  </si>
  <si>
    <t xml:space="preserve">Solución REF Color platino cobalto (500 APHA) HAZEN </t>
  </si>
  <si>
    <t>A0069</t>
  </si>
  <si>
    <t>2020-07-14</t>
  </si>
  <si>
    <t>03</t>
  </si>
  <si>
    <t>HC17014846</t>
  </si>
  <si>
    <t>MERCK SUPELCO</t>
  </si>
  <si>
    <t>2022-03-08</t>
  </si>
  <si>
    <t>09</t>
  </si>
  <si>
    <t>2022-01-13</t>
  </si>
  <si>
    <t>10</t>
  </si>
  <si>
    <t>2023-02</t>
  </si>
  <si>
    <t>04</t>
  </si>
  <si>
    <t>Certipur® Solucion Buffer pH 7,00 a 25°C (potassium dihydrogen phosphate/di-sodium hydrogen phosphate), traceable to SRM from NIST and PTB</t>
  </si>
  <si>
    <t>HC16183102</t>
  </si>
  <si>
    <t>07</t>
  </si>
  <si>
    <t>---</t>
  </si>
  <si>
    <t>Solución cloruro de potasio (nominal 1,41 mS/cm)</t>
  </si>
  <si>
    <t>2021-09-09</t>
  </si>
  <si>
    <t>HC28964153</t>
  </si>
  <si>
    <t>2023-06-05</t>
  </si>
  <si>
    <t>2025</t>
  </si>
  <si>
    <t>2023-06-17</t>
  </si>
  <si>
    <t>Sachet Certipur 1015860001 NIST solución cloruro de potasio 0,147 mS/cm MERCK</t>
  </si>
  <si>
    <t>HC17977086</t>
  </si>
  <si>
    <t>Solución buffer de pH 8,00 (20°C)</t>
  </si>
  <si>
    <t>HC17644838</t>
  </si>
  <si>
    <t>2022-05-10</t>
  </si>
  <si>
    <t>Certipur® Buffer solution pH 6.00 (25°C). Certified Reference Material for pH measurement</t>
  </si>
  <si>
    <t>HC16384636</t>
  </si>
  <si>
    <t>01</t>
  </si>
  <si>
    <t>Dicromato de potasio Estandar volumetrico, material de referencia secundario por titulación redox, trazable a NIST Material Estandar de referencia (SRM)</t>
  </si>
  <si>
    <t>202403V</t>
  </si>
  <si>
    <t>2021-07-19</t>
  </si>
  <si>
    <t>05</t>
  </si>
  <si>
    <t>Estandar de Carbonato de calcio para complexometria</t>
  </si>
  <si>
    <t>A0154</t>
  </si>
  <si>
    <t>2020-08-12</t>
  </si>
  <si>
    <t>30</t>
  </si>
  <si>
    <t>----</t>
  </si>
  <si>
    <t>Cabornato calcio Estandar volumetria Mat Ref secunXcomplexometria, NIST(SRM)</t>
  </si>
  <si>
    <t>192410N</t>
  </si>
  <si>
    <t>2020-11-09</t>
  </si>
  <si>
    <t>Solución estándar de hierro Fe=1,000 g/l para AAS</t>
  </si>
  <si>
    <t>PANREAC</t>
  </si>
  <si>
    <t>0001455026</t>
  </si>
  <si>
    <t>2019-07-29</t>
  </si>
  <si>
    <t>Certipur® Solución estándar de hierro 1000 mg/L Fe</t>
  </si>
  <si>
    <t>HC15460381</t>
  </si>
  <si>
    <t xml:space="preserve">Solución estandar de nitritos trazable a SRM y NIST NaNO2  en H2O 1000 mg/L NO2 Certipur ®  </t>
  </si>
  <si>
    <t>HC16350999</t>
  </si>
  <si>
    <t>2021-09-28    2021-11-08 2022-01-13</t>
  </si>
  <si>
    <t>Tris (Hidroximetil)-aminometano Estandar volumetrico, material de referencia secundario por acidimetria, trazable a NIST Material Estandar de referencia (SRM)</t>
  </si>
  <si>
    <t>202408T</t>
  </si>
  <si>
    <t>2022-06-11</t>
  </si>
  <si>
    <t>Cloruro de Sodio, NIST SRM certipur CAS N. 7647-1</t>
  </si>
  <si>
    <t>21206U</t>
  </si>
  <si>
    <t>2022-08-17</t>
  </si>
  <si>
    <t>2026</t>
  </si>
  <si>
    <t>Cloruro Solucion Patron NIST SRM en agua Certipur</t>
  </si>
  <si>
    <t>HC17235297</t>
  </si>
  <si>
    <t>Total Residual Chlorine Concentrate - 2 mg/L</t>
  </si>
  <si>
    <t>NSI LAB SOLUTIONS</t>
  </si>
  <si>
    <t>2022-09-27</t>
  </si>
  <si>
    <t>Sodio carbonato NIST SRM Certipur CAS No. 497-19-8</t>
  </si>
  <si>
    <t>202405S</t>
  </si>
  <si>
    <t>Alkalinity, CaCO3 1000 mg/L Cal Standard. CRM. Ref ALK1000-500ML Marca Merck</t>
  </si>
  <si>
    <t>SIGMA ALDRICH - MERCK</t>
  </si>
  <si>
    <t>LRAD1402</t>
  </si>
  <si>
    <t>Calcio carbonato, secondar, NIST SRM Certipur CAS</t>
  </si>
  <si>
    <t>212410P</t>
  </si>
  <si>
    <t>Hardness, Total 1000 mg/L Calibration Estándar. CRM Ref THRD1000-500ML MERCK</t>
  </si>
  <si>
    <t>LRAD1404</t>
  </si>
  <si>
    <t>Hardness, Calcium 1000 mg/L Calibration Standard. CRM. Ref HARD1000-500ML MERCK</t>
  </si>
  <si>
    <t>LRAD2168</t>
  </si>
  <si>
    <t>Sulfate Calibration Std - 1000 mg/L</t>
  </si>
  <si>
    <t>Nitrate Standard for IC. Ref 74246-100ML.</t>
  </si>
  <si>
    <t>BCCH5978</t>
  </si>
  <si>
    <t>2022-08-20</t>
  </si>
  <si>
    <t>2022-11-23</t>
  </si>
  <si>
    <t>Nitrite Standard IC.TraceCERT1000 mg/L N/water pH ~11.Ref 67276-100ML MERCK</t>
  </si>
  <si>
    <t>Turbidity 4000 NTU Calibration Standard - Formazin. CRM. Ref TURB4000-1L.MERCK</t>
  </si>
  <si>
    <t>LRAD2935</t>
  </si>
  <si>
    <t>Phosphate Calibration Standard - 1000 mg/L</t>
  </si>
  <si>
    <t xml:space="preserve"> Color 500 Pt-Co Units Calibration Standard. CMR. Ref CLR500-500ML MARCA MERCK</t>
  </si>
  <si>
    <t>LRAD2760</t>
  </si>
  <si>
    <t>2023-05-17</t>
  </si>
  <si>
    <t>Aluminium Standard 1000 mg/l Al.CRM. Ref 1.19770.0100 MERCK-supelco</t>
  </si>
  <si>
    <t>HC28811270</t>
  </si>
  <si>
    <t>2023-02-11</t>
  </si>
  <si>
    <t>2023-07-17</t>
  </si>
  <si>
    <t>Gloria Emilse Almeida González</t>
  </si>
  <si>
    <t>Cargo</t>
  </si>
  <si>
    <t>500 ml</t>
  </si>
  <si>
    <t>1000 ml</t>
  </si>
  <si>
    <t>3000 ml</t>
  </si>
  <si>
    <t>5 unidades</t>
  </si>
  <si>
    <t>3 unidades</t>
  </si>
  <si>
    <t>2 unidades</t>
  </si>
  <si>
    <t>2023-05-30</t>
  </si>
  <si>
    <t>1500 ml</t>
  </si>
  <si>
    <t>100 g</t>
  </si>
  <si>
    <t>100 ml</t>
  </si>
  <si>
    <t>80 g</t>
  </si>
  <si>
    <t>4000 ml</t>
  </si>
  <si>
    <t>24 unidades</t>
  </si>
  <si>
    <t>50 g</t>
  </si>
  <si>
    <t>2500 ml</t>
  </si>
  <si>
    <t xml:space="preserve">1000 ml </t>
  </si>
  <si>
    <t>3500 ml</t>
  </si>
  <si>
    <t>200 ml</t>
  </si>
  <si>
    <t xml:space="preserve">Mantenerse bien cerrado en el envase original </t>
  </si>
  <si>
    <t xml:space="preserve">15°C a 25°C </t>
  </si>
  <si>
    <t>CERTIFICADOS DE ANALISIS REPORTADOS A ONAC\LOTE HC28965911 CERTIFICADO DE ANALISIS SOLUCION CLORURO DE POTASIO 0.015 mScm MERCK.pdf</t>
  </si>
  <si>
    <t>Auxiliar Quimico- Coordinador Área físicoquímica</t>
  </si>
  <si>
    <t>FECHA
2023-09-19</t>
  </si>
  <si>
    <t>MANUAL LABORATORIO DE ENSAYOS</t>
  </si>
  <si>
    <t>CONTROL ANALITICO</t>
  </si>
  <si>
    <t xml:space="preserve">USO Y MANIPULACION DE MATERIAL DE REFERENCIA CERTIFICADO </t>
  </si>
  <si>
    <t>CERTIFICADOS DE ANALISIS REPORTADOS A ONAC\A0069 CERTIFICADO DE ANALISIS COLOR 500  UNIDADES PLATINO COBALTO.pdf</t>
  </si>
  <si>
    <t>CERTIFICADOS DE ANALISIS REPORTADOS A ONAC\LOTE HC17014846 CERTIFICADO DE ANALISIS CERTIPUR DE COLOR 500 HAZEN MERCK.pdf</t>
  </si>
  <si>
    <t>CERTIFICADOS DE ANALISIS REPORTADOS A ONAC\HC16183102 CERTIFICADO DE ANALISIS PH 7 LOT.pdf</t>
  </si>
  <si>
    <t>CERTIFICADOS DE ANALISIS REPORTADOS A ONAC\HC28964153 CERTIFICADO DE ANALISS CLORURO DE POTASIO 1.41 mS-cm LOTE.pdf</t>
  </si>
  <si>
    <t>CERTIFICADOS DE ANALISIS REPORTADOS A ONAC\LOTE HC17977086 CERTIFICADO DE ANÁLISIS CLORURO DE POTASIO 0.147.pdf</t>
  </si>
  <si>
    <t>CERTIFICADOS DE ANALISIS REPORTADOS A ONAC\LOTE HC17644838 CERTIFICADO DE ANALISIS CERTIPUR SOLUCION BUFFER PH 8 UNIDADES MERCK .pdf</t>
  </si>
  <si>
    <t>CERTIFICADOS DE ANALISIS REPORTADOS A ONAC\LOTE HC16384636 CERTIFICADO DE ANALISIS CERTIPUR SOLUCION BUFFER PH 6 UNIDADES MERCK.pdf</t>
  </si>
  <si>
    <t>CERTIFICADOS DE ANALISIS REPORTADOS A ONAC\202403V  CERTIFICADO DE ANALISIS DE CERTIPUR DICROMATO DE POTASIO MERCK.pdf</t>
  </si>
  <si>
    <t>CERTIFICADOS DE ANALISIS REPORTADOS A ONAC\LOTE A0154 HACH CERTIFICADO DE ANALISIS DE ESTANDAR CARBONATO DE CALCIO CAT 12014 LOTE A0154 HACH.pdf</t>
  </si>
  <si>
    <t>CERTIFICADOS DE ANALISIS REPORTADOS A ONAC\LOTE 192410N CERTIFICADO DE ANALISIS DE CERTIPUR CARBONATO DE CALCIO MERCK .pdf</t>
  </si>
  <si>
    <t>CERTIFICADOS DE ANALISIS REPORTADOS A ONAC\0001455026 CERTIFICADO DE ANALISIS DE  MR HIERRO.pdf</t>
  </si>
  <si>
    <t>CERTIFICADOS DE ANALISIS REPORTADOS A ONAC\LOTE HC15460381 CERTIFICADO DE ANALISIS CERTIPUR DE HIERRO MERCK.pdf</t>
  </si>
  <si>
    <t>CERTIFICADOS DE ANALISIS REPORTADOS A ONAC\LOTE HC16350999 CERTIFICADO DE ANALISIS CERTIPUR DE NITRITOS MERCK.pdf</t>
  </si>
  <si>
    <t>CERTIFICADOS DE ANALISIS REPORTADOS A ONAC\LOT 202408T CERTIFICADO DE ANALISIS TRIS.pdf</t>
  </si>
  <si>
    <t>CERTIFICADOS DE ANALISIS REPORTADOS A ONAC\LOTE 212406U  CERTIFICADO DE ANALISIS DE CLORURO DE SODIO MERCK.pdf</t>
  </si>
  <si>
    <t>CERTIFICADOS DE ANALISIS REPORTADOS A ONAC\LOT HC17235297 CERTIFICADO DE ANALISIS CLORURO DE SODIO EN AGUA.pdf</t>
  </si>
  <si>
    <t>CERTIFICADOS DE ANALISIS REPORTADOS A ONAC\LOTE 202405S CERTIFICADO DE ANALISIS DE CARBONATO DE SODIO MERCK.pdf</t>
  </si>
  <si>
    <t>CERTIFICADOS DE ANALISIS REPORTADOS A ONAC\LRAD1402 SUPELCO CERTIFICADO DE ANALISIS DE ALCALINIDAD ALK1000_.pdf</t>
  </si>
  <si>
    <t>CERTIFICADOS DE ANALISIS REPORTADOS A ONAC\LOTE 212410P CERTIFICADO DE ANALISIS DE CARBONATO DE CALCIO MERCK.pdf</t>
  </si>
  <si>
    <t>CERTIFICADOS DE ANALISIS REPORTADOS A ONAC\LRAD1404 CERTIFICADO DE ANALISIS DE DUREZA TOTAL THRD1000_ SUPELCO.pdf</t>
  </si>
  <si>
    <t>CERTIFICADOS DE ANALISIS REPORTADOS A ONAC\LRAD2168 CERTIFICADO ANALISIS HARNEDSS CALCIUM.pdf</t>
  </si>
  <si>
    <t>CERTIFICADOS DE ANALISIS REPORTADOS A ONAC\certificado de analisis mrc Nitrate estandar for IC.pdf</t>
  </si>
  <si>
    <t>CERTIFICADOS DE ANALISIS REPORTADOS A ONAC\TURB4000_LRAD2935.pdf</t>
  </si>
  <si>
    <t>CERTIFICADOS DE ANALISIS REPORTADOS A ONAC\Certificado de análisis CRM Phosphate Calibration Std NSI LAB SOLUTIONS.pdf</t>
  </si>
  <si>
    <t>CERTIFICADOS DE ANALISIS REPORTADOS A ONAC\LRAD2760  CERTIFICADO DE ANALISIS DE COLOR CLR500_SUPELCO.pdf</t>
  </si>
  <si>
    <t>CERTIFICADOS DE ANALISIS REPORTADOS A ONAC\HC28811270 CERTIFICADO DE ANALISIS ALUMINIO.pdf</t>
  </si>
  <si>
    <t>Prepárelo para usarlo mientras aún está frío</t>
  </si>
  <si>
    <t>Debe mantenerse bien cerrado en el envase original y en la oscuridad</t>
  </si>
  <si>
    <t>2°C a 8°C</t>
  </si>
  <si>
    <t>15°C a 25°C</t>
  </si>
  <si>
    <t>Debe mantenerse bien cerrado en el envase original</t>
  </si>
  <si>
    <t>Es necesario mantener la temperatura durante la medicion . Debe mantenerse bien cerrado en el envase original</t>
  </si>
  <si>
    <t>Cerrar herméticamente el envase original y proteger de la luz y la humedad</t>
  </si>
  <si>
    <t>Se recomienda desechar la solución 6 meses después de abrir el frasco.</t>
  </si>
  <si>
    <t>Refrigerado</t>
  </si>
  <si>
    <t>Úselo tal cual. La presión interna del recipiente puede ser ligeramente
diferente de la presión atmosférica en la ubicación del usuario. Abrir lentamente y
cuidadosamente para evitar la dispersión del material.</t>
  </si>
  <si>
    <t>Temperatura ambiente</t>
  </si>
  <si>
    <t>CERTIFICADOS DE ANALISIS REPORTADOS A ONAC\22090 CRM SULFATE.pdf</t>
  </si>
  <si>
    <t xml:space="preserve">15°C a 30°C </t>
  </si>
  <si>
    <t>Después de abrir, esta solución debe almacenarse bien tapada a 2-8°C</t>
  </si>
  <si>
    <t xml:space="preserve">5°C a 25°C </t>
  </si>
  <si>
    <t>La temperatura de la botella debe ser de 20°C. Agite bien antes de cada uso. Si el almacenamiento
Si es necesario retirar un frasco parcialmente usado (a riesgo del usuario), se debe quitar la tapa.
bien cerrado y el frasco debe almacenarse a temperatura reducida (p. ej.
refrigerador) para minimizar la tasa de transpiración</t>
  </si>
  <si>
    <t>5°C ± 3°C</t>
  </si>
  <si>
    <t>Debe ser utilizado únicamente por personal de laboratorio calificado</t>
  </si>
  <si>
    <t xml:space="preserve">Ninguna </t>
  </si>
  <si>
    <t xml:space="preserve"> 2°Ca 8°C.</t>
  </si>
  <si>
    <t>2023-021</t>
  </si>
  <si>
    <t>HC31630436</t>
  </si>
  <si>
    <t>2023-10-11</t>
  </si>
  <si>
    <t>Turbidity 1.0 NTU Calibration Standard - Formazin.TURB 1-1L,Marca SIGMAALDRICH</t>
  </si>
  <si>
    <t>LRAD5407</t>
  </si>
  <si>
    <t>2024-01-23</t>
  </si>
  <si>
    <t>..\2024- INFORMACION REACTIVOS\2024 - CERTIFICADOS DE ANALSIS\CERTIFICADO DE ANALISIS TURB1_LRAD5407.pdf</t>
  </si>
  <si>
    <t>2023-09-18</t>
  </si>
  <si>
    <t>LRAD5999</t>
  </si>
  <si>
    <t>Úselo tal cual. La presión interna del recipiente puede ser ligeramente diferente de la presión atmosférica en la ubicación del usuario. Abrir lentamente y cuidadosamente para evitar la dispersión del materia</t>
  </si>
  <si>
    <t>..\2024- INFORMACION REACTIVOS\2024 - CERTIFICADOS DE ANALSIS\CERTIFICADO DE ANALISIS TURB100_LRAD5999.pdf</t>
  </si>
  <si>
    <t>Turbidity 100 NTU Calibration Standard  Formazin.TURB 100-1L.Marca SIGMAALDRICH</t>
  </si>
  <si>
    <t>BCCJ5783</t>
  </si>
  <si>
    <t>CERTIFICADOS DE ANALISIS REPORTADOS A ONAC\BCCJ5783 certificado de analisis mrc Nitrite estandar.pdf</t>
  </si>
  <si>
    <t>2024-07-31</t>
  </si>
  <si>
    <t>LRAD7562</t>
  </si>
  <si>
    <t>2024-09-12</t>
  </si>
  <si>
    <t>2024-09-13</t>
  </si>
  <si>
    <t>2024-02</t>
  </si>
  <si>
    <t>2027</t>
  </si>
  <si>
    <t>2024-09-16</t>
  </si>
  <si>
    <t>1000 mL</t>
  </si>
  <si>
    <t>500 mL</t>
  </si>
  <si>
    <t>2000 ml</t>
  </si>
  <si>
    <t>Solucion tampon pH 10.00 (25 GRAD C)  Certipur®</t>
  </si>
  <si>
    <t>HC43962804</t>
  </si>
  <si>
    <t>1800ml</t>
  </si>
  <si>
    <t>..\2024- INFORMACION REACTIVOS\2024 - CERTIFICADOS DE ANALSIS\CERTIFICADO DE ANALISIS pH 8.0 LOT HC43953538.pdf</t>
  </si>
  <si>
    <t>HC32535870</t>
  </si>
  <si>
    <t>2024-09-23</t>
  </si>
  <si>
    <t>100 mL</t>
  </si>
  <si>
    <t>..\2024- INFORMACION REACTIVOS\2024 - CERTIFICADOS DE ANALSIS\CERTIFICADO DE ANALISIS MRC ALUMINIO LOT HC32535870.pdf</t>
  </si>
  <si>
    <t>CERTIFICADOS DE ANALISIS REPORTADOS A ONAC\CERTIFICADO DE ANALISIS pH 10 LOTE HC43962804.pdf</t>
  </si>
  <si>
    <t>HC44394636</t>
  </si>
  <si>
    <t>HC30617938</t>
  </si>
  <si>
    <t>CERTIFICADOS DE ANALISIS REPORTADOS A ONAC\CERTIFICADO DE ANALISIS pH 6.00 LOT HC31630436.pdf</t>
  </si>
  <si>
    <t>CERTIFICADOS DE ANALISIS REPORTADOS A ONAC\CERTIFICADO DE ANALISIS CERTIPUR SOLUCION BUFFER PH 8 UNIDADES LOTE HC17644838.pdf</t>
  </si>
  <si>
    <t>CERTIFICADOS DE ANALISIS REPORTADOS A ONAC\CERTIFICADO DE ANALISS pH 6,00 LOT HC44394636.pdf</t>
  </si>
  <si>
    <t>CERTIFICADOS DE ANALISIS REPORTADOS A ONAC\CERTIFICADO DE ANALISIS TURB4000_LRAD7562.pdf</t>
  </si>
  <si>
    <t>CERTIFICADOS DE ANALISIS REPORTADOS A ONAC</t>
  </si>
  <si>
    <t>HC31457681</t>
  </si>
  <si>
    <t>2024-10-18</t>
  </si>
  <si>
    <t>CERTIFICADOS DE ANALISIS REPORTADOS A ONAC\CERTIFICADO DE ANALISIS CERTIPUR HIERRO LOT HC31457681.pdf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</si>
</sst>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14" x14ac:knownFonts="1">
    <font>
      <sz val="11"/>
      <color theme="1"/>
      <name val="Calibri"/>
      <scheme val="minor"/>
    </font>
    <font>
      <sz val="9"/>
      <color rgb="FF000000"/>
      <name val="Verdana"/>
      <family val="2"/>
    </font>
    <font>
      <sz val="11"/>
      <name val="Calibri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sz val="9"/>
      <color theme="1"/>
      <name val="Verdana"/>
      <family val="2"/>
    </font>
    <font>
      <sz val="11"/>
      <color theme="1"/>
      <name val="Calibri"/>
      <family val="2"/>
    </font>
    <font>
      <sz val="9"/>
      <color rgb="FF000000"/>
      <name val="Verdana"/>
      <family val="2"/>
    </font>
    <font>
      <sz val="9"/>
      <color indexed="8"/>
      <name val="Verdana"/>
      <family val="2"/>
    </font>
    <font>
      <sz val="9"/>
      <name val="Verdana"/>
      <family val="2"/>
    </font>
    <font>
      <u/>
      <sz val="11"/>
      <color theme="10"/>
      <name val="Calibri"/>
      <family val="2"/>
      <scheme val="minor"/>
    </font>
    <font>
      <sz val="9"/>
      <color rgb="FF202124"/>
      <name val="Verdana"/>
      <family val="2"/>
    </font>
    <font>
      <sz val="8"/>
      <name val="Verdana"/>
      <family val="2"/>
    </font>
    <font>
      <sz val="8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rgb="FFEAD1DC"/>
        <bgColor rgb="FFEAD1DC"/>
      </patternFill>
    </fill>
    <fill>
      <patternFill patternType="solid">
        <fgColor rgb="FFDCE6F1"/>
        <bgColor rgb="FFDCE6F1"/>
      </patternFill>
    </fill>
    <fill>
      <patternFill patternType="solid">
        <fgColor rgb="FFFDE9D9"/>
        <bgColor rgb="FFFDE9D9"/>
      </patternFill>
    </fill>
    <fill>
      <patternFill patternType="solid">
        <fgColor rgb="FFD9EAD3"/>
        <bgColor rgb="FFD9EAD3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6">
    <xf numFmtId="0" fontId="0" fillId="0" borderId="0" xfId="0"/>
    <xf numFmtId="0" fontId="2" fillId="0" borderId="2" xfId="0" applyFont="1" applyBorder="1"/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2" fillId="0" borderId="0" xfId="0" applyFont="1"/>
    <xf numFmtId="0" fontId="3" fillId="0" borderId="9" xfId="0" applyFont="1" applyBorder="1" applyAlignment="1">
      <alignment horizontal="center" vertical="center" wrapText="1"/>
    </xf>
    <xf numFmtId="0" fontId="4" fillId="0" borderId="16" xfId="0" applyFont="1" applyBorder="1" applyAlignment="1">
      <alignment vertical="center" wrapText="1"/>
    </xf>
    <xf numFmtId="0" fontId="1" fillId="0" borderId="16" xfId="0" applyFont="1" applyBorder="1" applyAlignment="1">
      <alignment horizontal="center" vertical="center" wrapText="1"/>
    </xf>
    <xf numFmtId="14" fontId="8" fillId="0" borderId="19" xfId="0" quotePrefix="1" applyNumberFormat="1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/>
    </xf>
    <xf numFmtId="0" fontId="1" fillId="0" borderId="9" xfId="0" quotePrefix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0" fontId="4" fillId="6" borderId="16" xfId="0" applyFont="1" applyFill="1" applyBorder="1" applyAlignment="1">
      <alignment horizontal="center" vertical="center" wrapText="1"/>
    </xf>
    <xf numFmtId="164" fontId="4" fillId="6" borderId="16" xfId="0" applyNumberFormat="1" applyFont="1" applyFill="1" applyBorder="1" applyAlignment="1">
      <alignment horizontal="center" vertical="center" wrapText="1"/>
    </xf>
    <xf numFmtId="14" fontId="8" fillId="0" borderId="16" xfId="0" quotePrefix="1" applyNumberFormat="1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6" xfId="0" quotePrefix="1" applyFont="1" applyBorder="1" applyAlignment="1">
      <alignment horizontal="center" vertical="center" wrapText="1"/>
    </xf>
    <xf numFmtId="0" fontId="10" fillId="0" borderId="9" xfId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left" vertical="center" wrapText="1"/>
    </xf>
    <xf numFmtId="14" fontId="1" fillId="0" borderId="9" xfId="0" quotePrefix="1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8" fillId="0" borderId="19" xfId="0" quotePrefix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2" fillId="0" borderId="10" xfId="0" applyFont="1" applyBorder="1"/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4" fillId="2" borderId="13" xfId="0" applyFont="1" applyFill="1" applyBorder="1" applyAlignment="1">
      <alignment horizontal="center" vertical="center" wrapText="1"/>
    </xf>
    <xf numFmtId="0" fontId="2" fillId="0" borderId="15" xfId="0" applyFont="1" applyBorder="1"/>
    <xf numFmtId="0" fontId="4" fillId="4" borderId="14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0" fontId="2" fillId="0" borderId="12" xfId="0" applyFont="1" applyBorder="1"/>
    <xf numFmtId="0" fontId="4" fillId="5" borderId="1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7" xfId="0" applyFont="1" applyBorder="1"/>
    <xf numFmtId="0" fontId="0" fillId="0" borderId="0" xfId="0"/>
    <xf numFmtId="0" fontId="2" fillId="0" borderId="8" xfId="0" applyFont="1" applyBorder="1"/>
    <xf numFmtId="0" fontId="2" fillId="0" borderId="11" xfId="0" applyFont="1" applyBorder="1"/>
    <xf numFmtId="0" fontId="1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2" fillId="0" borderId="14" xfId="0" applyFont="1" applyBorder="1"/>
    <xf numFmtId="0" fontId="13" fillId="0" borderId="0" xfId="0" applyFont="1" applyAlignment="1">
      <alignment horizontal="center" vertical="center"/>
    </xf>
  </cellXfs>
  <cellStyles count="2">
    <cellStyle name="Hipervínculo" xfId="1" builtinId="8"/>
    <cellStyle name="Normal" xfId="0" builtinId="0"/>
  </cellStyles>
  <dxfs count="15"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414618</xdr:colOff>
      <xdr:row>0</xdr:row>
      <xdr:rowOff>67795</xdr:rowOff>
    </xdr:from>
    <xdr:ext cx="1227045" cy="806263"/>
    <xdr:pic>
      <xdr:nvPicPr>
        <xdr:cNvPr id="2" name="image4.jpg" title="Imagen">
          <a:extLst>
            <a:ext uri="{FF2B5EF4-FFF2-40B4-BE49-F238E27FC236}">
              <a16:creationId xmlns:a16="http://schemas.microsoft.com/office/drawing/2014/main" id="{A2C46EE9-2909-4DD0-92E4-FAFB143CBE2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88677" y="67795"/>
          <a:ext cx="1227045" cy="806263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gloria.almeida/Downloads/MPE-06-F-06-11%20SEGUIMIENTO%20GENERAL%20MATERIAL%20DE%20REFERENCIA%20CERTIFICADO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RAMA CAL Y VER"/>
      <sheetName val="2023-07"/>
      <sheetName val="Ref"/>
    </sheetNames>
    <sheetDataSet>
      <sheetData sheetId="0"/>
      <sheetData sheetId="1"/>
      <sheetData sheetId="2">
        <row r="6">
          <cell r="B6" t="str">
            <v>MRC</v>
          </cell>
          <cell r="D6" t="str">
            <v>FQ</v>
          </cell>
        </row>
        <row r="7">
          <cell r="B7" t="str">
            <v>MR</v>
          </cell>
          <cell r="D7" t="str">
            <v>MB</v>
          </cell>
        </row>
        <row r="8">
          <cell r="D8" t="str">
            <v>FQ-MB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CERTIFICADOS%20DE%20ANALISIS%20REPORTADOS%20A%20ONAC\LOTE%20192410N%20CERTIFICADO%20DE%20ANALISIS%20DE%20CERTIPUR%20CARBONATO%20DE%20CALCIO%20MERCK%20.pdf" TargetMode="External"/><Relationship Id="rId18" Type="http://schemas.openxmlformats.org/officeDocument/2006/relationships/hyperlink" Target="CERTIFICADOS%20DE%20ANALISIS%20REPORTADOS%20A%20ONAC\LOTE%20212406U%20%20CERTIFICADO%20DE%20ANALISIS%20DE%20CLORURO%20DE%20SODIO%20MERCK.pdf" TargetMode="External"/><Relationship Id="rId26" Type="http://schemas.openxmlformats.org/officeDocument/2006/relationships/hyperlink" Target="CERTIFICADOS%20DE%20ANALISIS%20REPORTADOS%20A%20ONAC\TURB4000_LRAD2935.pdf" TargetMode="External"/><Relationship Id="rId39" Type="http://schemas.openxmlformats.org/officeDocument/2006/relationships/hyperlink" Target="CERTIFICADOS%20DE%20ANALISIS%20REPORTADOS%20A%20ONAC\CERTIFICADO%20DE%20ANALISIS%20CERTIPUR%20SOLUCION%20BUFFER%20PH%208%20UNIDADES%20LOTE%20HC17644838.pdf" TargetMode="External"/><Relationship Id="rId21" Type="http://schemas.openxmlformats.org/officeDocument/2006/relationships/hyperlink" Target="CERTIFICADOS%20DE%20ANALISIS%20REPORTADOS%20A%20ONAC\LRAD1402%20SUPELCO%20CERTIFICADO%20DE%20ANALISIS%20DE%20ALCALINIDAD%20ALK1000_.pdf" TargetMode="External"/><Relationship Id="rId34" Type="http://schemas.openxmlformats.org/officeDocument/2006/relationships/hyperlink" Target="CERTIFICADOS%20DE%20ANALISIS%20REPORTADOS%20A%20ONAC\LOTE%20HC17644838%20CERTIFICADO%20DE%20ANALISIS%20CERTIPUR%20SOLUCION%20BUFFER%20PH%208%20UNIDADES%20MERCK%20.pdf" TargetMode="External"/><Relationship Id="rId42" Type="http://schemas.openxmlformats.org/officeDocument/2006/relationships/hyperlink" Target="CERTIFICADOS%20DE%20ANALISIS%20REPORTADOS%20A%20ONAC" TargetMode="External"/><Relationship Id="rId7" Type="http://schemas.openxmlformats.org/officeDocument/2006/relationships/hyperlink" Target="CERTIFICADOS%20DE%20ANALISIS%20REPORTADOS%20A%20ONAC\LOTE%20HC17977086%20CERTIFICADO%20DE%20AN&#193;LISIS%20CLORURO%20DE%20POTASIO%200.147.pdf" TargetMode="External"/><Relationship Id="rId2" Type="http://schemas.openxmlformats.org/officeDocument/2006/relationships/hyperlink" Target="CERTIFICADOS%20DE%20ANALISIS%20REPORTADOS%20A%20ONAC\A0069%20CERTIFICADO%20DE%20ANALISIS%20COLOR%20500%20%20UNIDADES%20PLATINO%20COBALTO.pdf" TargetMode="External"/><Relationship Id="rId16" Type="http://schemas.openxmlformats.org/officeDocument/2006/relationships/hyperlink" Target="CERTIFICADOS%20DE%20ANALISIS%20REPORTADOS%20A%20ONAC\LOTE%20HC16350999%20CERTIFICADO%20DE%20ANALISIS%20CERTIPUR%20DE%20NITRITOS%20MERCK.pdf" TargetMode="External"/><Relationship Id="rId29" Type="http://schemas.openxmlformats.org/officeDocument/2006/relationships/hyperlink" Target="CERTIFICADOS%20DE%20ANALISIS%20REPORTADOS%20A%20ONAC\HC28811270%20CERTIFICADO%20DE%20ANALISIS%20ALUMINIO.pdf" TargetMode="External"/><Relationship Id="rId1" Type="http://schemas.openxmlformats.org/officeDocument/2006/relationships/hyperlink" Target="CERTIFICADOS%20DE%20ANALISIS%20REPORTADOS%20A%20ONAC\LOTE%20HC28965911%20CERTIFICADO%20DE%20ANALISIS%20SOLUCION%20CLORURO%20DE%20POTASIO%200.015%20mScm%20MERCK.pdf" TargetMode="External"/><Relationship Id="rId6" Type="http://schemas.openxmlformats.org/officeDocument/2006/relationships/hyperlink" Target="CERTIFICADOS%20DE%20ANALISIS%20REPORTADOS%20A%20ONAC\HC28964153%20CERTIFICADO%20DE%20ANALISS%20CLORURO%20DE%20POTASIO%201.41%20mS-cm%20LOTE.pdf" TargetMode="External"/><Relationship Id="rId11" Type="http://schemas.openxmlformats.org/officeDocument/2006/relationships/hyperlink" Target="CERTIFICADOS%20DE%20ANALISIS%20REPORTADOS%20A%20ONAC\202403V%20%20CERTIFICADO%20DE%20ANALISIS%20DE%20CERTIPUR%20DICROMATO%20DE%20POTASIO%20MERCK.pdf" TargetMode="External"/><Relationship Id="rId24" Type="http://schemas.openxmlformats.org/officeDocument/2006/relationships/hyperlink" Target="CERTIFICADOS%20DE%20ANALISIS%20REPORTADOS%20A%20ONAC\LRAD2168%20CERTIFICADO%20ANALISIS%20HARNEDSS%20CALCIUM.pdf" TargetMode="External"/><Relationship Id="rId32" Type="http://schemas.openxmlformats.org/officeDocument/2006/relationships/hyperlink" Target="..\2024-%20INFORMACION%20REACTIVOS\2024%20-%20CERTIFICADOS%20DE%20ANALSIS\CERTIFICADO%20DE%20ANALISIS%20TURB100_LRAD5999.pdf" TargetMode="External"/><Relationship Id="rId37" Type="http://schemas.openxmlformats.org/officeDocument/2006/relationships/hyperlink" Target="CERTIFICADOS%20DE%20ANALISIS%20REPORTADOS%20A%20ONAC\CERTIFICADO%20DE%20ANALISIS%20pH%2010%20LOTE%20HC43962804.pdf" TargetMode="External"/><Relationship Id="rId40" Type="http://schemas.openxmlformats.org/officeDocument/2006/relationships/hyperlink" Target="CERTIFICADOS%20DE%20ANALISIS%20REPORTADOS%20A%20ONAC\CERTIFICADO%20DE%20ANALISS%20pH%206,00%20LOT%20HC44394636.pdf" TargetMode="External"/><Relationship Id="rId45" Type="http://schemas.openxmlformats.org/officeDocument/2006/relationships/drawing" Target="../drawings/drawing1.xml"/><Relationship Id="rId5" Type="http://schemas.openxmlformats.org/officeDocument/2006/relationships/hyperlink" Target="CERTIFICADOS%20DE%20ANALISIS%20REPORTADOS%20A%20ONAC\HC28964153%20CERTIFICADO%20DE%20ANALISS%20CLORURO%20DE%20POTASIO%201.41%20mS-cm%20LOTE.pdf" TargetMode="External"/><Relationship Id="rId15" Type="http://schemas.openxmlformats.org/officeDocument/2006/relationships/hyperlink" Target="CERTIFICADOS%20DE%20ANALISIS%20REPORTADOS%20A%20ONAC\LOTE%20HC15460381%20CERTIFICADO%20DE%20ANALISIS%20CERTIPUR%20DE%20HIERRO%20MERCK.pdf" TargetMode="External"/><Relationship Id="rId23" Type="http://schemas.openxmlformats.org/officeDocument/2006/relationships/hyperlink" Target="CERTIFICADOS%20DE%20ANALISIS%20REPORTADOS%20A%20ONAC\LRAD1404%20CERTIFICADO%20DE%20ANALISIS%20DE%20DUREZA%20TOTAL%20THRD1000_%20SUPELCO.pdf" TargetMode="External"/><Relationship Id="rId28" Type="http://schemas.openxmlformats.org/officeDocument/2006/relationships/hyperlink" Target="CERTIFICADOS%20DE%20ANALISIS%20REPORTADOS%20A%20ONAC\LRAD2760%20%20CERTIFICADO%20DE%20ANALISIS%20DE%20COLOR%20CLR500_SUPELCO.pdf" TargetMode="External"/><Relationship Id="rId36" Type="http://schemas.openxmlformats.org/officeDocument/2006/relationships/hyperlink" Target="..\2024-%20INFORMACION%20REACTIVOS\2024%20-%20CERTIFICADOS%20DE%20ANALSIS\CERTIFICADO%20DE%20ANALISIS%20MRC%20ALUMINIO%20LOT%20HC32535870.pdf" TargetMode="External"/><Relationship Id="rId10" Type="http://schemas.openxmlformats.org/officeDocument/2006/relationships/hyperlink" Target="CERTIFICADOS%20DE%20ANALISIS%20REPORTADOS%20A%20ONAC\LOTE%20HC16384636%20CERTIFICADO%20DE%20ANALISIS%20CERTIPUR%20SOLUCION%20BUFFER%20PH%206%20UNIDADES%20MERCK.pdf" TargetMode="External"/><Relationship Id="rId19" Type="http://schemas.openxmlformats.org/officeDocument/2006/relationships/hyperlink" Target="CERTIFICADOS%20DE%20ANALISIS%20REPORTADOS%20A%20ONAC\LOT%20HC17235297%20CERTIFICADO%20DE%20ANALISIS%20CLORURO%20DE%20SODIO%20EN%20AGUA.pdf" TargetMode="External"/><Relationship Id="rId31" Type="http://schemas.openxmlformats.org/officeDocument/2006/relationships/hyperlink" Target="..\2024-%20INFORMACION%20REACTIVOS\2024%20-%20CERTIFICADOS%20DE%20ANALSIS\CERTIFICADO%20DE%20ANALISIS%20TURB1_LRAD5407.pdf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CERTIFICADOS%20DE%20ANALISIS%20REPORTADOS%20A%20ONAC\HC16183102%20CERTIFICADO%20DE%20ANALISIS%20PH%207%20LOT.pdf" TargetMode="External"/><Relationship Id="rId9" Type="http://schemas.openxmlformats.org/officeDocument/2006/relationships/hyperlink" Target="CERTIFICADOS%20DE%20ANALISIS%20REPORTADOS%20A%20ONAC\LOTE%20HC17644838%20CERTIFICADO%20DE%20ANALISIS%20CERTIPUR%20SOLUCION%20BUFFER%20PH%208%20UNIDADES%20MERCK%20.pdf" TargetMode="External"/><Relationship Id="rId14" Type="http://schemas.openxmlformats.org/officeDocument/2006/relationships/hyperlink" Target="CERTIFICADOS%20DE%20ANALISIS%20REPORTADOS%20A%20ONAC\0001455026%20CERTIFICADO%20DE%20ANALISIS%20DE%20%20MR%20HIERRO.pdf" TargetMode="External"/><Relationship Id="rId22" Type="http://schemas.openxmlformats.org/officeDocument/2006/relationships/hyperlink" Target="CERTIFICADOS%20DE%20ANALISIS%20REPORTADOS%20A%20ONAC\LOTE%20212410P%20CERTIFICADO%20DE%20ANALISIS%20DE%20CARBONATO%20DE%20CALCIO%20MERCK.pdf" TargetMode="External"/><Relationship Id="rId27" Type="http://schemas.openxmlformats.org/officeDocument/2006/relationships/hyperlink" Target="CERTIFICADOS%20DE%20ANALISIS%20REPORTADOS%20A%20ONAC\Certificado%20de%20an&#225;lisis%20CRM%20Phosphate%20Calibration%20Std%20NSI%20LAB%20SOLUTIONS.pdf" TargetMode="External"/><Relationship Id="rId30" Type="http://schemas.openxmlformats.org/officeDocument/2006/relationships/hyperlink" Target="CERTIFICADOS%20DE%20ANALISIS%20REPORTADOS%20A%20ONAC\22090%20CRM%20SULFATE.pdf" TargetMode="External"/><Relationship Id="rId35" Type="http://schemas.openxmlformats.org/officeDocument/2006/relationships/hyperlink" Target="..\2024-%20INFORMACION%20REACTIVOS\2024%20-%20CERTIFICADOS%20DE%20ANALSIS\CERTIFICADO%20DE%20ANALISIS%20pH%208.0%20LOT%20HC43953538.pdf" TargetMode="External"/><Relationship Id="rId43" Type="http://schemas.openxmlformats.org/officeDocument/2006/relationships/hyperlink" Target="CERTIFICADOS%20DE%20ANALISIS%20REPORTADOS%20A%20ONAC\CERTIFICADO%20DE%20ANALISIS%20CERTIPUR%20HIERRO%20LOT%20HC31457681.pdf" TargetMode="External"/><Relationship Id="rId8" Type="http://schemas.openxmlformats.org/officeDocument/2006/relationships/hyperlink" Target="CERTIFICADOS%20DE%20ANALISIS%20REPORTADOS%20A%20ONAC\LOTE%20HC17644838%20CERTIFICADO%20DE%20ANALISIS%20CERTIPUR%20SOLUCION%20BUFFER%20PH%208%20UNIDADES%20MERCK%20.pdf" TargetMode="External"/><Relationship Id="rId3" Type="http://schemas.openxmlformats.org/officeDocument/2006/relationships/hyperlink" Target="CERTIFICADOS%20DE%20ANALISIS%20REPORTADOS%20A%20ONAC\LOTE%20HC17014846%20CERTIFICADO%20DE%20ANALISIS%20CERTIPUR%20DE%20COLOR%20500%20HAZEN%20MERCK.pdf" TargetMode="External"/><Relationship Id="rId12" Type="http://schemas.openxmlformats.org/officeDocument/2006/relationships/hyperlink" Target="CERTIFICADOS%20DE%20ANALISIS%20REPORTADOS%20A%20ONAC\LOTE%20A0154%20HACH%20CERTIFICADO%20DE%20ANALISIS%20DE%20ESTANDAR%20CARBONATO%20DE%20CALCIO%20CAT%2012014%20LOTE%20A0154%20HACH.pdf" TargetMode="External"/><Relationship Id="rId17" Type="http://schemas.openxmlformats.org/officeDocument/2006/relationships/hyperlink" Target="CERTIFICADOS%20DE%20ANALISIS%20REPORTADOS%20A%20ONAC\LOT%20202408T%20CERTIFICADO%20DE%20ANALISIS%20TRIS.pdf" TargetMode="External"/><Relationship Id="rId25" Type="http://schemas.openxmlformats.org/officeDocument/2006/relationships/hyperlink" Target="CERTIFICADOS%20DE%20ANALISIS%20REPORTADOS%20A%20ONAC\certificado%20de%20analisis%20mrc%20Nitrate%20estandar%20for%20IC.pdf" TargetMode="External"/><Relationship Id="rId33" Type="http://schemas.openxmlformats.org/officeDocument/2006/relationships/hyperlink" Target="CERTIFICADOS%20DE%20ANALISIS%20REPORTADOS%20A%20ONAC\BCCJ5783%20certificado%20de%20analisis%20mrc%20Nitrite%20estandar.pdf" TargetMode="External"/><Relationship Id="rId38" Type="http://schemas.openxmlformats.org/officeDocument/2006/relationships/hyperlink" Target="CERTIFICADOS%20DE%20ANALISIS%20REPORTADOS%20A%20ONAC\CERTIFICADO%20DE%20ANALISIS%20pH%206.00%20LOT%20HC31630436.pdf" TargetMode="External"/><Relationship Id="rId20" Type="http://schemas.openxmlformats.org/officeDocument/2006/relationships/hyperlink" Target="CERTIFICADOS%20DE%20ANALISIS%20REPORTADOS%20A%20ONAC\LOTE%20202405S%20CERTIFICADO%20DE%20ANALISIS%20DE%20CARBONATO%20DE%20SODIO%20MERCK.pdf" TargetMode="External"/><Relationship Id="rId41" Type="http://schemas.openxmlformats.org/officeDocument/2006/relationships/hyperlink" Target="CERTIFICADOS%20DE%20ANALISIS%20REPORTADOS%20A%20ONAC\CERTIFICADO%20DE%20ANALISIS%20TURB4000_LRAD756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8A55A-9258-4147-BD8C-8194CF781620}">
  <dimension ref="A1:AA990"/>
  <sheetViews>
    <sheetView tabSelected="1" topLeftCell="D38" zoomScale="70" zoomScaleNormal="70" workbookViewId="0">
      <selection activeCell="P44" sqref="P44"/>
    </sheetView>
  </sheetViews>
  <sheetFormatPr baseColWidth="10" defaultColWidth="14.453125" defaultRowHeight="15" customHeight="1" x14ac:dyDescent="0.35"/>
  <cols>
    <col min="1" max="1" width="13.08984375" customWidth="1"/>
    <col min="2" max="2" width="11.36328125" customWidth="1"/>
    <col min="3" max="3" width="49.90625" bestFit="1" customWidth="1"/>
    <col min="4" max="4" width="12.6328125" customWidth="1"/>
    <col min="5" max="5" width="14.90625" customWidth="1"/>
    <col min="6" max="6" width="8" customWidth="1"/>
    <col min="7" max="7" width="9" customWidth="1"/>
    <col min="8" max="8" width="17" customWidth="1"/>
    <col min="9" max="11" width="6.6328125" customWidth="1"/>
    <col min="12" max="12" width="18.54296875" customWidth="1"/>
    <col min="13" max="13" width="11.54296875" customWidth="1"/>
    <col min="14" max="14" width="60" customWidth="1"/>
    <col min="15" max="15" width="25.54296875" customWidth="1"/>
    <col min="16" max="16" width="40.54296875" customWidth="1"/>
    <col min="17" max="18" width="32" customWidth="1"/>
    <col min="19" max="19" width="18.6328125" hidden="1" customWidth="1"/>
    <col min="20" max="20" width="13.6328125" hidden="1" customWidth="1"/>
    <col min="21" max="21" width="17" hidden="1" customWidth="1"/>
    <col min="22" max="22" width="19.36328125" hidden="1" customWidth="1"/>
    <col min="23" max="23" width="15.54296875" hidden="1" customWidth="1"/>
    <col min="24" max="27" width="10" customWidth="1"/>
  </cols>
  <sheetData>
    <row r="1" spans="1:27" ht="25.5" customHeight="1" x14ac:dyDescent="0.35">
      <c r="A1" s="60"/>
      <c r="B1" s="61"/>
      <c r="C1" s="61"/>
      <c r="D1" s="48"/>
      <c r="E1" s="41" t="s">
        <v>164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2"/>
      <c r="Q1" s="41" t="s">
        <v>31</v>
      </c>
      <c r="R1" s="42"/>
      <c r="T1" s="1"/>
      <c r="U1" s="2"/>
      <c r="V1" s="2"/>
      <c r="W1" s="2"/>
      <c r="X1" s="2"/>
      <c r="Y1" s="2"/>
      <c r="Z1" s="2"/>
      <c r="AA1" s="2"/>
    </row>
    <row r="2" spans="1:27" ht="25.5" customHeight="1" x14ac:dyDescent="0.35">
      <c r="A2" s="62"/>
      <c r="B2" s="63"/>
      <c r="C2" s="63"/>
      <c r="D2" s="64"/>
      <c r="E2" s="41" t="s">
        <v>165</v>
      </c>
      <c r="F2" s="46"/>
      <c r="G2" s="46"/>
      <c r="H2" s="46"/>
      <c r="I2" s="46"/>
      <c r="J2" s="46"/>
      <c r="K2" s="46"/>
      <c r="L2" s="46"/>
      <c r="M2" s="46"/>
      <c r="N2" s="46"/>
      <c r="O2" s="46"/>
      <c r="P2" s="42"/>
      <c r="Q2" s="14" t="s">
        <v>163</v>
      </c>
      <c r="R2" s="14" t="s">
        <v>0</v>
      </c>
      <c r="U2" s="2"/>
      <c r="V2" s="2"/>
      <c r="W2" s="2"/>
      <c r="X2" s="2"/>
      <c r="Y2" s="2"/>
      <c r="Z2" s="2"/>
      <c r="AA2" s="2"/>
    </row>
    <row r="3" spans="1:27" ht="25.5" customHeight="1" x14ac:dyDescent="0.35">
      <c r="A3" s="40"/>
      <c r="B3" s="65"/>
      <c r="C3" s="65"/>
      <c r="D3" s="53"/>
      <c r="E3" s="43" t="s">
        <v>166</v>
      </c>
      <c r="F3" s="44"/>
      <c r="G3" s="44"/>
      <c r="H3" s="44"/>
      <c r="I3" s="44"/>
      <c r="J3" s="44"/>
      <c r="K3" s="44"/>
      <c r="L3" s="44"/>
      <c r="M3" s="44"/>
      <c r="N3" s="44"/>
      <c r="O3" s="44"/>
      <c r="P3" s="45"/>
      <c r="Q3" s="41" t="s">
        <v>1</v>
      </c>
      <c r="R3" s="42"/>
      <c r="T3" s="13"/>
      <c r="U3" s="2"/>
      <c r="V3" s="2"/>
      <c r="W3" s="2"/>
      <c r="X3" s="2"/>
      <c r="Y3" s="2"/>
      <c r="Z3" s="2"/>
      <c r="AA3" s="2"/>
    </row>
    <row r="4" spans="1:27" ht="7.5" customHeight="1" x14ac:dyDescent="0.35">
      <c r="A4" s="3"/>
      <c r="B4" s="3"/>
      <c r="C4" s="4"/>
      <c r="D4" s="4"/>
      <c r="E4" s="4"/>
      <c r="F4" s="4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2"/>
      <c r="T4" s="2"/>
      <c r="U4" s="2"/>
      <c r="V4" s="2"/>
      <c r="W4" s="2"/>
      <c r="X4" s="2"/>
      <c r="Y4" s="2"/>
      <c r="Z4" s="2"/>
      <c r="AA4" s="2"/>
    </row>
    <row r="5" spans="1:27" ht="18" customHeight="1" x14ac:dyDescent="0.35">
      <c r="A5" s="58" t="s">
        <v>2</v>
      </c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13"/>
      <c r="T5" s="13"/>
      <c r="U5" s="2"/>
      <c r="V5" s="2"/>
      <c r="W5" s="2"/>
      <c r="X5" s="2"/>
      <c r="Y5" s="2"/>
      <c r="Z5" s="2"/>
      <c r="AA5" s="2"/>
    </row>
    <row r="6" spans="1:27" ht="11.25" customHeight="1" x14ac:dyDescent="0.35">
      <c r="A6" s="5"/>
      <c r="B6" s="5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2"/>
      <c r="T6" s="2"/>
      <c r="U6" s="2"/>
      <c r="V6" s="2"/>
      <c r="W6" s="2"/>
      <c r="X6" s="2"/>
      <c r="Y6" s="2"/>
      <c r="Z6" s="2"/>
      <c r="AA6" s="2"/>
    </row>
    <row r="7" spans="1:27" ht="27" customHeight="1" x14ac:dyDescent="0.35">
      <c r="A7" s="70" t="s">
        <v>3</v>
      </c>
      <c r="B7" s="57"/>
      <c r="C7" s="71" t="s">
        <v>4</v>
      </c>
      <c r="D7" s="56"/>
      <c r="E7" s="56"/>
      <c r="F7" s="57"/>
      <c r="G7" s="55" t="s">
        <v>5</v>
      </c>
      <c r="H7" s="56"/>
      <c r="I7" s="56"/>
      <c r="J7" s="56"/>
      <c r="K7" s="56"/>
      <c r="L7" s="56"/>
      <c r="M7" s="57"/>
      <c r="N7" s="58" t="s">
        <v>6</v>
      </c>
      <c r="O7" s="56"/>
      <c r="P7" s="56"/>
      <c r="Q7" s="56"/>
      <c r="R7" s="57"/>
      <c r="S7" s="47" t="s">
        <v>7</v>
      </c>
      <c r="T7" s="48"/>
      <c r="U7" s="4"/>
      <c r="V7" s="4"/>
      <c r="W7" s="4"/>
      <c r="X7" s="4"/>
      <c r="Y7" s="4"/>
      <c r="Z7" s="4"/>
      <c r="AA7" s="4"/>
    </row>
    <row r="8" spans="1:27" ht="27" customHeight="1" x14ac:dyDescent="0.35">
      <c r="A8" s="73" t="s">
        <v>8</v>
      </c>
      <c r="B8" s="73" t="s">
        <v>9</v>
      </c>
      <c r="C8" s="51" t="s">
        <v>10</v>
      </c>
      <c r="D8" s="51" t="s">
        <v>11</v>
      </c>
      <c r="E8" s="51" t="s">
        <v>12</v>
      </c>
      <c r="F8" s="51" t="s">
        <v>13</v>
      </c>
      <c r="G8" s="52" t="s">
        <v>14</v>
      </c>
      <c r="H8" s="54" t="s">
        <v>15</v>
      </c>
      <c r="I8" s="55" t="s">
        <v>16</v>
      </c>
      <c r="J8" s="56"/>
      <c r="K8" s="57"/>
      <c r="L8" s="54" t="s">
        <v>17</v>
      </c>
      <c r="M8" s="54" t="s">
        <v>18</v>
      </c>
      <c r="N8" s="49" t="s">
        <v>19</v>
      </c>
      <c r="O8" s="49" t="s">
        <v>20</v>
      </c>
      <c r="P8" s="49" t="s">
        <v>21</v>
      </c>
      <c r="Q8" s="49" t="s">
        <v>22</v>
      </c>
      <c r="R8" s="49" t="s">
        <v>23</v>
      </c>
      <c r="S8" s="39" t="s">
        <v>24</v>
      </c>
      <c r="T8" s="23" t="s">
        <v>25</v>
      </c>
      <c r="U8" s="4"/>
      <c r="V8" s="4"/>
      <c r="W8" s="4"/>
      <c r="X8" s="4"/>
      <c r="Y8" s="4"/>
      <c r="Z8" s="4"/>
      <c r="AA8" s="4"/>
    </row>
    <row r="9" spans="1:27" ht="21" customHeight="1" x14ac:dyDescent="0.35">
      <c r="A9" s="74"/>
      <c r="B9" s="74"/>
      <c r="C9" s="74"/>
      <c r="D9" s="74"/>
      <c r="E9" s="74"/>
      <c r="F9" s="50"/>
      <c r="G9" s="53"/>
      <c r="H9" s="50"/>
      <c r="I9" s="6" t="s">
        <v>26</v>
      </c>
      <c r="J9" s="6" t="s">
        <v>27</v>
      </c>
      <c r="K9" s="6" t="s">
        <v>28</v>
      </c>
      <c r="L9" s="50"/>
      <c r="M9" s="50"/>
      <c r="N9" s="50"/>
      <c r="O9" s="50"/>
      <c r="P9" s="50"/>
      <c r="Q9" s="50"/>
      <c r="R9" s="50"/>
      <c r="S9" s="40"/>
      <c r="T9" s="24">
        <f ca="1">TODAY()</f>
        <v>45583</v>
      </c>
      <c r="U9" s="4"/>
      <c r="V9" s="2"/>
      <c r="W9" s="2"/>
      <c r="X9" s="2"/>
      <c r="Y9" s="2"/>
      <c r="Z9" s="2"/>
      <c r="AA9" s="2"/>
    </row>
    <row r="10" spans="1:27" ht="44.25" customHeight="1" x14ac:dyDescent="0.35">
      <c r="A10" s="17" t="s">
        <v>38</v>
      </c>
      <c r="B10" s="18">
        <v>104278</v>
      </c>
      <c r="C10" s="19" t="s">
        <v>37</v>
      </c>
      <c r="D10" s="19" t="s">
        <v>39</v>
      </c>
      <c r="E10" s="20" t="s">
        <v>40</v>
      </c>
      <c r="F10" s="7" t="s">
        <v>33</v>
      </c>
      <c r="G10" s="7" t="s">
        <v>34</v>
      </c>
      <c r="H10" s="21" t="s">
        <v>44</v>
      </c>
      <c r="I10" s="8">
        <v>2025</v>
      </c>
      <c r="J10" s="21" t="s">
        <v>45</v>
      </c>
      <c r="K10" s="8">
        <v>30</v>
      </c>
      <c r="L10" s="35" t="s">
        <v>227</v>
      </c>
      <c r="M10" s="9" t="s">
        <v>141</v>
      </c>
      <c r="N10" s="8" t="s">
        <v>159</v>
      </c>
      <c r="O10" s="8" t="s">
        <v>160</v>
      </c>
      <c r="P10" s="28" t="s">
        <v>161</v>
      </c>
      <c r="Q10" s="8" t="s">
        <v>162</v>
      </c>
      <c r="R10" s="10" t="s">
        <v>211</v>
      </c>
      <c r="S10" s="22">
        <f>DATE(I10,J10,K10)</f>
        <v>45838</v>
      </c>
      <c r="T10" s="16">
        <f t="shared" ref="T10" ca="1" si="0">S10-$T$9</f>
        <v>255</v>
      </c>
      <c r="U10" s="4" t="b">
        <f t="shared" ref="U10:U23" ca="1" si="1">AND($T10&lt;=90,$T10&gt;=0)</f>
        <v>0</v>
      </c>
      <c r="V10" s="2" t="b">
        <f t="shared" ref="V10:V23" ca="1" si="2">$T10&lt;=0</f>
        <v>0</v>
      </c>
      <c r="W10" s="2" t="b">
        <f t="shared" ref="W10:W23" ca="1" si="3">AND($T10&gt;=91)</f>
        <v>1</v>
      </c>
      <c r="X10" s="2"/>
      <c r="Y10" s="2"/>
      <c r="Z10" s="2"/>
      <c r="AA10" s="2"/>
    </row>
    <row r="11" spans="1:27" ht="44.25" customHeight="1" x14ac:dyDescent="0.35">
      <c r="A11" s="17"/>
      <c r="B11" s="18">
        <v>109859</v>
      </c>
      <c r="C11" s="19" t="s">
        <v>71</v>
      </c>
      <c r="D11" s="19" t="s">
        <v>54</v>
      </c>
      <c r="E11" s="20" t="s">
        <v>72</v>
      </c>
      <c r="F11" s="7" t="s">
        <v>33</v>
      </c>
      <c r="G11" s="7" t="s">
        <v>34</v>
      </c>
      <c r="H11" s="27" t="s">
        <v>147</v>
      </c>
      <c r="I11" s="27" t="s">
        <v>42</v>
      </c>
      <c r="J11" s="27">
        <v>11</v>
      </c>
      <c r="K11" s="27">
        <v>30</v>
      </c>
      <c r="L11" s="35" t="s">
        <v>227</v>
      </c>
      <c r="M11" s="9" t="s">
        <v>146</v>
      </c>
      <c r="N11" s="8" t="s">
        <v>197</v>
      </c>
      <c r="O11" s="8" t="s">
        <v>195</v>
      </c>
      <c r="P11" s="28" t="s">
        <v>171</v>
      </c>
      <c r="Q11" s="8" t="s">
        <v>162</v>
      </c>
      <c r="R11" s="10" t="s">
        <v>211</v>
      </c>
      <c r="S11" s="22">
        <f t="shared" ref="S11:S13" si="4">DATE(I11,J11,K11)</f>
        <v>45626</v>
      </c>
      <c r="T11" s="16">
        <f t="shared" ref="T11:T13" ca="1" si="5">S11-$T$9</f>
        <v>43</v>
      </c>
      <c r="U11" s="4" t="b">
        <f t="shared" ca="1" si="1"/>
        <v>1</v>
      </c>
      <c r="V11" s="2" t="b">
        <f t="shared" ca="1" si="2"/>
        <v>0</v>
      </c>
      <c r="W11" s="2" t="b">
        <f t="shared" ca="1" si="3"/>
        <v>0</v>
      </c>
      <c r="X11" s="2"/>
      <c r="Y11" s="2"/>
      <c r="Z11" s="2"/>
      <c r="AA11" s="2"/>
    </row>
    <row r="12" spans="1:27" ht="44.25" customHeight="1" x14ac:dyDescent="0.35">
      <c r="A12" s="17" t="s">
        <v>59</v>
      </c>
      <c r="B12" s="18">
        <v>109858</v>
      </c>
      <c r="C12" s="19" t="s">
        <v>65</v>
      </c>
      <c r="D12" s="19" t="s">
        <v>54</v>
      </c>
      <c r="E12" s="20" t="s">
        <v>67</v>
      </c>
      <c r="F12" s="7" t="s">
        <v>33</v>
      </c>
      <c r="G12" s="7" t="s">
        <v>34</v>
      </c>
      <c r="H12" s="21" t="s">
        <v>68</v>
      </c>
      <c r="I12" s="8" t="s">
        <v>69</v>
      </c>
      <c r="J12" s="21" t="s">
        <v>47</v>
      </c>
      <c r="K12" s="8">
        <v>31</v>
      </c>
      <c r="L12" s="35" t="s">
        <v>227</v>
      </c>
      <c r="M12" s="9" t="s">
        <v>145</v>
      </c>
      <c r="N12" s="8" t="s">
        <v>197</v>
      </c>
      <c r="O12" s="8" t="s">
        <v>195</v>
      </c>
      <c r="P12" s="28" t="s">
        <v>170</v>
      </c>
      <c r="Q12" s="8" t="s">
        <v>162</v>
      </c>
      <c r="R12" s="10" t="s">
        <v>211</v>
      </c>
      <c r="S12" s="22">
        <f t="shared" si="4"/>
        <v>45900</v>
      </c>
      <c r="T12" s="16">
        <f t="shared" ca="1" si="5"/>
        <v>317</v>
      </c>
      <c r="U12" s="4" t="b">
        <f t="shared" ca="1" si="1"/>
        <v>0</v>
      </c>
      <c r="V12" s="2" t="b">
        <f t="shared" ca="1" si="2"/>
        <v>0</v>
      </c>
      <c r="W12" s="2" t="b">
        <f t="shared" ca="1" si="3"/>
        <v>1</v>
      </c>
      <c r="X12" s="2"/>
      <c r="Y12" s="2"/>
      <c r="Z12" s="2"/>
      <c r="AA12" s="2"/>
    </row>
    <row r="13" spans="1:27" ht="44.25" customHeight="1" x14ac:dyDescent="0.35">
      <c r="A13" s="17" t="s">
        <v>59</v>
      </c>
      <c r="B13" s="18">
        <v>109858</v>
      </c>
      <c r="C13" s="19" t="s">
        <v>65</v>
      </c>
      <c r="D13" s="19" t="s">
        <v>54</v>
      </c>
      <c r="E13" s="20" t="s">
        <v>67</v>
      </c>
      <c r="F13" s="7" t="s">
        <v>33</v>
      </c>
      <c r="G13" s="7" t="s">
        <v>34</v>
      </c>
      <c r="H13" s="21" t="s">
        <v>70</v>
      </c>
      <c r="I13" s="8" t="s">
        <v>69</v>
      </c>
      <c r="J13" s="21" t="s">
        <v>47</v>
      </c>
      <c r="K13" s="8">
        <v>31</v>
      </c>
      <c r="L13" s="35" t="s">
        <v>227</v>
      </c>
      <c r="M13" s="9" t="s">
        <v>145</v>
      </c>
      <c r="N13" s="8" t="s">
        <v>197</v>
      </c>
      <c r="O13" s="8" t="s">
        <v>195</v>
      </c>
      <c r="P13" s="28" t="s">
        <v>170</v>
      </c>
      <c r="Q13" s="8" t="s">
        <v>162</v>
      </c>
      <c r="R13" s="10" t="s">
        <v>211</v>
      </c>
      <c r="S13" s="22">
        <f t="shared" si="4"/>
        <v>45900</v>
      </c>
      <c r="T13" s="16">
        <f t="shared" ca="1" si="5"/>
        <v>317</v>
      </c>
      <c r="U13" s="4" t="b">
        <f t="shared" ca="1" si="1"/>
        <v>0</v>
      </c>
      <c r="V13" s="2" t="b">
        <f t="shared" ca="1" si="2"/>
        <v>0</v>
      </c>
      <c r="W13" s="2" t="b">
        <f t="shared" ca="1" si="3"/>
        <v>1</v>
      </c>
      <c r="X13" s="2"/>
      <c r="Y13" s="2"/>
      <c r="Z13" s="2"/>
      <c r="AA13" s="2"/>
    </row>
    <row r="14" spans="1:27" ht="44.25" hidden="1" customHeight="1" x14ac:dyDescent="0.35">
      <c r="A14" s="17" t="s">
        <v>57</v>
      </c>
      <c r="B14" s="18">
        <v>109857</v>
      </c>
      <c r="C14" s="19" t="s">
        <v>61</v>
      </c>
      <c r="D14" s="19" t="s">
        <v>54</v>
      </c>
      <c r="E14" s="20" t="s">
        <v>62</v>
      </c>
      <c r="F14" s="7" t="s">
        <v>33</v>
      </c>
      <c r="G14" s="7" t="s">
        <v>34</v>
      </c>
      <c r="H14" s="21" t="s">
        <v>55</v>
      </c>
      <c r="I14" s="8">
        <v>2024</v>
      </c>
      <c r="J14" s="21" t="s">
        <v>63</v>
      </c>
      <c r="K14" s="8">
        <v>31</v>
      </c>
      <c r="L14" s="35" t="s">
        <v>227</v>
      </c>
      <c r="M14" s="9" t="s">
        <v>144</v>
      </c>
      <c r="N14" s="8" t="s">
        <v>198</v>
      </c>
      <c r="O14" s="8" t="s">
        <v>160</v>
      </c>
      <c r="P14" s="28" t="s">
        <v>169</v>
      </c>
      <c r="Q14" s="8" t="s">
        <v>162</v>
      </c>
      <c r="R14" s="10" t="s">
        <v>211</v>
      </c>
      <c r="S14" s="22">
        <f t="shared" ref="S14" si="6">DATE(I14,J14,K14)</f>
        <v>45504</v>
      </c>
      <c r="T14" s="16">
        <f t="shared" ref="T14" ca="1" si="7">S14-$T$9</f>
        <v>-79</v>
      </c>
      <c r="U14" s="4" t="b">
        <f t="shared" ca="1" si="1"/>
        <v>0</v>
      </c>
      <c r="V14" s="2" t="b">
        <f t="shared" ca="1" si="2"/>
        <v>1</v>
      </c>
      <c r="W14" s="2" t="b">
        <f t="shared" ca="1" si="3"/>
        <v>0</v>
      </c>
      <c r="X14" s="2"/>
      <c r="Y14" s="2"/>
      <c r="Z14" s="2"/>
      <c r="AA14" s="2"/>
    </row>
    <row r="15" spans="1:27" ht="44.25" hidden="1" customHeight="1" x14ac:dyDescent="0.35">
      <c r="A15" s="27" t="s">
        <v>57</v>
      </c>
      <c r="B15" s="18">
        <v>109226</v>
      </c>
      <c r="C15" s="19" t="s">
        <v>73</v>
      </c>
      <c r="D15" s="19" t="s">
        <v>54</v>
      </c>
      <c r="E15" s="20" t="s">
        <v>74</v>
      </c>
      <c r="F15" s="7" t="s">
        <v>33</v>
      </c>
      <c r="G15" s="7" t="s">
        <v>34</v>
      </c>
      <c r="H15" s="21" t="s">
        <v>75</v>
      </c>
      <c r="I15" s="8">
        <v>2024</v>
      </c>
      <c r="J15" s="21" t="s">
        <v>58</v>
      </c>
      <c r="K15" s="8">
        <v>31</v>
      </c>
      <c r="L15" s="35" t="s">
        <v>227</v>
      </c>
      <c r="M15" s="9" t="s">
        <v>143</v>
      </c>
      <c r="N15" s="8" t="s">
        <v>198</v>
      </c>
      <c r="O15" s="8" t="s">
        <v>160</v>
      </c>
      <c r="P15" s="28" t="s">
        <v>172</v>
      </c>
      <c r="Q15" s="8" t="s">
        <v>162</v>
      </c>
      <c r="R15" s="10" t="s">
        <v>211</v>
      </c>
      <c r="S15" s="22">
        <f t="shared" ref="S15:S22" si="8">DATE(I15,J15,K15)</f>
        <v>45596</v>
      </c>
      <c r="T15" s="16">
        <f t="shared" ref="T15:T23" ca="1" si="9">S15-$T$9</f>
        <v>13</v>
      </c>
      <c r="U15" s="4" t="b">
        <f t="shared" ca="1" si="1"/>
        <v>1</v>
      </c>
      <c r="V15" s="2" t="b">
        <f t="shared" ca="1" si="2"/>
        <v>0</v>
      </c>
      <c r="W15" s="2" t="b">
        <f t="shared" ca="1" si="3"/>
        <v>0</v>
      </c>
      <c r="X15" s="2"/>
      <c r="Y15" s="2"/>
      <c r="Z15" s="2"/>
      <c r="AA15" s="2"/>
    </row>
    <row r="16" spans="1:27" ht="44.25" hidden="1" customHeight="1" x14ac:dyDescent="0.35">
      <c r="A16" s="17" t="s">
        <v>59</v>
      </c>
      <c r="B16" s="18">
        <v>109226</v>
      </c>
      <c r="C16" s="19" t="s">
        <v>73</v>
      </c>
      <c r="D16" s="19" t="s">
        <v>54</v>
      </c>
      <c r="E16" s="20" t="s">
        <v>74</v>
      </c>
      <c r="F16" s="7" t="s">
        <v>33</v>
      </c>
      <c r="G16" s="7" t="s">
        <v>34</v>
      </c>
      <c r="H16" s="21" t="s">
        <v>46</v>
      </c>
      <c r="I16" s="8">
        <v>2024</v>
      </c>
      <c r="J16" s="21" t="s">
        <v>58</v>
      </c>
      <c r="K16" s="8">
        <v>31</v>
      </c>
      <c r="L16" s="35" t="s">
        <v>227</v>
      </c>
      <c r="M16" s="9" t="s">
        <v>143</v>
      </c>
      <c r="N16" s="8" t="s">
        <v>198</v>
      </c>
      <c r="O16" s="8" t="s">
        <v>160</v>
      </c>
      <c r="P16" s="28" t="s">
        <v>172</v>
      </c>
      <c r="Q16" s="8" t="s">
        <v>162</v>
      </c>
      <c r="R16" s="10" t="s">
        <v>211</v>
      </c>
      <c r="S16" s="22">
        <f t="shared" si="8"/>
        <v>45596</v>
      </c>
      <c r="T16" s="16">
        <f t="shared" ca="1" si="9"/>
        <v>13</v>
      </c>
      <c r="U16" s="4" t="b">
        <f t="shared" ca="1" si="1"/>
        <v>1</v>
      </c>
      <c r="V16" s="2" t="b">
        <f t="shared" ca="1" si="2"/>
        <v>0</v>
      </c>
      <c r="W16" s="2" t="b">
        <f t="shared" ca="1" si="3"/>
        <v>0</v>
      </c>
      <c r="X16" s="2"/>
      <c r="Y16" s="2"/>
      <c r="Z16" s="2"/>
      <c r="AA16" s="2"/>
    </row>
    <row r="17" spans="1:27" ht="44.25" hidden="1" customHeight="1" x14ac:dyDescent="0.35">
      <c r="A17" s="18" t="s">
        <v>57</v>
      </c>
      <c r="B17" s="18">
        <v>109227</v>
      </c>
      <c r="C17" s="19" t="s">
        <v>76</v>
      </c>
      <c r="D17" s="19" t="s">
        <v>54</v>
      </c>
      <c r="E17" s="20" t="s">
        <v>77</v>
      </c>
      <c r="F17" s="7" t="s">
        <v>33</v>
      </c>
      <c r="G17" s="7" t="s">
        <v>34</v>
      </c>
      <c r="H17" s="21" t="s">
        <v>75</v>
      </c>
      <c r="I17" s="8">
        <v>2024</v>
      </c>
      <c r="J17" s="21" t="s">
        <v>45</v>
      </c>
      <c r="K17" s="8">
        <v>30</v>
      </c>
      <c r="L17" s="35" t="s">
        <v>227</v>
      </c>
      <c r="M17" s="9" t="s">
        <v>148</v>
      </c>
      <c r="N17" s="8" t="s">
        <v>198</v>
      </c>
      <c r="O17" s="8" t="s">
        <v>160</v>
      </c>
      <c r="P17" s="28" t="s">
        <v>173</v>
      </c>
      <c r="Q17" s="8" t="s">
        <v>162</v>
      </c>
      <c r="R17" s="10" t="s">
        <v>211</v>
      </c>
      <c r="S17" s="22">
        <f t="shared" si="8"/>
        <v>45473</v>
      </c>
      <c r="T17" s="16">
        <f t="shared" ca="1" si="9"/>
        <v>-110</v>
      </c>
      <c r="U17" s="4" t="b">
        <f t="shared" ca="1" si="1"/>
        <v>0</v>
      </c>
      <c r="V17" s="2" t="b">
        <f t="shared" ca="1" si="2"/>
        <v>1</v>
      </c>
      <c r="W17" s="2" t="b">
        <f t="shared" ca="1" si="3"/>
        <v>0</v>
      </c>
      <c r="X17" s="2"/>
      <c r="Y17" s="2"/>
      <c r="Z17" s="2"/>
      <c r="AA17" s="2"/>
    </row>
    <row r="18" spans="1:27" ht="44.25" hidden="1" customHeight="1" x14ac:dyDescent="0.35">
      <c r="A18" s="37" t="s">
        <v>59</v>
      </c>
      <c r="B18" s="18">
        <v>109226</v>
      </c>
      <c r="C18" s="19" t="s">
        <v>73</v>
      </c>
      <c r="D18" s="19" t="s">
        <v>54</v>
      </c>
      <c r="E18" s="20" t="s">
        <v>74</v>
      </c>
      <c r="F18" s="7" t="s">
        <v>33</v>
      </c>
      <c r="G18" s="7" t="s">
        <v>34</v>
      </c>
      <c r="H18" s="21" t="s">
        <v>46</v>
      </c>
      <c r="I18" s="8">
        <v>2024</v>
      </c>
      <c r="J18" s="21" t="s">
        <v>58</v>
      </c>
      <c r="K18" s="8">
        <v>31</v>
      </c>
      <c r="L18" s="35" t="s">
        <v>227</v>
      </c>
      <c r="M18" s="9" t="s">
        <v>143</v>
      </c>
      <c r="N18" s="8" t="s">
        <v>198</v>
      </c>
      <c r="O18" s="8" t="s">
        <v>160</v>
      </c>
      <c r="P18" s="28" t="s">
        <v>172</v>
      </c>
      <c r="Q18" s="8" t="s">
        <v>162</v>
      </c>
      <c r="R18" s="10" t="s">
        <v>211</v>
      </c>
      <c r="S18" s="22">
        <f t="shared" ref="S18" si="10">DATE(I18,J18,K18)</f>
        <v>45596</v>
      </c>
      <c r="T18" s="16">
        <f t="shared" ca="1" si="9"/>
        <v>13</v>
      </c>
      <c r="U18" s="4" t="b">
        <f t="shared" ca="1" si="1"/>
        <v>1</v>
      </c>
      <c r="V18" s="2" t="b">
        <f t="shared" ca="1" si="2"/>
        <v>0</v>
      </c>
      <c r="W18" s="2" t="b">
        <f t="shared" ca="1" si="3"/>
        <v>0</v>
      </c>
      <c r="X18" s="2"/>
      <c r="Y18" s="2"/>
      <c r="Z18" s="2"/>
      <c r="AA18" s="2"/>
    </row>
    <row r="19" spans="1:27" ht="44.25" customHeight="1" x14ac:dyDescent="0.35">
      <c r="A19" s="17" t="s">
        <v>231</v>
      </c>
      <c r="B19" s="18">
        <v>109226</v>
      </c>
      <c r="C19" s="19" t="s">
        <v>73</v>
      </c>
      <c r="D19" s="19" t="s">
        <v>54</v>
      </c>
      <c r="E19" s="33" t="s">
        <v>74</v>
      </c>
      <c r="F19" s="7" t="s">
        <v>33</v>
      </c>
      <c r="G19" s="7" t="s">
        <v>34</v>
      </c>
      <c r="H19" s="21" t="s">
        <v>229</v>
      </c>
      <c r="I19" s="21">
        <v>2024</v>
      </c>
      <c r="J19" s="21">
        <v>10</v>
      </c>
      <c r="K19" s="8">
        <v>31</v>
      </c>
      <c r="L19" s="35" t="s">
        <v>233</v>
      </c>
      <c r="M19" s="9" t="s">
        <v>235</v>
      </c>
      <c r="N19" s="8" t="s">
        <v>198</v>
      </c>
      <c r="O19" s="8" t="s">
        <v>160</v>
      </c>
      <c r="P19" s="28" t="s">
        <v>249</v>
      </c>
      <c r="Q19" s="8" t="s">
        <v>162</v>
      </c>
      <c r="R19" s="10" t="s">
        <v>211</v>
      </c>
      <c r="S19" s="22">
        <f t="shared" si="8"/>
        <v>45596</v>
      </c>
      <c r="T19" s="16">
        <f t="shared" ca="1" si="9"/>
        <v>13</v>
      </c>
      <c r="U19" s="4" t="b">
        <f t="shared" ca="1" si="1"/>
        <v>1</v>
      </c>
      <c r="V19" s="2" t="b">
        <f t="shared" ca="1" si="2"/>
        <v>0</v>
      </c>
      <c r="W19" s="2" t="b">
        <f t="shared" ca="1" si="3"/>
        <v>0</v>
      </c>
      <c r="X19" s="2"/>
      <c r="Y19" s="2"/>
      <c r="Z19" s="2"/>
      <c r="AA19" s="2"/>
    </row>
    <row r="20" spans="1:27" ht="44.25" customHeight="1" x14ac:dyDescent="0.35">
      <c r="A20" s="17" t="s">
        <v>231</v>
      </c>
      <c r="B20" s="18">
        <v>109226</v>
      </c>
      <c r="C20" s="19" t="s">
        <v>73</v>
      </c>
      <c r="D20" s="19" t="s">
        <v>54</v>
      </c>
      <c r="E20" s="38" t="s">
        <v>247</v>
      </c>
      <c r="F20" s="7" t="s">
        <v>33</v>
      </c>
      <c r="G20" s="7" t="s">
        <v>34</v>
      </c>
      <c r="H20" s="21" t="s">
        <v>229</v>
      </c>
      <c r="I20" s="21" t="s">
        <v>232</v>
      </c>
      <c r="J20" s="21" t="s">
        <v>52</v>
      </c>
      <c r="K20" s="8">
        <v>31</v>
      </c>
      <c r="L20" s="35" t="s">
        <v>233</v>
      </c>
      <c r="M20" s="9" t="s">
        <v>234</v>
      </c>
      <c r="N20" s="8" t="s">
        <v>198</v>
      </c>
      <c r="O20" s="8" t="s">
        <v>160</v>
      </c>
      <c r="P20" s="28" t="s">
        <v>240</v>
      </c>
      <c r="Q20" s="8" t="s">
        <v>162</v>
      </c>
      <c r="R20" s="10" t="s">
        <v>211</v>
      </c>
      <c r="S20" s="22">
        <f t="shared" ref="S20" si="11">DATE(I20,J20,K20)</f>
        <v>46477</v>
      </c>
      <c r="T20" s="16">
        <f t="shared" ca="1" si="9"/>
        <v>894</v>
      </c>
      <c r="U20" s="4" t="b">
        <f t="shared" ca="1" si="1"/>
        <v>0</v>
      </c>
      <c r="V20" s="2" t="b">
        <f t="shared" ca="1" si="2"/>
        <v>0</v>
      </c>
      <c r="W20" s="2" t="b">
        <f t="shared" ca="1" si="3"/>
        <v>1</v>
      </c>
      <c r="X20" s="2"/>
      <c r="Y20" s="2"/>
      <c r="Z20" s="2"/>
      <c r="AA20" s="2"/>
    </row>
    <row r="21" spans="1:27" ht="44.25" customHeight="1" x14ac:dyDescent="0.35">
      <c r="A21" s="18" t="s">
        <v>213</v>
      </c>
      <c r="B21" s="18">
        <v>109227</v>
      </c>
      <c r="C21" s="19" t="s">
        <v>76</v>
      </c>
      <c r="D21" s="19" t="s">
        <v>54</v>
      </c>
      <c r="E21" s="20" t="s">
        <v>214</v>
      </c>
      <c r="F21" s="7" t="s">
        <v>33</v>
      </c>
      <c r="G21" s="7" t="s">
        <v>34</v>
      </c>
      <c r="H21" s="21" t="s">
        <v>215</v>
      </c>
      <c r="I21" s="8">
        <v>2026</v>
      </c>
      <c r="J21" s="21" t="s">
        <v>52</v>
      </c>
      <c r="K21" s="8">
        <v>30</v>
      </c>
      <c r="L21" s="35" t="s">
        <v>227</v>
      </c>
      <c r="M21" s="9" t="s">
        <v>152</v>
      </c>
      <c r="N21" s="8" t="s">
        <v>198</v>
      </c>
      <c r="O21" s="8" t="s">
        <v>160</v>
      </c>
      <c r="P21" s="28" t="s">
        <v>248</v>
      </c>
      <c r="Q21" s="8" t="s">
        <v>162</v>
      </c>
      <c r="R21" s="10" t="s">
        <v>211</v>
      </c>
      <c r="S21" s="22">
        <f t="shared" si="8"/>
        <v>46111</v>
      </c>
      <c r="T21" s="16">
        <f t="shared" ca="1" si="9"/>
        <v>528</v>
      </c>
      <c r="U21" s="4" t="b">
        <f t="shared" ca="1" si="1"/>
        <v>0</v>
      </c>
      <c r="V21" s="2" t="b">
        <f t="shared" ca="1" si="2"/>
        <v>0</v>
      </c>
      <c r="W21" s="2" t="b">
        <f t="shared" ca="1" si="3"/>
        <v>1</v>
      </c>
      <c r="X21" s="2"/>
      <c r="Y21" s="2"/>
      <c r="Z21" s="2"/>
      <c r="AA21" s="2"/>
    </row>
    <row r="22" spans="1:27" ht="44.25" customHeight="1" x14ac:dyDescent="0.35">
      <c r="A22" s="37" t="s">
        <v>231</v>
      </c>
      <c r="B22" s="18">
        <v>109227</v>
      </c>
      <c r="C22" s="19" t="s">
        <v>76</v>
      </c>
      <c r="D22" s="19" t="s">
        <v>54</v>
      </c>
      <c r="E22" s="20" t="s">
        <v>246</v>
      </c>
      <c r="F22" s="7" t="s">
        <v>33</v>
      </c>
      <c r="G22" s="7" t="s">
        <v>34</v>
      </c>
      <c r="H22" s="21" t="s">
        <v>229</v>
      </c>
      <c r="I22" s="8">
        <v>2027</v>
      </c>
      <c r="J22" s="21" t="s">
        <v>52</v>
      </c>
      <c r="K22" s="8">
        <v>31</v>
      </c>
      <c r="L22" s="35" t="s">
        <v>233</v>
      </c>
      <c r="M22" s="9" t="s">
        <v>236</v>
      </c>
      <c r="N22" s="8" t="s">
        <v>198</v>
      </c>
      <c r="O22" s="8" t="s">
        <v>160</v>
      </c>
      <c r="P22" s="28" t="s">
        <v>250</v>
      </c>
      <c r="Q22" s="8" t="s">
        <v>162</v>
      </c>
      <c r="R22" s="10" t="s">
        <v>211</v>
      </c>
      <c r="S22" s="22">
        <f t="shared" si="8"/>
        <v>46477</v>
      </c>
      <c r="T22" s="16">
        <f t="shared" ca="1" si="9"/>
        <v>894</v>
      </c>
      <c r="U22" s="4" t="b">
        <f t="shared" ca="1" si="1"/>
        <v>0</v>
      </c>
      <c r="V22" s="2" t="b">
        <f t="shared" ca="1" si="2"/>
        <v>0</v>
      </c>
      <c r="W22" s="2" t="b">
        <f t="shared" ca="1" si="3"/>
        <v>1</v>
      </c>
      <c r="X22" s="2"/>
      <c r="Y22" s="2"/>
      <c r="Z22" s="2"/>
      <c r="AA22" s="2"/>
    </row>
    <row r="23" spans="1:27" ht="44.25" customHeight="1" x14ac:dyDescent="0.35">
      <c r="A23" s="37" t="s">
        <v>231</v>
      </c>
      <c r="B23" s="18">
        <v>140790</v>
      </c>
      <c r="C23" s="19" t="s">
        <v>237</v>
      </c>
      <c r="D23" s="19" t="s">
        <v>54</v>
      </c>
      <c r="E23" s="20" t="s">
        <v>238</v>
      </c>
      <c r="F23" s="7" t="s">
        <v>33</v>
      </c>
      <c r="G23" s="7" t="s">
        <v>34</v>
      </c>
      <c r="H23" s="21" t="s">
        <v>229</v>
      </c>
      <c r="I23" s="21" t="s">
        <v>106</v>
      </c>
      <c r="J23" s="21" t="s">
        <v>52</v>
      </c>
      <c r="K23" s="8">
        <v>31</v>
      </c>
      <c r="L23" s="35" t="s">
        <v>233</v>
      </c>
      <c r="M23" s="9" t="s">
        <v>239</v>
      </c>
      <c r="N23" s="8" t="s">
        <v>198</v>
      </c>
      <c r="O23" s="8" t="s">
        <v>160</v>
      </c>
      <c r="P23" s="28" t="s">
        <v>245</v>
      </c>
      <c r="Q23" s="8" t="s">
        <v>162</v>
      </c>
      <c r="R23" s="10" t="s">
        <v>211</v>
      </c>
      <c r="S23" s="22">
        <f t="shared" ref="S23" si="12">DATE(I23,J23,K23)</f>
        <v>46112</v>
      </c>
      <c r="T23" s="16">
        <f t="shared" ca="1" si="9"/>
        <v>529</v>
      </c>
      <c r="U23" s="4" t="b">
        <f t="shared" ca="1" si="1"/>
        <v>0</v>
      </c>
      <c r="V23" s="2" t="b">
        <f t="shared" ca="1" si="2"/>
        <v>0</v>
      </c>
      <c r="W23" s="2" t="b">
        <f t="shared" ca="1" si="3"/>
        <v>1</v>
      </c>
      <c r="X23" s="2"/>
      <c r="Y23" s="2"/>
      <c r="Z23" s="2"/>
      <c r="AA23" s="2"/>
    </row>
    <row r="24" spans="1:27" ht="37.5" customHeight="1" x14ac:dyDescent="0.35">
      <c r="A24" s="17" t="s">
        <v>64</v>
      </c>
      <c r="B24" s="18">
        <v>140317</v>
      </c>
      <c r="C24" s="19" t="s">
        <v>129</v>
      </c>
      <c r="D24" s="19" t="s">
        <v>115</v>
      </c>
      <c r="E24" s="20" t="s">
        <v>130</v>
      </c>
      <c r="F24" s="7" t="s">
        <v>33</v>
      </c>
      <c r="G24" s="7" t="s">
        <v>34</v>
      </c>
      <c r="H24" s="21" t="s">
        <v>137</v>
      </c>
      <c r="I24" s="8" t="s">
        <v>42</v>
      </c>
      <c r="J24" s="21">
        <v>10</v>
      </c>
      <c r="K24" s="8">
        <v>31</v>
      </c>
      <c r="L24" s="35" t="s">
        <v>227</v>
      </c>
      <c r="M24" s="9" t="s">
        <v>156</v>
      </c>
      <c r="N24" s="8" t="s">
        <v>210</v>
      </c>
      <c r="O24" s="8" t="s">
        <v>201</v>
      </c>
      <c r="P24" s="28" t="s">
        <v>189</v>
      </c>
      <c r="Q24" s="8" t="s">
        <v>162</v>
      </c>
      <c r="R24" s="10" t="s">
        <v>211</v>
      </c>
      <c r="S24" s="22">
        <f>DATE(I24,J24,K24)</f>
        <v>45596</v>
      </c>
      <c r="T24" s="16">
        <f ca="1">S24-$T$9</f>
        <v>13</v>
      </c>
      <c r="U24" s="4" t="b">
        <f ca="1">AND($T24&lt;=90,$T24&gt;=0)</f>
        <v>1</v>
      </c>
      <c r="V24" s="2" t="b">
        <f ca="1">$T24&lt;=0</f>
        <v>0</v>
      </c>
      <c r="W24" s="2" t="b">
        <f ca="1">AND($T24&gt;=91)</f>
        <v>0</v>
      </c>
      <c r="X24" s="2"/>
      <c r="Y24" s="2"/>
      <c r="Z24" s="2"/>
      <c r="AA24" s="2"/>
    </row>
    <row r="25" spans="1:27" ht="37.5" customHeight="1" x14ac:dyDescent="0.35">
      <c r="A25" s="17" t="s">
        <v>64</v>
      </c>
      <c r="B25" s="18">
        <v>140317</v>
      </c>
      <c r="C25" s="19" t="s">
        <v>129</v>
      </c>
      <c r="D25" s="19" t="s">
        <v>115</v>
      </c>
      <c r="E25" s="20" t="s">
        <v>228</v>
      </c>
      <c r="F25" s="7" t="s">
        <v>33</v>
      </c>
      <c r="G25" s="7" t="s">
        <v>34</v>
      </c>
      <c r="H25" s="35" t="s">
        <v>229</v>
      </c>
      <c r="I25" s="8">
        <v>2025</v>
      </c>
      <c r="J25" s="21">
        <v>12</v>
      </c>
      <c r="K25" s="8">
        <v>31</v>
      </c>
      <c r="L25" s="35" t="s">
        <v>230</v>
      </c>
      <c r="M25" s="9" t="s">
        <v>156</v>
      </c>
      <c r="N25" s="8" t="s">
        <v>210</v>
      </c>
      <c r="O25" s="8" t="s">
        <v>201</v>
      </c>
      <c r="P25" s="28" t="s">
        <v>251</v>
      </c>
      <c r="Q25" s="8" t="s">
        <v>162</v>
      </c>
      <c r="R25" s="10" t="s">
        <v>211</v>
      </c>
      <c r="S25" s="22">
        <f>DATE(I25,J25,K25)</f>
        <v>46022</v>
      </c>
      <c r="T25" s="16">
        <f ca="1">S25-$T$9</f>
        <v>439</v>
      </c>
      <c r="U25" s="4" t="b">
        <f ca="1">AND($T25&lt;=90,$T25&gt;=0)</f>
        <v>0</v>
      </c>
      <c r="V25" s="2" t="b">
        <f ca="1">$T25&lt;=0</f>
        <v>0</v>
      </c>
      <c r="W25" s="2" t="b">
        <f ca="1">AND($T25&gt;=91)</f>
        <v>1</v>
      </c>
      <c r="X25" s="2"/>
      <c r="Y25" s="2"/>
      <c r="Z25" s="2"/>
      <c r="AA25" s="2"/>
    </row>
    <row r="26" spans="1:27" ht="44.25" hidden="1" customHeight="1" x14ac:dyDescent="0.35">
      <c r="A26" s="17" t="s">
        <v>64</v>
      </c>
      <c r="B26" s="18">
        <v>108166</v>
      </c>
      <c r="C26" s="19" t="s">
        <v>49</v>
      </c>
      <c r="D26" s="19" t="s">
        <v>41</v>
      </c>
      <c r="E26" s="20" t="s">
        <v>50</v>
      </c>
      <c r="F26" s="7" t="s">
        <v>32</v>
      </c>
      <c r="G26" s="7" t="s">
        <v>34</v>
      </c>
      <c r="H26" s="21" t="s">
        <v>51</v>
      </c>
      <c r="I26" s="8">
        <v>2025</v>
      </c>
      <c r="J26" s="21" t="s">
        <v>52</v>
      </c>
      <c r="K26" s="8">
        <v>30</v>
      </c>
      <c r="L26" s="35" t="s">
        <v>227</v>
      </c>
      <c r="M26" s="9" t="s">
        <v>142</v>
      </c>
      <c r="N26" s="8" t="s">
        <v>159</v>
      </c>
      <c r="O26" s="8" t="s">
        <v>160</v>
      </c>
      <c r="P26" s="28" t="s">
        <v>167</v>
      </c>
      <c r="Q26" s="8" t="s">
        <v>162</v>
      </c>
      <c r="R26" s="10" t="s">
        <v>211</v>
      </c>
      <c r="S26" s="22">
        <f t="shared" ref="S26" si="13">DATE(I26,J26,K26)</f>
        <v>45746</v>
      </c>
      <c r="T26" s="16">
        <f t="shared" ref="T26" ca="1" si="14">S26-$T$9</f>
        <v>163</v>
      </c>
      <c r="U26" s="4" t="b">
        <f ca="1">AND($T26&lt;=90,$T26&gt;=0)</f>
        <v>0</v>
      </c>
      <c r="V26" s="2" t="b">
        <f ca="1">$T26&lt;=0</f>
        <v>0</v>
      </c>
      <c r="W26" s="2" t="b">
        <f ca="1">AND($T26&gt;=91)</f>
        <v>1</v>
      </c>
      <c r="X26" s="2"/>
      <c r="Y26" s="2"/>
      <c r="Z26" s="2"/>
      <c r="AA26" s="2"/>
    </row>
    <row r="27" spans="1:27" ht="44.25" hidden="1" customHeight="1" x14ac:dyDescent="0.35">
      <c r="A27" s="17" t="s">
        <v>57</v>
      </c>
      <c r="B27" s="18">
        <v>108166</v>
      </c>
      <c r="C27" s="19" t="s">
        <v>49</v>
      </c>
      <c r="D27" s="26" t="s">
        <v>54</v>
      </c>
      <c r="E27" s="26" t="s">
        <v>53</v>
      </c>
      <c r="F27" s="7" t="s">
        <v>33</v>
      </c>
      <c r="G27" s="7" t="s">
        <v>34</v>
      </c>
      <c r="H27" s="21" t="s">
        <v>55</v>
      </c>
      <c r="I27" s="8">
        <v>2024</v>
      </c>
      <c r="J27" s="21" t="s">
        <v>56</v>
      </c>
      <c r="K27" s="8">
        <v>30</v>
      </c>
      <c r="L27" s="35" t="s">
        <v>227</v>
      </c>
      <c r="M27" s="9" t="s">
        <v>143</v>
      </c>
      <c r="N27" s="8" t="s">
        <v>194</v>
      </c>
      <c r="O27" s="8" t="s">
        <v>196</v>
      </c>
      <c r="P27" s="28" t="s">
        <v>168</v>
      </c>
      <c r="Q27" s="8" t="s">
        <v>162</v>
      </c>
      <c r="R27" s="10" t="s">
        <v>211</v>
      </c>
      <c r="S27" s="22">
        <f t="shared" ref="S27" si="15">DATE(I27,J27,K27)</f>
        <v>45565</v>
      </c>
      <c r="T27" s="16">
        <f t="shared" ref="T27" ca="1" si="16">S27-$T$9</f>
        <v>-18</v>
      </c>
      <c r="U27" s="4" t="b">
        <f t="shared" ref="U27:U52" ca="1" si="17">AND($T27&lt;=90,$T27&gt;=0)</f>
        <v>0</v>
      </c>
      <c r="V27" s="2" t="b">
        <f t="shared" ref="V27:V52" ca="1" si="18">$T27&lt;=0</f>
        <v>1</v>
      </c>
      <c r="W27" s="2" t="b">
        <f t="shared" ref="W27:W52" ca="1" si="19">AND($T27&gt;=91)</f>
        <v>0</v>
      </c>
      <c r="X27" s="2"/>
      <c r="Y27" s="2"/>
      <c r="Z27" s="2"/>
      <c r="AA27" s="2"/>
    </row>
    <row r="28" spans="1:27" ht="57.5" x14ac:dyDescent="0.35">
      <c r="A28" s="17" t="s">
        <v>102</v>
      </c>
      <c r="B28" s="18">
        <v>140328</v>
      </c>
      <c r="C28" s="19" t="s">
        <v>132</v>
      </c>
      <c r="D28" s="19" t="s">
        <v>115</v>
      </c>
      <c r="E28" s="20" t="s">
        <v>133</v>
      </c>
      <c r="F28" s="7" t="s">
        <v>33</v>
      </c>
      <c r="G28" s="7" t="s">
        <v>34</v>
      </c>
      <c r="H28" s="21" t="s">
        <v>126</v>
      </c>
      <c r="I28" s="8" t="s">
        <v>69</v>
      </c>
      <c r="J28" s="21" t="s">
        <v>82</v>
      </c>
      <c r="K28" s="8">
        <v>31</v>
      </c>
      <c r="L28" s="35" t="s">
        <v>227</v>
      </c>
      <c r="M28" s="9" t="s">
        <v>157</v>
      </c>
      <c r="N28" s="8" t="s">
        <v>202</v>
      </c>
      <c r="O28" s="8" t="s">
        <v>203</v>
      </c>
      <c r="P28" s="28" t="s">
        <v>191</v>
      </c>
      <c r="Q28" s="8" t="s">
        <v>162</v>
      </c>
      <c r="R28" s="10" t="s">
        <v>211</v>
      </c>
      <c r="S28" s="22">
        <f t="shared" ref="S28" si="20">DATE(I28,J28,K28)</f>
        <v>45808</v>
      </c>
      <c r="T28" s="16">
        <f t="shared" ref="T28" ca="1" si="21">S28-$T$9</f>
        <v>225</v>
      </c>
      <c r="U28" s="4" t="b">
        <f ca="1">AND($T28&lt;=90,$T28&gt;=0)</f>
        <v>0</v>
      </c>
      <c r="V28" s="2" t="b">
        <f ca="1">$T28&lt;=0</f>
        <v>0</v>
      </c>
      <c r="W28" s="2" t="b">
        <f ca="1">AND($T28&gt;=91)</f>
        <v>1</v>
      </c>
      <c r="X28" s="2"/>
      <c r="Y28" s="2"/>
      <c r="Z28" s="2"/>
      <c r="AA28" s="2"/>
    </row>
    <row r="29" spans="1:27" ht="44.25" customHeight="1" x14ac:dyDescent="0.35">
      <c r="A29" s="17" t="s">
        <v>87</v>
      </c>
      <c r="B29" s="18">
        <v>132617</v>
      </c>
      <c r="C29" s="19" t="s">
        <v>79</v>
      </c>
      <c r="D29" s="19" t="s">
        <v>39</v>
      </c>
      <c r="E29" s="20" t="s">
        <v>80</v>
      </c>
      <c r="F29" s="7" t="s">
        <v>33</v>
      </c>
      <c r="G29" s="7" t="s">
        <v>34</v>
      </c>
      <c r="H29" s="21" t="s">
        <v>81</v>
      </c>
      <c r="I29" s="8" t="s">
        <v>69</v>
      </c>
      <c r="J29" s="21" t="s">
        <v>82</v>
      </c>
      <c r="K29" s="8" t="s">
        <v>48</v>
      </c>
      <c r="L29" s="35" t="s">
        <v>227</v>
      </c>
      <c r="M29" s="9" t="s">
        <v>149</v>
      </c>
      <c r="N29" s="8" t="s">
        <v>199</v>
      </c>
      <c r="O29" s="8" t="s">
        <v>160</v>
      </c>
      <c r="P29" s="28" t="s">
        <v>174</v>
      </c>
      <c r="Q29" s="8" t="s">
        <v>162</v>
      </c>
      <c r="R29" s="10" t="s">
        <v>211</v>
      </c>
      <c r="S29" s="22">
        <f t="shared" ref="S29" si="22">DATE(I29,J29,K29)</f>
        <v>45808</v>
      </c>
      <c r="T29" s="16">
        <f t="shared" ref="T29" ca="1" si="23">S29-$T$9</f>
        <v>225</v>
      </c>
      <c r="U29" s="4" t="b">
        <f t="shared" ca="1" si="17"/>
        <v>0</v>
      </c>
      <c r="V29" s="2" t="b">
        <f t="shared" ca="1" si="18"/>
        <v>0</v>
      </c>
      <c r="W29" s="2" t="b">
        <f t="shared" ca="1" si="19"/>
        <v>1</v>
      </c>
      <c r="X29" s="2"/>
      <c r="Y29" s="2"/>
      <c r="Z29" s="2"/>
      <c r="AA29" s="2"/>
    </row>
    <row r="30" spans="1:27" ht="44.25" hidden="1" customHeight="1" x14ac:dyDescent="0.35">
      <c r="A30" s="17" t="s">
        <v>87</v>
      </c>
      <c r="B30" s="18">
        <v>133509</v>
      </c>
      <c r="C30" s="19" t="s">
        <v>83</v>
      </c>
      <c r="D30" s="19" t="s">
        <v>41</v>
      </c>
      <c r="E30" s="20" t="s">
        <v>84</v>
      </c>
      <c r="F30" s="7" t="s">
        <v>32</v>
      </c>
      <c r="G30" s="7" t="s">
        <v>34</v>
      </c>
      <c r="H30" s="21" t="s">
        <v>85</v>
      </c>
      <c r="I30" s="8">
        <v>2024</v>
      </c>
      <c r="J30" s="21" t="s">
        <v>45</v>
      </c>
      <c r="K30" s="8" t="s">
        <v>86</v>
      </c>
      <c r="L30" s="35" t="s">
        <v>227</v>
      </c>
      <c r="M30" s="9" t="s">
        <v>149</v>
      </c>
      <c r="N30" s="8" t="s">
        <v>199</v>
      </c>
      <c r="O30" s="8" t="s">
        <v>160</v>
      </c>
      <c r="P30" s="28" t="s">
        <v>175</v>
      </c>
      <c r="Q30" s="8" t="s">
        <v>162</v>
      </c>
      <c r="R30" s="10" t="s">
        <v>211</v>
      </c>
      <c r="S30" s="22">
        <f t="shared" ref="S30:S48" si="24">DATE(I30,J30,K30)</f>
        <v>45473</v>
      </c>
      <c r="T30" s="16">
        <f t="shared" ref="T30:T48" ca="1" si="25">S30-$T$9</f>
        <v>-110</v>
      </c>
      <c r="U30" s="4" t="b">
        <f t="shared" ca="1" si="17"/>
        <v>0</v>
      </c>
      <c r="V30" s="2" t="b">
        <f t="shared" ca="1" si="18"/>
        <v>1</v>
      </c>
      <c r="W30" s="2" t="b">
        <f t="shared" ca="1" si="19"/>
        <v>0</v>
      </c>
      <c r="X30" s="2"/>
      <c r="Y30" s="2"/>
      <c r="Z30" s="2"/>
      <c r="AA30" s="2"/>
    </row>
    <row r="31" spans="1:27" ht="44.25" customHeight="1" x14ac:dyDescent="0.35">
      <c r="A31" s="17" t="s">
        <v>87</v>
      </c>
      <c r="B31" s="18">
        <v>108167</v>
      </c>
      <c r="C31" s="19" t="s">
        <v>88</v>
      </c>
      <c r="D31" s="19" t="s">
        <v>39</v>
      </c>
      <c r="E31" s="20" t="s">
        <v>89</v>
      </c>
      <c r="F31" s="7" t="s">
        <v>33</v>
      </c>
      <c r="G31" s="7" t="s">
        <v>34</v>
      </c>
      <c r="H31" s="21" t="s">
        <v>90</v>
      </c>
      <c r="I31" s="8">
        <v>2024</v>
      </c>
      <c r="J31" s="21">
        <v>12</v>
      </c>
      <c r="K31" s="8">
        <v>31</v>
      </c>
      <c r="L31" s="35" t="s">
        <v>227</v>
      </c>
      <c r="M31" s="9" t="s">
        <v>149</v>
      </c>
      <c r="N31" s="8" t="s">
        <v>199</v>
      </c>
      <c r="O31" s="8" t="s">
        <v>160</v>
      </c>
      <c r="P31" s="28" t="s">
        <v>176</v>
      </c>
      <c r="Q31" s="8" t="s">
        <v>162</v>
      </c>
      <c r="R31" s="10" t="s">
        <v>211</v>
      </c>
      <c r="S31" s="22">
        <f t="shared" si="24"/>
        <v>45657</v>
      </c>
      <c r="T31" s="16">
        <f t="shared" ca="1" si="25"/>
        <v>74</v>
      </c>
      <c r="U31" s="4" t="b">
        <f t="shared" ca="1" si="17"/>
        <v>1</v>
      </c>
      <c r="V31" s="2" t="b">
        <f t="shared" ca="1" si="18"/>
        <v>0</v>
      </c>
      <c r="W31" s="2" t="b">
        <f t="shared" ca="1" si="19"/>
        <v>0</v>
      </c>
      <c r="X31" s="2"/>
      <c r="Y31" s="2"/>
      <c r="Z31" s="2"/>
      <c r="AA31" s="2"/>
    </row>
    <row r="32" spans="1:27" ht="44.25" customHeight="1" x14ac:dyDescent="0.35">
      <c r="A32" s="17"/>
      <c r="B32" s="18">
        <v>138468</v>
      </c>
      <c r="C32" s="19" t="s">
        <v>100</v>
      </c>
      <c r="D32" s="19" t="s">
        <v>39</v>
      </c>
      <c r="E32" s="20" t="s">
        <v>101</v>
      </c>
      <c r="F32" s="7" t="s">
        <v>33</v>
      </c>
      <c r="G32" s="7" t="s">
        <v>34</v>
      </c>
      <c r="H32" s="21" t="s">
        <v>66</v>
      </c>
      <c r="I32" s="8">
        <v>2025</v>
      </c>
      <c r="J32" s="21" t="s">
        <v>56</v>
      </c>
      <c r="K32" s="8">
        <v>30</v>
      </c>
      <c r="L32" s="35" t="s">
        <v>227</v>
      </c>
      <c r="M32" s="9" t="s">
        <v>151</v>
      </c>
      <c r="N32" s="8" t="s">
        <v>199</v>
      </c>
      <c r="O32" s="8" t="s">
        <v>160</v>
      </c>
      <c r="P32" s="28" t="s">
        <v>180</v>
      </c>
      <c r="Q32" s="8" t="s">
        <v>162</v>
      </c>
      <c r="R32" s="10" t="s">
        <v>211</v>
      </c>
      <c r="S32" s="22">
        <f>DATE(I32,J32,K32)</f>
        <v>45930</v>
      </c>
      <c r="T32" s="16">
        <f ca="1">S32-$T$9</f>
        <v>347</v>
      </c>
      <c r="U32" s="4" t="b">
        <f t="shared" ref="U32:U39" ca="1" si="26">AND($T32&lt;=90,$T32&gt;=0)</f>
        <v>0</v>
      </c>
      <c r="V32" s="2" t="b">
        <f t="shared" ref="V32:V39" ca="1" si="27">$T32&lt;=0</f>
        <v>0</v>
      </c>
      <c r="W32" s="2" t="b">
        <f t="shared" ref="W32:W39" ca="1" si="28">AND($T32&gt;=91)</f>
        <v>1</v>
      </c>
      <c r="X32" s="2"/>
      <c r="Y32" s="2"/>
      <c r="Z32" s="2"/>
      <c r="AA32" s="2"/>
    </row>
    <row r="33" spans="1:27" ht="44.25" customHeight="1" x14ac:dyDescent="0.35">
      <c r="A33" s="17" t="s">
        <v>102</v>
      </c>
      <c r="B33" s="18">
        <v>140289</v>
      </c>
      <c r="C33" s="19" t="s">
        <v>103</v>
      </c>
      <c r="D33" s="19" t="s">
        <v>54</v>
      </c>
      <c r="E33" s="20" t="s">
        <v>104</v>
      </c>
      <c r="F33" s="7" t="s">
        <v>33</v>
      </c>
      <c r="G33" s="7" t="s">
        <v>34</v>
      </c>
      <c r="H33" s="21" t="s">
        <v>105</v>
      </c>
      <c r="I33" s="8" t="s">
        <v>106</v>
      </c>
      <c r="J33" s="21" t="s">
        <v>47</v>
      </c>
      <c r="K33" s="8">
        <v>31</v>
      </c>
      <c r="L33" s="35" t="s">
        <v>227</v>
      </c>
      <c r="M33" s="9" t="s">
        <v>151</v>
      </c>
      <c r="N33" s="8" t="s">
        <v>199</v>
      </c>
      <c r="O33" s="8" t="s">
        <v>160</v>
      </c>
      <c r="P33" s="28" t="s">
        <v>181</v>
      </c>
      <c r="Q33" s="8" t="s">
        <v>162</v>
      </c>
      <c r="R33" s="10" t="s">
        <v>211</v>
      </c>
      <c r="S33" s="22">
        <f>DATE(I33,J33,K33)</f>
        <v>46265</v>
      </c>
      <c r="T33" s="16">
        <f ca="1">S33-$T$9</f>
        <v>682</v>
      </c>
      <c r="U33" s="4" t="b">
        <f t="shared" ca="1" si="26"/>
        <v>0</v>
      </c>
      <c r="V33" s="2" t="b">
        <f t="shared" ca="1" si="27"/>
        <v>0</v>
      </c>
      <c r="W33" s="2" t="b">
        <f t="shared" ca="1" si="28"/>
        <v>1</v>
      </c>
      <c r="X33" s="2"/>
      <c r="Y33" s="2"/>
      <c r="Z33" s="2"/>
      <c r="AA33" s="2"/>
    </row>
    <row r="34" spans="1:27" ht="44.25" hidden="1" customHeight="1" x14ac:dyDescent="0.35">
      <c r="A34" s="17" t="s">
        <v>102</v>
      </c>
      <c r="B34" s="18">
        <v>140290</v>
      </c>
      <c r="C34" s="19" t="s">
        <v>107</v>
      </c>
      <c r="D34" s="19" t="s">
        <v>54</v>
      </c>
      <c r="E34" s="20" t="s">
        <v>108</v>
      </c>
      <c r="F34" s="7" t="s">
        <v>32</v>
      </c>
      <c r="G34" s="7" t="s">
        <v>34</v>
      </c>
      <c r="H34" s="21" t="s">
        <v>105</v>
      </c>
      <c r="I34" s="8" t="s">
        <v>42</v>
      </c>
      <c r="J34" s="21">
        <v>10</v>
      </c>
      <c r="K34" s="8">
        <v>31</v>
      </c>
      <c r="L34" s="35" t="s">
        <v>227</v>
      </c>
      <c r="M34" s="9" t="s">
        <v>152</v>
      </c>
      <c r="N34" s="8" t="s">
        <v>197</v>
      </c>
      <c r="O34" s="8" t="s">
        <v>160</v>
      </c>
      <c r="P34" s="28" t="s">
        <v>182</v>
      </c>
      <c r="Q34" s="8" t="s">
        <v>162</v>
      </c>
      <c r="R34" s="10" t="s">
        <v>211</v>
      </c>
      <c r="S34" s="22">
        <f>DATE(I34,J34,K34)</f>
        <v>45596</v>
      </c>
      <c r="T34" s="16">
        <f ca="1">S34-$T$9</f>
        <v>13</v>
      </c>
      <c r="U34" s="4" t="b">
        <f t="shared" ca="1" si="26"/>
        <v>1</v>
      </c>
      <c r="V34" s="2" t="b">
        <f t="shared" ca="1" si="27"/>
        <v>0</v>
      </c>
      <c r="W34" s="2" t="b">
        <f t="shared" ca="1" si="28"/>
        <v>0</v>
      </c>
      <c r="X34" s="2"/>
      <c r="Y34" s="2"/>
      <c r="Z34" s="2"/>
      <c r="AA34" s="2"/>
    </row>
    <row r="35" spans="1:27" ht="37.5" customHeight="1" x14ac:dyDescent="0.35">
      <c r="A35" s="17" t="s">
        <v>102</v>
      </c>
      <c r="B35" s="18">
        <v>140292</v>
      </c>
      <c r="C35" s="19" t="s">
        <v>112</v>
      </c>
      <c r="D35" s="19" t="s">
        <v>54</v>
      </c>
      <c r="E35" s="20" t="s">
        <v>113</v>
      </c>
      <c r="F35" s="7" t="s">
        <v>33</v>
      </c>
      <c r="G35" s="7" t="s">
        <v>34</v>
      </c>
      <c r="H35" s="21" t="s">
        <v>105</v>
      </c>
      <c r="I35" s="8">
        <v>2025</v>
      </c>
      <c r="J35" s="21" t="s">
        <v>47</v>
      </c>
      <c r="K35" s="8">
        <v>31</v>
      </c>
      <c r="L35" s="35" t="s">
        <v>227</v>
      </c>
      <c r="M35" s="9" t="s">
        <v>151</v>
      </c>
      <c r="N35" s="8" t="s">
        <v>199</v>
      </c>
      <c r="O35" s="8" t="s">
        <v>160</v>
      </c>
      <c r="P35" s="28" t="s">
        <v>183</v>
      </c>
      <c r="Q35" s="8" t="s">
        <v>162</v>
      </c>
      <c r="R35" s="10" t="s">
        <v>211</v>
      </c>
      <c r="S35" s="22">
        <f>DATE(I35,J35,K35)</f>
        <v>45900</v>
      </c>
      <c r="T35" s="16">
        <f ca="1">S35-$T$9</f>
        <v>317</v>
      </c>
      <c r="U35" s="4" t="b">
        <f t="shared" ca="1" si="26"/>
        <v>0</v>
      </c>
      <c r="V35" s="2" t="b">
        <f t="shared" ca="1" si="27"/>
        <v>0</v>
      </c>
      <c r="W35" s="2" t="b">
        <f t="shared" ca="1" si="28"/>
        <v>1</v>
      </c>
      <c r="X35" s="2"/>
      <c r="Y35" s="2"/>
      <c r="Z35" s="2"/>
      <c r="AA35" s="2"/>
    </row>
    <row r="36" spans="1:27" ht="77.25" customHeight="1" x14ac:dyDescent="0.35">
      <c r="A36" s="17" t="s">
        <v>102</v>
      </c>
      <c r="B36" s="18">
        <v>140293</v>
      </c>
      <c r="C36" s="19" t="s">
        <v>114</v>
      </c>
      <c r="D36" s="19" t="s">
        <v>115</v>
      </c>
      <c r="E36" s="20" t="s">
        <v>116</v>
      </c>
      <c r="F36" s="7" t="s">
        <v>33</v>
      </c>
      <c r="G36" s="7" t="s">
        <v>34</v>
      </c>
      <c r="H36" s="21" t="s">
        <v>126</v>
      </c>
      <c r="I36" s="8" t="s">
        <v>69</v>
      </c>
      <c r="J36" s="21" t="s">
        <v>78</v>
      </c>
      <c r="K36" s="8">
        <v>31</v>
      </c>
      <c r="L36" s="35" t="s">
        <v>227</v>
      </c>
      <c r="M36" s="9" t="s">
        <v>142</v>
      </c>
      <c r="N36" s="8" t="s">
        <v>202</v>
      </c>
      <c r="O36" s="8" t="s">
        <v>201</v>
      </c>
      <c r="P36" s="28" t="s">
        <v>184</v>
      </c>
      <c r="Q36" s="8" t="s">
        <v>162</v>
      </c>
      <c r="R36" s="10" t="s">
        <v>211</v>
      </c>
      <c r="S36" s="22">
        <f>DATE(I36,J36,K36)</f>
        <v>45688</v>
      </c>
      <c r="T36" s="16">
        <f ca="1">S36-$T$9</f>
        <v>105</v>
      </c>
      <c r="U36" s="4" t="b">
        <f t="shared" ca="1" si="26"/>
        <v>0</v>
      </c>
      <c r="V36" s="2" t="b">
        <f t="shared" ca="1" si="27"/>
        <v>0</v>
      </c>
      <c r="W36" s="2" t="b">
        <f t="shared" ca="1" si="28"/>
        <v>1</v>
      </c>
      <c r="X36" s="2"/>
      <c r="Y36" s="2"/>
      <c r="Z36" s="2"/>
      <c r="AA36" s="2"/>
    </row>
    <row r="37" spans="1:27" ht="37.5" customHeight="1" x14ac:dyDescent="0.35">
      <c r="A37" s="17" t="s">
        <v>102</v>
      </c>
      <c r="B37" s="18">
        <v>140314</v>
      </c>
      <c r="C37" s="19" t="s">
        <v>117</v>
      </c>
      <c r="D37" s="19" t="s">
        <v>54</v>
      </c>
      <c r="E37" s="20" t="s">
        <v>118</v>
      </c>
      <c r="F37" s="7" t="s">
        <v>33</v>
      </c>
      <c r="G37" s="7" t="s">
        <v>34</v>
      </c>
      <c r="H37" s="21" t="s">
        <v>105</v>
      </c>
      <c r="I37" s="8">
        <v>2026</v>
      </c>
      <c r="J37" s="21" t="s">
        <v>60</v>
      </c>
      <c r="K37" s="8">
        <v>30</v>
      </c>
      <c r="L37" s="35" t="s">
        <v>227</v>
      </c>
      <c r="M37" s="9" t="s">
        <v>154</v>
      </c>
      <c r="N37" s="8" t="s">
        <v>199</v>
      </c>
      <c r="O37" s="8" t="s">
        <v>160</v>
      </c>
      <c r="P37" s="28" t="s">
        <v>185</v>
      </c>
      <c r="Q37" s="8" t="s">
        <v>162</v>
      </c>
      <c r="R37" s="10" t="s">
        <v>211</v>
      </c>
      <c r="S37" s="22">
        <f t="shared" ref="S37" si="29">DATE(I37,J37,K37)</f>
        <v>46142</v>
      </c>
      <c r="T37" s="16">
        <f t="shared" ref="T37" ca="1" si="30">S37-$T$9</f>
        <v>559</v>
      </c>
      <c r="U37" s="4" t="b">
        <f t="shared" ca="1" si="26"/>
        <v>0</v>
      </c>
      <c r="V37" s="2" t="b">
        <f t="shared" ca="1" si="27"/>
        <v>0</v>
      </c>
      <c r="W37" s="2" t="b">
        <f t="shared" ca="1" si="28"/>
        <v>1</v>
      </c>
      <c r="X37" s="2"/>
      <c r="Y37" s="2"/>
      <c r="Z37" s="2"/>
      <c r="AA37" s="2"/>
    </row>
    <row r="38" spans="1:27" ht="63" customHeight="1" x14ac:dyDescent="0.35">
      <c r="A38" s="17" t="s">
        <v>102</v>
      </c>
      <c r="B38" s="18">
        <v>140315</v>
      </c>
      <c r="C38" s="19" t="s">
        <v>119</v>
      </c>
      <c r="D38" s="19" t="s">
        <v>115</v>
      </c>
      <c r="E38" s="20" t="s">
        <v>120</v>
      </c>
      <c r="F38" s="7" t="s">
        <v>33</v>
      </c>
      <c r="G38" s="7" t="s">
        <v>34</v>
      </c>
      <c r="H38" s="21" t="s">
        <v>126</v>
      </c>
      <c r="I38" s="8" t="s">
        <v>42</v>
      </c>
      <c r="J38" s="21">
        <v>12</v>
      </c>
      <c r="K38" s="8">
        <v>31</v>
      </c>
      <c r="L38" s="35" t="s">
        <v>227</v>
      </c>
      <c r="M38" s="9" t="s">
        <v>142</v>
      </c>
      <c r="N38" s="8" t="s">
        <v>202</v>
      </c>
      <c r="O38" s="8" t="s">
        <v>203</v>
      </c>
      <c r="P38" s="28" t="s">
        <v>186</v>
      </c>
      <c r="Q38" s="8" t="s">
        <v>162</v>
      </c>
      <c r="R38" s="10" t="s">
        <v>211</v>
      </c>
      <c r="S38" s="22">
        <f>DATE(I38,J38,K38)</f>
        <v>45657</v>
      </c>
      <c r="T38" s="16">
        <f ca="1">S38-$T$9</f>
        <v>74</v>
      </c>
      <c r="U38" s="4" t="b">
        <f t="shared" ca="1" si="26"/>
        <v>1</v>
      </c>
      <c r="V38" s="2" t="b">
        <f t="shared" ca="1" si="27"/>
        <v>0</v>
      </c>
      <c r="W38" s="2" t="b">
        <f t="shared" ca="1" si="28"/>
        <v>0</v>
      </c>
      <c r="X38" s="2"/>
      <c r="Y38" s="2"/>
      <c r="Z38" s="2"/>
      <c r="AA38" s="2"/>
    </row>
    <row r="39" spans="1:27" ht="57.5" x14ac:dyDescent="0.35">
      <c r="A39" s="17" t="s">
        <v>102</v>
      </c>
      <c r="B39" s="18">
        <v>140316</v>
      </c>
      <c r="C39" s="19" t="s">
        <v>121</v>
      </c>
      <c r="D39" s="19" t="s">
        <v>115</v>
      </c>
      <c r="E39" s="20" t="s">
        <v>122</v>
      </c>
      <c r="F39" s="7" t="s">
        <v>33</v>
      </c>
      <c r="G39" s="7" t="s">
        <v>34</v>
      </c>
      <c r="H39" s="21" t="s">
        <v>127</v>
      </c>
      <c r="I39" s="8">
        <v>2025</v>
      </c>
      <c r="J39" s="21">
        <v>4</v>
      </c>
      <c r="K39" s="8">
        <v>30</v>
      </c>
      <c r="L39" s="35" t="s">
        <v>227</v>
      </c>
      <c r="M39" s="9" t="s">
        <v>142</v>
      </c>
      <c r="N39" s="8" t="s">
        <v>202</v>
      </c>
      <c r="O39" s="8" t="s">
        <v>201</v>
      </c>
      <c r="P39" s="28" t="s">
        <v>187</v>
      </c>
      <c r="Q39" s="8" t="s">
        <v>162</v>
      </c>
      <c r="R39" s="10" t="s">
        <v>211</v>
      </c>
      <c r="S39" s="22">
        <f>DATE(I39,J39,K39)</f>
        <v>45777</v>
      </c>
      <c r="T39" s="16">
        <f ca="1">S39-$T$9</f>
        <v>194</v>
      </c>
      <c r="U39" s="4" t="b">
        <f t="shared" ca="1" si="26"/>
        <v>0</v>
      </c>
      <c r="V39" s="2" t="b">
        <f t="shared" ca="1" si="27"/>
        <v>0</v>
      </c>
      <c r="W39" s="2" t="b">
        <f t="shared" ca="1" si="28"/>
        <v>1</v>
      </c>
      <c r="X39" s="2"/>
      <c r="Y39" s="2"/>
      <c r="Z39" s="2"/>
      <c r="AA39" s="2"/>
    </row>
    <row r="40" spans="1:27" ht="44.25" hidden="1" customHeight="1" x14ac:dyDescent="0.35">
      <c r="A40" s="17" t="s">
        <v>64</v>
      </c>
      <c r="B40" s="18">
        <v>137250</v>
      </c>
      <c r="C40" s="19" t="s">
        <v>91</v>
      </c>
      <c r="D40" s="19" t="s">
        <v>92</v>
      </c>
      <c r="E40" s="20" t="s">
        <v>93</v>
      </c>
      <c r="F40" s="7" t="s">
        <v>32</v>
      </c>
      <c r="G40" s="7" t="s">
        <v>34</v>
      </c>
      <c r="H40" s="21" t="s">
        <v>94</v>
      </c>
      <c r="I40" s="8">
        <v>2024</v>
      </c>
      <c r="J40" s="21" t="s">
        <v>45</v>
      </c>
      <c r="K40" s="8">
        <v>30</v>
      </c>
      <c r="L40" s="35" t="s">
        <v>227</v>
      </c>
      <c r="M40" s="9" t="s">
        <v>150</v>
      </c>
      <c r="N40" s="8" t="s">
        <v>200</v>
      </c>
      <c r="O40" s="8" t="s">
        <v>160</v>
      </c>
      <c r="P40" s="28" t="s">
        <v>177</v>
      </c>
      <c r="Q40" s="8" t="s">
        <v>162</v>
      </c>
      <c r="R40" s="10" t="s">
        <v>211</v>
      </c>
      <c r="S40" s="22">
        <f t="shared" si="24"/>
        <v>45473</v>
      </c>
      <c r="T40" s="16">
        <f t="shared" ca="1" si="25"/>
        <v>-110</v>
      </c>
      <c r="U40" s="4" t="b">
        <f t="shared" ca="1" si="17"/>
        <v>0</v>
      </c>
      <c r="V40" s="2" t="b">
        <f t="shared" ca="1" si="18"/>
        <v>1</v>
      </c>
      <c r="W40" s="2" t="b">
        <f t="shared" ca="1" si="19"/>
        <v>0</v>
      </c>
      <c r="X40" s="2"/>
      <c r="Y40" s="2"/>
      <c r="Z40" s="2"/>
      <c r="AA40" s="2"/>
    </row>
    <row r="41" spans="1:27" ht="44.25" customHeight="1" x14ac:dyDescent="0.35">
      <c r="A41" s="17" t="s">
        <v>57</v>
      </c>
      <c r="B41" s="18">
        <v>137250</v>
      </c>
      <c r="C41" s="19" t="s">
        <v>95</v>
      </c>
      <c r="D41" s="19" t="s">
        <v>54</v>
      </c>
      <c r="E41" s="20" t="s">
        <v>96</v>
      </c>
      <c r="F41" s="7" t="s">
        <v>33</v>
      </c>
      <c r="G41" s="7" t="s">
        <v>34</v>
      </c>
      <c r="H41" s="21" t="s">
        <v>55</v>
      </c>
      <c r="I41" s="8">
        <v>2025</v>
      </c>
      <c r="J41" s="21" t="s">
        <v>43</v>
      </c>
      <c r="K41" s="8">
        <v>28</v>
      </c>
      <c r="L41" s="35" t="s">
        <v>227</v>
      </c>
      <c r="M41" s="9" t="s">
        <v>150</v>
      </c>
      <c r="N41" s="8" t="s">
        <v>197</v>
      </c>
      <c r="O41" s="8" t="s">
        <v>160</v>
      </c>
      <c r="P41" s="28" t="s">
        <v>178</v>
      </c>
      <c r="Q41" s="8" t="s">
        <v>162</v>
      </c>
      <c r="R41" s="10" t="s">
        <v>211</v>
      </c>
      <c r="S41" s="22">
        <f t="shared" si="24"/>
        <v>45716</v>
      </c>
      <c r="T41" s="16">
        <f t="shared" ca="1" si="25"/>
        <v>133</v>
      </c>
      <c r="U41" s="4" t="b">
        <f t="shared" ca="1" si="17"/>
        <v>0</v>
      </c>
      <c r="V41" s="2" t="b">
        <f t="shared" ca="1" si="18"/>
        <v>0</v>
      </c>
      <c r="W41" s="2" t="b">
        <f t="shared" ca="1" si="19"/>
        <v>1</v>
      </c>
      <c r="X41" s="2"/>
      <c r="Y41" s="2"/>
      <c r="Z41" s="2"/>
      <c r="AA41" s="2"/>
    </row>
    <row r="42" spans="1:27" ht="44.25" hidden="1" customHeight="1" x14ac:dyDescent="0.35">
      <c r="A42" s="17" t="s">
        <v>99</v>
      </c>
      <c r="B42" s="18">
        <v>137253</v>
      </c>
      <c r="C42" s="19" t="s">
        <v>97</v>
      </c>
      <c r="D42" s="19" t="s">
        <v>39</v>
      </c>
      <c r="E42" s="20" t="s">
        <v>98</v>
      </c>
      <c r="F42" s="7" t="s">
        <v>33</v>
      </c>
      <c r="G42" s="7" t="s">
        <v>34</v>
      </c>
      <c r="H42" s="21" t="s">
        <v>55</v>
      </c>
      <c r="I42" s="8">
        <v>2024</v>
      </c>
      <c r="J42" s="21" t="s">
        <v>45</v>
      </c>
      <c r="K42" s="8">
        <v>30</v>
      </c>
      <c r="L42" s="35" t="s">
        <v>227</v>
      </c>
      <c r="M42" s="9" t="s">
        <v>141</v>
      </c>
      <c r="N42" s="8" t="s">
        <v>197</v>
      </c>
      <c r="O42" s="8" t="s">
        <v>160</v>
      </c>
      <c r="P42" s="28" t="s">
        <v>179</v>
      </c>
      <c r="Q42" s="8" t="s">
        <v>162</v>
      </c>
      <c r="R42" s="10" t="s">
        <v>211</v>
      </c>
      <c r="S42" s="22">
        <f t="shared" si="24"/>
        <v>45473</v>
      </c>
      <c r="T42" s="16">
        <f t="shared" ca="1" si="25"/>
        <v>-110</v>
      </c>
      <c r="U42" s="4" t="b">
        <f t="shared" ca="1" si="17"/>
        <v>0</v>
      </c>
      <c r="V42" s="2" t="b">
        <f t="shared" ca="1" si="18"/>
        <v>1</v>
      </c>
      <c r="W42" s="2" t="b">
        <f t="shared" ca="1" si="19"/>
        <v>0</v>
      </c>
      <c r="X42" s="2"/>
      <c r="Y42" s="2"/>
      <c r="Z42" s="2"/>
      <c r="AA42" s="2"/>
    </row>
    <row r="43" spans="1:27" ht="63" hidden="1" customHeight="1" x14ac:dyDescent="0.35">
      <c r="A43" s="17"/>
      <c r="B43" s="18">
        <v>140291</v>
      </c>
      <c r="C43" s="19" t="s">
        <v>109</v>
      </c>
      <c r="D43" s="19" t="s">
        <v>110</v>
      </c>
      <c r="E43" s="20">
        <v>220511</v>
      </c>
      <c r="F43" s="7" t="s">
        <v>33</v>
      </c>
      <c r="G43" s="7" t="s">
        <v>34</v>
      </c>
      <c r="H43" s="21" t="s">
        <v>111</v>
      </c>
      <c r="I43" s="8" t="s">
        <v>42</v>
      </c>
      <c r="J43" s="21" t="s">
        <v>82</v>
      </c>
      <c r="K43" s="8">
        <v>30</v>
      </c>
      <c r="L43" s="35" t="s">
        <v>227</v>
      </c>
      <c r="M43" s="30" t="s">
        <v>153</v>
      </c>
      <c r="N43" s="31" t="s">
        <v>193</v>
      </c>
      <c r="O43" s="29" t="s">
        <v>212</v>
      </c>
      <c r="P43" s="28" t="s">
        <v>252</v>
      </c>
      <c r="Q43" s="8" t="s">
        <v>162</v>
      </c>
      <c r="R43" s="10" t="s">
        <v>211</v>
      </c>
      <c r="S43" s="22">
        <f>DATE(I43,J43,K43)</f>
        <v>45442</v>
      </c>
      <c r="T43" s="16">
        <f ca="1">S43-$T$9</f>
        <v>-141</v>
      </c>
      <c r="U43" s="4" t="b">
        <f t="shared" ref="U43" ca="1" si="31">AND($T43&lt;=90,$T43&gt;=0)</f>
        <v>0</v>
      </c>
      <c r="V43" s="2" t="b">
        <f t="shared" ref="V43" ca="1" si="32">$T43&lt;=0</f>
        <v>1</v>
      </c>
      <c r="W43" s="2" t="b">
        <f t="shared" ref="W43" ca="1" si="33">AND($T43&gt;=91)</f>
        <v>0</v>
      </c>
      <c r="X43" s="2"/>
      <c r="Y43" s="2"/>
      <c r="Z43" s="2"/>
      <c r="AA43" s="2"/>
    </row>
    <row r="44" spans="1:27" ht="44.25" customHeight="1" x14ac:dyDescent="0.35">
      <c r="A44" s="17" t="s">
        <v>231</v>
      </c>
      <c r="B44" s="18">
        <v>137250</v>
      </c>
      <c r="C44" s="19" t="s">
        <v>95</v>
      </c>
      <c r="D44" s="19" t="s">
        <v>54</v>
      </c>
      <c r="E44" s="75" t="s">
        <v>253</v>
      </c>
      <c r="F44" s="7" t="s">
        <v>33</v>
      </c>
      <c r="G44" s="7" t="s">
        <v>34</v>
      </c>
      <c r="H44" s="21" t="s">
        <v>55</v>
      </c>
      <c r="I44" s="8">
        <v>2027</v>
      </c>
      <c r="J44" s="21">
        <v>1</v>
      </c>
      <c r="K44" s="8">
        <v>31</v>
      </c>
      <c r="L44" s="35" t="s">
        <v>254</v>
      </c>
      <c r="M44" s="9" t="s">
        <v>150</v>
      </c>
      <c r="N44" s="8" t="s">
        <v>197</v>
      </c>
      <c r="O44" s="8" t="s">
        <v>160</v>
      </c>
      <c r="P44" s="28" t="s">
        <v>255</v>
      </c>
      <c r="Q44" s="8" t="s">
        <v>162</v>
      </c>
      <c r="R44" s="10" t="s">
        <v>211</v>
      </c>
      <c r="S44" s="22">
        <f t="shared" ref="S44" si="34">DATE(I44,J44,K44)</f>
        <v>46418</v>
      </c>
      <c r="T44" s="16">
        <f t="shared" ref="T44" ca="1" si="35">S44-$T$9</f>
        <v>835</v>
      </c>
      <c r="U44" s="4" t="b">
        <f t="shared" ca="1" si="17"/>
        <v>0</v>
      </c>
      <c r="V44" s="2" t="b">
        <f t="shared" ca="1" si="18"/>
        <v>0</v>
      </c>
      <c r="W44" s="2" t="b">
        <f t="shared" ca="1" si="19"/>
        <v>1</v>
      </c>
      <c r="X44" s="2"/>
      <c r="Y44" s="2"/>
      <c r="Z44" s="2"/>
      <c r="AA44" s="2"/>
    </row>
    <row r="45" spans="1:27" ht="44.25" customHeight="1" x14ac:dyDescent="0.35">
      <c r="A45" s="17" t="s">
        <v>102</v>
      </c>
      <c r="B45" s="18">
        <v>140319</v>
      </c>
      <c r="C45" s="19" t="s">
        <v>123</v>
      </c>
      <c r="D45" s="19" t="s">
        <v>110</v>
      </c>
      <c r="E45" s="20">
        <v>220907</v>
      </c>
      <c r="F45" s="7" t="s">
        <v>33</v>
      </c>
      <c r="G45" s="7" t="s">
        <v>34</v>
      </c>
      <c r="H45" s="21" t="s">
        <v>111</v>
      </c>
      <c r="I45" s="8" t="s">
        <v>106</v>
      </c>
      <c r="J45" s="21" t="s">
        <v>56</v>
      </c>
      <c r="K45" s="8">
        <v>30</v>
      </c>
      <c r="L45" s="35" t="s">
        <v>227</v>
      </c>
      <c r="M45" s="9" t="s">
        <v>155</v>
      </c>
      <c r="N45" s="29" t="s">
        <v>206</v>
      </c>
      <c r="O45" s="8" t="s">
        <v>205</v>
      </c>
      <c r="P45" s="28" t="s">
        <v>204</v>
      </c>
      <c r="Q45" s="8" t="s">
        <v>162</v>
      </c>
      <c r="R45" s="10" t="s">
        <v>211</v>
      </c>
      <c r="S45" s="22">
        <f t="shared" ref="S45" si="36">DATE(I45,J45,K45)</f>
        <v>46295</v>
      </c>
      <c r="T45" s="16">
        <f t="shared" ref="T45" ca="1" si="37">S45-$T$9</f>
        <v>712</v>
      </c>
      <c r="U45" s="4" t="b">
        <f t="shared" ca="1" si="17"/>
        <v>0</v>
      </c>
      <c r="V45" s="2" t="b">
        <f t="shared" ca="1" si="18"/>
        <v>0</v>
      </c>
      <c r="W45" s="2" t="b">
        <f t="shared" ca="1" si="19"/>
        <v>1</v>
      </c>
      <c r="X45" s="2"/>
      <c r="Y45" s="2"/>
      <c r="Z45" s="2"/>
      <c r="AA45" s="2"/>
    </row>
    <row r="46" spans="1:27" ht="87.75" customHeight="1" x14ac:dyDescent="0.35">
      <c r="A46" s="17" t="s">
        <v>102</v>
      </c>
      <c r="B46" s="18">
        <v>140320</v>
      </c>
      <c r="C46" s="19" t="s">
        <v>124</v>
      </c>
      <c r="D46" s="19" t="s">
        <v>115</v>
      </c>
      <c r="E46" s="20" t="s">
        <v>125</v>
      </c>
      <c r="F46" s="7" t="s">
        <v>33</v>
      </c>
      <c r="G46" s="7" t="s">
        <v>34</v>
      </c>
      <c r="H46" s="21" t="s">
        <v>127</v>
      </c>
      <c r="I46" s="8">
        <v>2025</v>
      </c>
      <c r="J46" s="21" t="s">
        <v>60</v>
      </c>
      <c r="K46" s="8">
        <v>30</v>
      </c>
      <c r="L46" s="35" t="s">
        <v>227</v>
      </c>
      <c r="M46" s="9" t="s">
        <v>141</v>
      </c>
      <c r="N46" s="8" t="s">
        <v>208</v>
      </c>
      <c r="O46" s="8" t="s">
        <v>207</v>
      </c>
      <c r="P46" s="28" t="s">
        <v>188</v>
      </c>
      <c r="Q46" s="8" t="s">
        <v>162</v>
      </c>
      <c r="R46" s="10" t="s">
        <v>211</v>
      </c>
      <c r="S46" s="22">
        <f t="shared" si="24"/>
        <v>45777</v>
      </c>
      <c r="T46" s="16">
        <f t="shared" ca="1" si="25"/>
        <v>194</v>
      </c>
      <c r="U46" s="4" t="b">
        <f t="shared" ca="1" si="17"/>
        <v>0</v>
      </c>
      <c r="V46" s="2" t="b">
        <f t="shared" ca="1" si="18"/>
        <v>0</v>
      </c>
      <c r="W46" s="2" t="b">
        <f t="shared" ca="1" si="19"/>
        <v>1</v>
      </c>
      <c r="X46" s="2"/>
      <c r="Y46" s="2"/>
      <c r="Z46" s="2"/>
      <c r="AA46" s="2"/>
    </row>
    <row r="47" spans="1:27" ht="37.5" customHeight="1" x14ac:dyDescent="0.35">
      <c r="A47" s="17" t="s">
        <v>64</v>
      </c>
      <c r="B47" s="18">
        <v>140321</v>
      </c>
      <c r="C47" s="19" t="s">
        <v>128</v>
      </c>
      <c r="D47" s="19" t="s">
        <v>115</v>
      </c>
      <c r="E47" s="20" t="s">
        <v>225</v>
      </c>
      <c r="F47" s="7" t="s">
        <v>33</v>
      </c>
      <c r="G47" s="7" t="s">
        <v>34</v>
      </c>
      <c r="H47" s="21" t="s">
        <v>137</v>
      </c>
      <c r="I47" s="8">
        <v>2024</v>
      </c>
      <c r="J47" s="21">
        <v>10</v>
      </c>
      <c r="K47" s="8">
        <v>31</v>
      </c>
      <c r="L47" s="35" t="s">
        <v>227</v>
      </c>
      <c r="M47" s="9" t="s">
        <v>150</v>
      </c>
      <c r="N47" s="8" t="s">
        <v>197</v>
      </c>
      <c r="O47" s="8" t="s">
        <v>209</v>
      </c>
      <c r="P47" s="28" t="s">
        <v>226</v>
      </c>
      <c r="Q47" s="8" t="s">
        <v>162</v>
      </c>
      <c r="R47" s="10" t="s">
        <v>211</v>
      </c>
      <c r="S47" s="22">
        <f t="shared" ref="S47" si="38">DATE(I47,J47,K47)</f>
        <v>45596</v>
      </c>
      <c r="T47" s="16">
        <f t="shared" ref="T47" ca="1" si="39">S47-$T$9</f>
        <v>13</v>
      </c>
      <c r="U47" s="4" t="b">
        <f t="shared" ca="1" si="17"/>
        <v>1</v>
      </c>
      <c r="V47" s="2" t="b">
        <f t="shared" ca="1" si="18"/>
        <v>0</v>
      </c>
      <c r="W47" s="2" t="b">
        <f t="shared" ca="1" si="19"/>
        <v>0</v>
      </c>
      <c r="X47" s="2"/>
      <c r="Y47" s="2"/>
      <c r="Z47" s="2"/>
      <c r="AA47" s="2"/>
    </row>
    <row r="48" spans="1:27" ht="37.5" customHeight="1" x14ac:dyDescent="0.35">
      <c r="A48" s="17" t="s">
        <v>102</v>
      </c>
      <c r="B48" s="18">
        <v>140322</v>
      </c>
      <c r="C48" s="19" t="s">
        <v>131</v>
      </c>
      <c r="D48" s="19" t="s">
        <v>110</v>
      </c>
      <c r="E48" s="20">
        <v>220908</v>
      </c>
      <c r="F48" s="7" t="s">
        <v>33</v>
      </c>
      <c r="G48" s="7" t="s">
        <v>34</v>
      </c>
      <c r="H48" s="21" t="s">
        <v>111</v>
      </c>
      <c r="I48" s="8" t="s">
        <v>106</v>
      </c>
      <c r="J48" s="21" t="s">
        <v>56</v>
      </c>
      <c r="K48" s="8">
        <v>30</v>
      </c>
      <c r="L48" s="35" t="s">
        <v>227</v>
      </c>
      <c r="M48" s="9" t="s">
        <v>142</v>
      </c>
      <c r="N48" s="29" t="s">
        <v>206</v>
      </c>
      <c r="O48" s="8" t="s">
        <v>205</v>
      </c>
      <c r="P48" s="28" t="s">
        <v>190</v>
      </c>
      <c r="Q48" s="8" t="s">
        <v>162</v>
      </c>
      <c r="R48" s="10" t="s">
        <v>211</v>
      </c>
      <c r="S48" s="22">
        <f t="shared" si="24"/>
        <v>46295</v>
      </c>
      <c r="T48" s="16">
        <f t="shared" ca="1" si="25"/>
        <v>712</v>
      </c>
      <c r="U48" s="4" t="b">
        <f t="shared" ca="1" si="17"/>
        <v>0</v>
      </c>
      <c r="V48" s="2" t="b">
        <f t="shared" ca="1" si="18"/>
        <v>0</v>
      </c>
      <c r="W48" s="2" t="b">
        <f t="shared" ca="1" si="19"/>
        <v>1</v>
      </c>
      <c r="X48" s="2"/>
      <c r="Y48" s="2"/>
      <c r="Z48" s="2"/>
      <c r="AA48" s="2"/>
    </row>
    <row r="49" spans="1:27" ht="37.5" customHeight="1" x14ac:dyDescent="0.35">
      <c r="A49" s="25" t="s">
        <v>134</v>
      </c>
      <c r="B49" s="32">
        <v>140609</v>
      </c>
      <c r="C49" s="26" t="s">
        <v>135</v>
      </c>
      <c r="D49" s="26" t="s">
        <v>115</v>
      </c>
      <c r="E49" s="33" t="s">
        <v>136</v>
      </c>
      <c r="F49" s="7" t="s">
        <v>33</v>
      </c>
      <c r="G49" s="7" t="s">
        <v>34</v>
      </c>
      <c r="H49" s="21" t="s">
        <v>138</v>
      </c>
      <c r="I49" s="8">
        <v>2026</v>
      </c>
      <c r="J49" s="21" t="s">
        <v>82</v>
      </c>
      <c r="K49" s="8">
        <v>31</v>
      </c>
      <c r="L49" s="35" t="s">
        <v>227</v>
      </c>
      <c r="M49" s="9" t="s">
        <v>158</v>
      </c>
      <c r="N49" s="10" t="s">
        <v>197</v>
      </c>
      <c r="O49" s="8" t="s">
        <v>160</v>
      </c>
      <c r="P49" s="28" t="s">
        <v>192</v>
      </c>
      <c r="Q49" s="8" t="s">
        <v>162</v>
      </c>
      <c r="R49" s="10" t="s">
        <v>211</v>
      </c>
      <c r="S49" s="22">
        <f t="shared" ref="S49" si="40">DATE(I49,J49,K49)</f>
        <v>46173</v>
      </c>
      <c r="T49" s="16">
        <f t="shared" ref="T49" ca="1" si="41">S49-$T$9</f>
        <v>590</v>
      </c>
      <c r="U49" s="4" t="b">
        <f t="shared" ca="1" si="17"/>
        <v>0</v>
      </c>
      <c r="V49" s="2" t="b">
        <f t="shared" ca="1" si="18"/>
        <v>0</v>
      </c>
      <c r="W49" s="2" t="b">
        <f t="shared" ca="1" si="19"/>
        <v>1</v>
      </c>
      <c r="X49" s="2"/>
      <c r="Y49" s="2"/>
      <c r="Z49" s="2"/>
      <c r="AA49" s="2"/>
    </row>
    <row r="50" spans="1:27" ht="37.5" customHeight="1" x14ac:dyDescent="0.35">
      <c r="A50" s="25" t="s">
        <v>231</v>
      </c>
      <c r="B50" s="32">
        <v>140609</v>
      </c>
      <c r="C50" s="26" t="s">
        <v>135</v>
      </c>
      <c r="D50" s="26" t="s">
        <v>115</v>
      </c>
      <c r="E50" s="33" t="s">
        <v>241</v>
      </c>
      <c r="F50" s="7" t="s">
        <v>33</v>
      </c>
      <c r="G50" s="7" t="s">
        <v>34</v>
      </c>
      <c r="H50" s="21" t="s">
        <v>242</v>
      </c>
      <c r="I50" s="8">
        <v>2027</v>
      </c>
      <c r="J50" s="21" t="s">
        <v>45</v>
      </c>
      <c r="K50" s="8">
        <v>30</v>
      </c>
      <c r="L50" s="35" t="s">
        <v>242</v>
      </c>
      <c r="M50" s="9" t="s">
        <v>243</v>
      </c>
      <c r="N50" s="10" t="s">
        <v>197</v>
      </c>
      <c r="O50" s="8" t="s">
        <v>160</v>
      </c>
      <c r="P50" s="28" t="s">
        <v>244</v>
      </c>
      <c r="Q50" s="8" t="s">
        <v>162</v>
      </c>
      <c r="R50" s="10" t="s">
        <v>211</v>
      </c>
      <c r="S50" s="22">
        <f t="shared" ref="S50" si="42">DATE(I50,J50,K50)</f>
        <v>46568</v>
      </c>
      <c r="T50" s="16">
        <f t="shared" ref="T50" ca="1" si="43">S50-$T$9</f>
        <v>985</v>
      </c>
      <c r="U50" s="4" t="b">
        <f t="shared" ca="1" si="17"/>
        <v>0</v>
      </c>
      <c r="V50" s="2" t="b">
        <f t="shared" ca="1" si="18"/>
        <v>0</v>
      </c>
      <c r="W50" s="2" t="b">
        <f t="shared" ca="1" si="19"/>
        <v>1</v>
      </c>
      <c r="X50" s="2"/>
      <c r="Y50" s="2"/>
      <c r="Z50" s="2"/>
      <c r="AA50" s="2"/>
    </row>
    <row r="51" spans="1:27" ht="48" customHeight="1" x14ac:dyDescent="0.35">
      <c r="A51" s="25" t="s">
        <v>220</v>
      </c>
      <c r="B51" s="32">
        <v>140688</v>
      </c>
      <c r="C51" s="34" t="s">
        <v>216</v>
      </c>
      <c r="D51" s="26" t="s">
        <v>115</v>
      </c>
      <c r="E51" s="33" t="s">
        <v>217</v>
      </c>
      <c r="F51" s="7" t="s">
        <v>33</v>
      </c>
      <c r="G51" s="7" t="s">
        <v>34</v>
      </c>
      <c r="H51" s="35" t="s">
        <v>218</v>
      </c>
      <c r="I51" s="8">
        <v>2025</v>
      </c>
      <c r="J51" s="21" t="s">
        <v>82</v>
      </c>
      <c r="K51" s="8">
        <v>31</v>
      </c>
      <c r="L51" s="35" t="s">
        <v>227</v>
      </c>
      <c r="M51" s="30" t="s">
        <v>158</v>
      </c>
      <c r="N51" s="31" t="s">
        <v>222</v>
      </c>
      <c r="O51" s="36" t="s">
        <v>195</v>
      </c>
      <c r="P51" s="28" t="s">
        <v>219</v>
      </c>
      <c r="Q51" s="8" t="s">
        <v>162</v>
      </c>
      <c r="R51" s="10" t="s">
        <v>211</v>
      </c>
      <c r="S51" s="22">
        <f t="shared" ref="S51" si="44">DATE(I51,J51,K51)</f>
        <v>45808</v>
      </c>
      <c r="T51" s="16">
        <f t="shared" ref="T51" ca="1" si="45">S51-$T$9</f>
        <v>225</v>
      </c>
      <c r="U51" s="4" t="b">
        <f t="shared" ca="1" si="17"/>
        <v>0</v>
      </c>
      <c r="V51" s="2" t="b">
        <f t="shared" ca="1" si="18"/>
        <v>0</v>
      </c>
      <c r="W51" s="2" t="b">
        <f t="shared" ca="1" si="19"/>
        <v>1</v>
      </c>
      <c r="X51" s="2"/>
      <c r="Y51" s="2"/>
      <c r="Z51" s="2"/>
      <c r="AA51" s="2"/>
    </row>
    <row r="52" spans="1:27" ht="48" customHeight="1" x14ac:dyDescent="0.35">
      <c r="A52" s="25" t="s">
        <v>220</v>
      </c>
      <c r="B52" s="32">
        <v>140689</v>
      </c>
      <c r="C52" s="34" t="s">
        <v>224</v>
      </c>
      <c r="D52" s="26" t="s">
        <v>115</v>
      </c>
      <c r="E52" s="33" t="s">
        <v>221</v>
      </c>
      <c r="F52" s="7" t="s">
        <v>33</v>
      </c>
      <c r="G52" s="7" t="s">
        <v>34</v>
      </c>
      <c r="H52" s="35" t="s">
        <v>218</v>
      </c>
      <c r="I52" s="8">
        <v>2025</v>
      </c>
      <c r="J52" s="21" t="s">
        <v>63</v>
      </c>
      <c r="K52" s="8">
        <v>31</v>
      </c>
      <c r="L52" s="35" t="s">
        <v>227</v>
      </c>
      <c r="M52" s="30" t="s">
        <v>158</v>
      </c>
      <c r="N52" s="31" t="s">
        <v>222</v>
      </c>
      <c r="O52" s="36" t="s">
        <v>195</v>
      </c>
      <c r="P52" s="28" t="s">
        <v>223</v>
      </c>
      <c r="Q52" s="8" t="s">
        <v>162</v>
      </c>
      <c r="R52" s="10" t="s">
        <v>211</v>
      </c>
      <c r="S52" s="22">
        <f t="shared" ref="S52" si="46">DATE(I52,J52,K52)</f>
        <v>45869</v>
      </c>
      <c r="T52" s="16">
        <f t="shared" ref="T52" ca="1" si="47">S52-$T$9</f>
        <v>286</v>
      </c>
      <c r="U52" s="4" t="b">
        <f t="shared" ca="1" si="17"/>
        <v>0</v>
      </c>
      <c r="V52" s="2" t="b">
        <f t="shared" ca="1" si="18"/>
        <v>0</v>
      </c>
      <c r="W52" s="2" t="b">
        <f t="shared" ca="1" si="19"/>
        <v>1</v>
      </c>
      <c r="X52" s="2"/>
      <c r="Y52" s="2"/>
      <c r="Z52" s="2"/>
      <c r="AA52" s="2"/>
    </row>
    <row r="53" spans="1:27" ht="14.5" x14ac:dyDescent="0.35">
      <c r="A53" s="11"/>
      <c r="B53" s="11"/>
      <c r="C53" s="11"/>
      <c r="D53" s="12"/>
      <c r="E53" s="11"/>
      <c r="F53" s="11"/>
      <c r="G53" s="11"/>
      <c r="H53" s="11"/>
      <c r="I53" s="2"/>
      <c r="J53" s="2"/>
      <c r="K53" s="2"/>
      <c r="L53" s="72" t="s">
        <v>29</v>
      </c>
      <c r="M53" s="56"/>
      <c r="N53" s="66" t="s">
        <v>139</v>
      </c>
      <c r="O53" s="67"/>
      <c r="P53" s="15" t="s">
        <v>140</v>
      </c>
      <c r="Q53" s="68" t="s">
        <v>30</v>
      </c>
      <c r="R53" s="69"/>
      <c r="S53" s="2"/>
      <c r="T53" s="2"/>
      <c r="U53" s="4"/>
      <c r="V53" s="2"/>
      <c r="W53" s="2"/>
      <c r="X53" s="2"/>
      <c r="Y53" s="2"/>
      <c r="Z53" s="2"/>
      <c r="AA53" s="2"/>
    </row>
    <row r="54" spans="1:27" ht="11.25" customHeight="1" x14ac:dyDescent="0.35">
      <c r="A54" s="5"/>
      <c r="B54" s="5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2"/>
      <c r="T54" s="2"/>
      <c r="U54" s="2"/>
      <c r="V54" s="2"/>
      <c r="W54" s="2"/>
      <c r="X54" s="2"/>
      <c r="Y54" s="2"/>
      <c r="Z54" s="2"/>
      <c r="AA54" s="2"/>
    </row>
    <row r="55" spans="1:27" ht="11.25" customHeight="1" x14ac:dyDescent="0.35">
      <c r="A55" s="5"/>
      <c r="B55" s="5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2"/>
      <c r="T55" s="2"/>
      <c r="U55" s="2"/>
      <c r="V55" s="2"/>
      <c r="W55" s="2"/>
      <c r="X55" s="2"/>
      <c r="Y55" s="2"/>
      <c r="Z55" s="2"/>
      <c r="AA55" s="2"/>
    </row>
    <row r="56" spans="1:27" ht="11.25" customHeight="1" x14ac:dyDescent="0.35">
      <c r="A56" s="5"/>
      <c r="B56" s="5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2"/>
      <c r="T56" s="2"/>
      <c r="U56" s="2"/>
      <c r="V56" s="2"/>
      <c r="W56" s="2"/>
      <c r="X56" s="2"/>
      <c r="Y56" s="2"/>
      <c r="Z56" s="2"/>
      <c r="AA56" s="2"/>
    </row>
    <row r="57" spans="1:27" ht="11.25" customHeight="1" x14ac:dyDescent="0.35">
      <c r="A57" s="5"/>
      <c r="B57" s="5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2"/>
      <c r="T57" s="2"/>
      <c r="U57" s="2"/>
      <c r="V57" s="2"/>
      <c r="W57" s="2"/>
      <c r="X57" s="2"/>
      <c r="Y57" s="2"/>
      <c r="Z57" s="2"/>
      <c r="AA57" s="2"/>
    </row>
    <row r="58" spans="1:27" ht="11.25" customHeight="1" x14ac:dyDescent="0.35">
      <c r="A58" s="5"/>
      <c r="B58" s="5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2"/>
      <c r="T58" s="2"/>
      <c r="U58" s="2"/>
      <c r="V58" s="2"/>
      <c r="W58" s="2"/>
      <c r="X58" s="2"/>
      <c r="Y58" s="2"/>
      <c r="Z58" s="2"/>
      <c r="AA58" s="2"/>
    </row>
    <row r="59" spans="1:27" ht="11.25" customHeight="1" x14ac:dyDescent="0.35">
      <c r="A59" s="5"/>
      <c r="B59" s="5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2"/>
      <c r="T59" s="2"/>
      <c r="U59" s="2"/>
      <c r="V59" s="2"/>
      <c r="W59" s="2"/>
      <c r="X59" s="2"/>
      <c r="Y59" s="2"/>
      <c r="Z59" s="2"/>
      <c r="AA59" s="2"/>
    </row>
    <row r="60" spans="1:27" ht="11.25" customHeight="1" x14ac:dyDescent="0.35">
      <c r="A60" s="5"/>
      <c r="B60" s="5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2"/>
      <c r="T60" s="2"/>
      <c r="U60" s="2"/>
      <c r="V60" s="2"/>
      <c r="W60" s="2"/>
      <c r="X60" s="2"/>
      <c r="Y60" s="2"/>
      <c r="Z60" s="2"/>
      <c r="AA60" s="2"/>
    </row>
    <row r="61" spans="1:27" ht="11.25" customHeight="1" x14ac:dyDescent="0.35">
      <c r="A61" s="5"/>
      <c r="B61" s="5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2"/>
      <c r="T61" s="2"/>
      <c r="U61" s="2"/>
      <c r="V61" s="2"/>
      <c r="W61" s="2"/>
      <c r="X61" s="2"/>
      <c r="Y61" s="2"/>
      <c r="Z61" s="2"/>
      <c r="AA61" s="2"/>
    </row>
    <row r="62" spans="1:27" ht="11.25" customHeight="1" x14ac:dyDescent="0.35">
      <c r="A62" s="5"/>
      <c r="B62" s="5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2"/>
      <c r="T62" s="2"/>
      <c r="U62" s="2"/>
      <c r="V62" s="2"/>
      <c r="W62" s="2"/>
      <c r="X62" s="2"/>
      <c r="Y62" s="2"/>
      <c r="Z62" s="2"/>
      <c r="AA62" s="2"/>
    </row>
    <row r="63" spans="1:27" ht="11.25" customHeight="1" x14ac:dyDescent="0.35">
      <c r="A63" s="5"/>
      <c r="B63" s="5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2"/>
      <c r="T63" s="2"/>
      <c r="U63" s="2"/>
      <c r="V63" s="2"/>
      <c r="W63" s="2"/>
      <c r="X63" s="2"/>
      <c r="Y63" s="2"/>
      <c r="Z63" s="2"/>
      <c r="AA63" s="2"/>
    </row>
    <row r="64" spans="1:27" ht="11.25" customHeight="1" x14ac:dyDescent="0.35">
      <c r="A64" s="5"/>
      <c r="B64" s="5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2"/>
      <c r="T64" s="2"/>
      <c r="U64" s="2"/>
      <c r="V64" s="2"/>
      <c r="W64" s="2"/>
      <c r="X64" s="2"/>
      <c r="Y64" s="2"/>
      <c r="Z64" s="2"/>
      <c r="AA64" s="2"/>
    </row>
    <row r="65" spans="1:27" ht="11.25" customHeight="1" x14ac:dyDescent="0.35">
      <c r="A65" s="5"/>
      <c r="B65" s="5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2"/>
      <c r="T65" s="2"/>
      <c r="U65" s="2"/>
      <c r="V65" s="2"/>
      <c r="W65" s="2"/>
      <c r="X65" s="2"/>
      <c r="Y65" s="2"/>
      <c r="Z65" s="2"/>
      <c r="AA65" s="2"/>
    </row>
    <row r="66" spans="1:27" ht="11.25" customHeight="1" x14ac:dyDescent="0.35">
      <c r="A66" s="5"/>
      <c r="B66" s="5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2"/>
      <c r="T66" s="2"/>
      <c r="U66" s="2"/>
      <c r="V66" s="2"/>
      <c r="W66" s="2"/>
      <c r="X66" s="2"/>
      <c r="Y66" s="2"/>
      <c r="Z66" s="2"/>
      <c r="AA66" s="2"/>
    </row>
    <row r="67" spans="1:27" ht="11.25" customHeight="1" x14ac:dyDescent="0.35">
      <c r="A67" s="5"/>
      <c r="B67" s="5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2"/>
      <c r="T67" s="2"/>
      <c r="U67" s="2"/>
      <c r="V67" s="2"/>
      <c r="W67" s="2"/>
      <c r="X67" s="2"/>
      <c r="Y67" s="2"/>
      <c r="Z67" s="2"/>
      <c r="AA67" s="2"/>
    </row>
    <row r="68" spans="1:27" ht="11.25" customHeight="1" x14ac:dyDescent="0.35">
      <c r="A68" s="5"/>
      <c r="B68" s="5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2"/>
      <c r="T68" s="2"/>
      <c r="U68" s="2"/>
      <c r="V68" s="2"/>
      <c r="W68" s="2"/>
      <c r="X68" s="2"/>
      <c r="Y68" s="2"/>
      <c r="Z68" s="2"/>
      <c r="AA68" s="2"/>
    </row>
    <row r="69" spans="1:27" ht="11.25" customHeight="1" x14ac:dyDescent="0.35">
      <c r="A69" s="5"/>
      <c r="B69" s="5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2"/>
      <c r="T69" s="2"/>
      <c r="U69" s="2"/>
      <c r="V69" s="2"/>
      <c r="W69" s="2"/>
      <c r="X69" s="2"/>
      <c r="Y69" s="2"/>
      <c r="Z69" s="2"/>
      <c r="AA69" s="2"/>
    </row>
    <row r="70" spans="1:27" ht="11.25" customHeight="1" x14ac:dyDescent="0.35">
      <c r="A70" s="5"/>
      <c r="B70" s="5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2"/>
      <c r="T70" s="2"/>
      <c r="U70" s="2"/>
      <c r="V70" s="2"/>
      <c r="W70" s="2"/>
      <c r="X70" s="2"/>
      <c r="Y70" s="2"/>
      <c r="Z70" s="2"/>
      <c r="AA70" s="2"/>
    </row>
    <row r="71" spans="1:27" ht="11.25" customHeight="1" x14ac:dyDescent="0.35">
      <c r="A71" s="5"/>
      <c r="B71" s="5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2"/>
      <c r="T71" s="2"/>
      <c r="U71" s="2"/>
      <c r="V71" s="2"/>
      <c r="W71" s="2"/>
      <c r="X71" s="2"/>
      <c r="Y71" s="2"/>
      <c r="Z71" s="2"/>
      <c r="AA71" s="2"/>
    </row>
    <row r="72" spans="1:27" ht="11.25" customHeight="1" x14ac:dyDescent="0.35">
      <c r="A72" s="5"/>
      <c r="B72" s="5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2"/>
      <c r="T72" s="2"/>
      <c r="U72" s="2"/>
      <c r="V72" s="2"/>
      <c r="W72" s="2"/>
      <c r="X72" s="2"/>
      <c r="Y72" s="2"/>
      <c r="Z72" s="2"/>
      <c r="AA72" s="2"/>
    </row>
    <row r="73" spans="1:27" ht="11.25" customHeight="1" x14ac:dyDescent="0.35">
      <c r="A73" s="5"/>
      <c r="B73" s="5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2"/>
      <c r="T73" s="2"/>
      <c r="U73" s="2"/>
      <c r="V73" s="2"/>
      <c r="W73" s="2"/>
      <c r="X73" s="2"/>
      <c r="Y73" s="2"/>
      <c r="Z73" s="2"/>
      <c r="AA73" s="2"/>
    </row>
    <row r="74" spans="1:27" ht="11.25" customHeight="1" x14ac:dyDescent="0.35">
      <c r="A74" s="5"/>
      <c r="B74" s="5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2"/>
      <c r="T74" s="2"/>
      <c r="U74" s="2"/>
      <c r="V74" s="2"/>
      <c r="W74" s="2"/>
      <c r="X74" s="2"/>
      <c r="Y74" s="2"/>
      <c r="Z74" s="2"/>
      <c r="AA74" s="2"/>
    </row>
    <row r="75" spans="1:27" ht="11.25" customHeight="1" x14ac:dyDescent="0.35">
      <c r="A75" s="5"/>
      <c r="B75" s="5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2"/>
      <c r="T75" s="2"/>
      <c r="U75" s="2"/>
      <c r="V75" s="2"/>
      <c r="W75" s="2"/>
      <c r="X75" s="2"/>
      <c r="Y75" s="2"/>
      <c r="Z75" s="2"/>
      <c r="AA75" s="2"/>
    </row>
    <row r="76" spans="1:27" ht="11.25" customHeight="1" x14ac:dyDescent="0.35">
      <c r="A76" s="5"/>
      <c r="B76" s="5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2"/>
      <c r="T76" s="2"/>
      <c r="U76" s="2"/>
      <c r="V76" s="2"/>
      <c r="W76" s="2"/>
      <c r="X76" s="2"/>
      <c r="Y76" s="2"/>
      <c r="Z76" s="2"/>
      <c r="AA76" s="2"/>
    </row>
    <row r="77" spans="1:27" ht="11.25" customHeight="1" x14ac:dyDescent="0.35">
      <c r="A77" s="5"/>
      <c r="B77" s="5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2"/>
      <c r="T77" s="2"/>
      <c r="U77" s="2"/>
      <c r="V77" s="2"/>
      <c r="W77" s="2"/>
      <c r="X77" s="2"/>
      <c r="Y77" s="2"/>
      <c r="Z77" s="2"/>
      <c r="AA77" s="2"/>
    </row>
    <row r="78" spans="1:27" ht="11.25" customHeight="1" x14ac:dyDescent="0.35">
      <c r="A78" s="5"/>
      <c r="B78" s="5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2"/>
      <c r="T78" s="2"/>
      <c r="U78" s="2"/>
      <c r="V78" s="2"/>
      <c r="W78" s="2"/>
      <c r="X78" s="2"/>
      <c r="Y78" s="2"/>
      <c r="Z78" s="2"/>
      <c r="AA78" s="2"/>
    </row>
    <row r="79" spans="1:27" ht="11.25" customHeight="1" x14ac:dyDescent="0.35">
      <c r="A79" s="5"/>
      <c r="B79" s="5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2"/>
      <c r="T79" s="2"/>
      <c r="U79" s="2"/>
      <c r="V79" s="2"/>
      <c r="W79" s="2"/>
      <c r="X79" s="2"/>
      <c r="Y79" s="2"/>
      <c r="Z79" s="2"/>
      <c r="AA79" s="2"/>
    </row>
    <row r="80" spans="1:27" ht="11.25" customHeight="1" x14ac:dyDescent="0.35">
      <c r="A80" s="5"/>
      <c r="B80" s="5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2"/>
      <c r="T80" s="2"/>
      <c r="U80" s="2"/>
      <c r="V80" s="2"/>
      <c r="W80" s="2"/>
      <c r="X80" s="2"/>
      <c r="Y80" s="2"/>
      <c r="Z80" s="2"/>
      <c r="AA80" s="2"/>
    </row>
    <row r="81" spans="1:27" ht="11.25" customHeight="1" x14ac:dyDescent="0.35">
      <c r="A81" s="5"/>
      <c r="B81" s="5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2"/>
      <c r="T81" s="2"/>
      <c r="U81" s="2"/>
      <c r="V81" s="2"/>
      <c r="W81" s="2"/>
      <c r="X81" s="2"/>
      <c r="Y81" s="2"/>
      <c r="Z81" s="2"/>
      <c r="AA81" s="2"/>
    </row>
    <row r="82" spans="1:27" ht="11.25" customHeight="1" x14ac:dyDescent="0.35">
      <c r="A82" s="5"/>
      <c r="B82" s="5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2"/>
      <c r="T82" s="2"/>
      <c r="U82" s="2"/>
      <c r="V82" s="2"/>
      <c r="W82" s="2"/>
      <c r="X82" s="2"/>
      <c r="Y82" s="2"/>
      <c r="Z82" s="2"/>
      <c r="AA82" s="2"/>
    </row>
    <row r="83" spans="1:27" ht="11.25" customHeight="1" x14ac:dyDescent="0.35">
      <c r="A83" s="5"/>
      <c r="B83" s="5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2"/>
      <c r="T83" s="2"/>
      <c r="U83" s="2"/>
      <c r="V83" s="2"/>
      <c r="W83" s="2"/>
      <c r="X83" s="2"/>
      <c r="Y83" s="2"/>
      <c r="Z83" s="2"/>
      <c r="AA83" s="2"/>
    </row>
    <row r="84" spans="1:27" ht="11.25" customHeight="1" x14ac:dyDescent="0.35">
      <c r="A84" s="5"/>
      <c r="B84" s="5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2"/>
      <c r="T84" s="2"/>
      <c r="U84" s="2"/>
      <c r="V84" s="2"/>
      <c r="W84" s="2"/>
      <c r="X84" s="2"/>
      <c r="Y84" s="2"/>
      <c r="Z84" s="2"/>
      <c r="AA84" s="2"/>
    </row>
    <row r="85" spans="1:27" ht="11.25" customHeight="1" x14ac:dyDescent="0.35">
      <c r="A85" s="5"/>
      <c r="B85" s="5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2"/>
      <c r="T85" s="2"/>
      <c r="U85" s="2"/>
      <c r="V85" s="2"/>
      <c r="W85" s="2"/>
      <c r="X85" s="2"/>
      <c r="Y85" s="2"/>
      <c r="Z85" s="2"/>
      <c r="AA85" s="2"/>
    </row>
    <row r="86" spans="1:27" ht="11.25" customHeight="1" x14ac:dyDescent="0.35">
      <c r="A86" s="5"/>
      <c r="B86" s="5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2"/>
      <c r="T86" s="2"/>
      <c r="U86" s="2"/>
      <c r="V86" s="2"/>
      <c r="W86" s="2"/>
      <c r="X86" s="2"/>
      <c r="Y86" s="2"/>
      <c r="Z86" s="2"/>
      <c r="AA86" s="2"/>
    </row>
    <row r="87" spans="1:27" ht="11.25" customHeight="1" x14ac:dyDescent="0.35">
      <c r="A87" s="5"/>
      <c r="B87" s="5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2"/>
      <c r="T87" s="2"/>
      <c r="U87" s="2"/>
      <c r="V87" s="2"/>
      <c r="W87" s="2"/>
      <c r="X87" s="2"/>
      <c r="Y87" s="2"/>
      <c r="Z87" s="2"/>
      <c r="AA87" s="2"/>
    </row>
    <row r="88" spans="1:27" ht="11.25" customHeight="1" x14ac:dyDescent="0.35">
      <c r="A88" s="5"/>
      <c r="B88" s="5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2"/>
      <c r="T88" s="2"/>
      <c r="U88" s="2"/>
      <c r="V88" s="2"/>
      <c r="W88" s="2"/>
      <c r="X88" s="2"/>
      <c r="Y88" s="2"/>
      <c r="Z88" s="2"/>
      <c r="AA88" s="2"/>
    </row>
    <row r="89" spans="1:27" ht="11.25" customHeight="1" x14ac:dyDescent="0.35">
      <c r="A89" s="5"/>
      <c r="B89" s="5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2"/>
      <c r="T89" s="2"/>
      <c r="U89" s="2"/>
      <c r="V89" s="2"/>
      <c r="W89" s="2"/>
      <c r="X89" s="2"/>
      <c r="Y89" s="2"/>
      <c r="Z89" s="2"/>
      <c r="AA89" s="2"/>
    </row>
    <row r="90" spans="1:27" ht="11.25" customHeight="1" x14ac:dyDescent="0.35">
      <c r="A90" s="5"/>
      <c r="B90" s="5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2"/>
      <c r="T90" s="2"/>
      <c r="U90" s="2"/>
      <c r="V90" s="2"/>
      <c r="W90" s="2"/>
      <c r="X90" s="2"/>
      <c r="Y90" s="2"/>
      <c r="Z90" s="2"/>
      <c r="AA90" s="2"/>
    </row>
    <row r="91" spans="1:27" ht="11.25" customHeight="1" x14ac:dyDescent="0.35">
      <c r="A91" s="5"/>
      <c r="B91" s="5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2"/>
      <c r="T91" s="2"/>
      <c r="U91" s="2"/>
      <c r="V91" s="2"/>
      <c r="W91" s="2"/>
      <c r="X91" s="2"/>
      <c r="Y91" s="2"/>
      <c r="Z91" s="2"/>
      <c r="AA91" s="2"/>
    </row>
    <row r="92" spans="1:27" ht="11.25" customHeight="1" x14ac:dyDescent="0.35">
      <c r="A92" s="5"/>
      <c r="B92" s="5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2"/>
      <c r="T92" s="2"/>
      <c r="U92" s="2"/>
      <c r="V92" s="2"/>
      <c r="W92" s="2"/>
      <c r="X92" s="2"/>
      <c r="Y92" s="2"/>
      <c r="Z92" s="2"/>
      <c r="AA92" s="2"/>
    </row>
    <row r="93" spans="1:27" ht="11.25" customHeight="1" x14ac:dyDescent="0.35">
      <c r="A93" s="5"/>
      <c r="B93" s="5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2"/>
      <c r="T93" s="2"/>
      <c r="U93" s="2"/>
      <c r="V93" s="2"/>
      <c r="W93" s="2"/>
      <c r="X93" s="2"/>
      <c r="Y93" s="2"/>
      <c r="Z93" s="2"/>
      <c r="AA93" s="2"/>
    </row>
    <row r="94" spans="1:27" ht="11.25" customHeight="1" x14ac:dyDescent="0.35">
      <c r="A94" s="5"/>
      <c r="B94" s="5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2"/>
      <c r="T94" s="2"/>
      <c r="U94" s="2"/>
      <c r="V94" s="2"/>
      <c r="W94" s="2"/>
      <c r="X94" s="2"/>
      <c r="Y94" s="2"/>
      <c r="Z94" s="2"/>
      <c r="AA94" s="2"/>
    </row>
    <row r="95" spans="1:27" ht="11.25" customHeight="1" x14ac:dyDescent="0.35">
      <c r="A95" s="5"/>
      <c r="B95" s="5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2"/>
      <c r="T95" s="2"/>
      <c r="U95" s="2"/>
      <c r="V95" s="2"/>
      <c r="W95" s="2"/>
      <c r="X95" s="2"/>
      <c r="Y95" s="2"/>
      <c r="Z95" s="2"/>
      <c r="AA95" s="2"/>
    </row>
    <row r="96" spans="1:27" ht="11.25" customHeight="1" x14ac:dyDescent="0.35">
      <c r="A96" s="5"/>
      <c r="B96" s="5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2"/>
      <c r="T96" s="2"/>
      <c r="U96" s="2"/>
      <c r="V96" s="2"/>
      <c r="W96" s="2"/>
      <c r="X96" s="2"/>
      <c r="Y96" s="2"/>
      <c r="Z96" s="2"/>
      <c r="AA96" s="2"/>
    </row>
    <row r="97" spans="1:27" ht="11.25" customHeight="1" x14ac:dyDescent="0.35">
      <c r="A97" s="5"/>
      <c r="B97" s="5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2"/>
      <c r="T97" s="2"/>
      <c r="U97" s="2"/>
      <c r="V97" s="2"/>
      <c r="W97" s="2"/>
      <c r="X97" s="2"/>
      <c r="Y97" s="2"/>
      <c r="Z97" s="2"/>
      <c r="AA97" s="2"/>
    </row>
    <row r="98" spans="1:27" ht="11.25" customHeight="1" x14ac:dyDescent="0.35">
      <c r="A98" s="5"/>
      <c r="B98" s="5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2"/>
      <c r="T98" s="2"/>
      <c r="U98" s="2"/>
      <c r="V98" s="2"/>
      <c r="W98" s="2"/>
      <c r="X98" s="2"/>
      <c r="Y98" s="2"/>
      <c r="Z98" s="2"/>
      <c r="AA98" s="2"/>
    </row>
    <row r="99" spans="1:27" ht="11.25" customHeight="1" x14ac:dyDescent="0.35">
      <c r="A99" s="5"/>
      <c r="B99" s="5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2"/>
      <c r="T99" s="2"/>
      <c r="U99" s="2"/>
      <c r="V99" s="2"/>
      <c r="W99" s="2"/>
      <c r="X99" s="2"/>
      <c r="Y99" s="2"/>
      <c r="Z99" s="2"/>
      <c r="AA99" s="2"/>
    </row>
    <row r="100" spans="1:27" ht="11.25" customHeight="1" x14ac:dyDescent="0.35">
      <c r="A100" s="5"/>
      <c r="B100" s="5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1.25" customHeight="1" x14ac:dyDescent="0.35">
      <c r="A101" s="5"/>
      <c r="B101" s="5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1.25" customHeight="1" x14ac:dyDescent="0.35">
      <c r="A102" s="5"/>
      <c r="B102" s="5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1.25" customHeight="1" x14ac:dyDescent="0.35">
      <c r="A103" s="5"/>
      <c r="B103" s="5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1.25" customHeight="1" x14ac:dyDescent="0.35">
      <c r="A104" s="5"/>
      <c r="B104" s="5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1.25" customHeight="1" x14ac:dyDescent="0.35">
      <c r="A105" s="5"/>
      <c r="B105" s="5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1.25" customHeight="1" x14ac:dyDescent="0.35">
      <c r="A106" s="5"/>
      <c r="B106" s="5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1.25" customHeight="1" x14ac:dyDescent="0.35">
      <c r="A107" s="5"/>
      <c r="B107" s="5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1.25" customHeight="1" x14ac:dyDescent="0.35">
      <c r="A108" s="5"/>
      <c r="B108" s="5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1.25" customHeight="1" x14ac:dyDescent="0.35">
      <c r="A109" s="5"/>
      <c r="B109" s="5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1.25" customHeight="1" x14ac:dyDescent="0.35">
      <c r="A110" s="5"/>
      <c r="B110" s="5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1.25" customHeight="1" x14ac:dyDescent="0.35">
      <c r="A111" s="5"/>
      <c r="B111" s="5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1.25" customHeight="1" x14ac:dyDescent="0.35">
      <c r="A112" s="5"/>
      <c r="B112" s="5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1.25" customHeight="1" x14ac:dyDescent="0.35">
      <c r="A113" s="5"/>
      <c r="B113" s="5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1.25" customHeight="1" x14ac:dyDescent="0.35">
      <c r="A114" s="5"/>
      <c r="B114" s="5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1.25" customHeight="1" x14ac:dyDescent="0.35">
      <c r="A115" s="5"/>
      <c r="B115" s="5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1.25" customHeight="1" x14ac:dyDescent="0.35">
      <c r="A116" s="5"/>
      <c r="B116" s="5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1.25" customHeight="1" x14ac:dyDescent="0.35">
      <c r="A117" s="5"/>
      <c r="B117" s="5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1.25" customHeight="1" x14ac:dyDescent="0.35">
      <c r="A118" s="5"/>
      <c r="B118" s="5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1.25" customHeight="1" x14ac:dyDescent="0.35">
      <c r="A119" s="5"/>
      <c r="B119" s="5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1.25" customHeight="1" x14ac:dyDescent="0.35">
      <c r="A120" s="5"/>
      <c r="B120" s="5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1.25" customHeight="1" x14ac:dyDescent="0.35">
      <c r="A121" s="5"/>
      <c r="B121" s="5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1.25" customHeight="1" x14ac:dyDescent="0.35">
      <c r="A122" s="5"/>
      <c r="B122" s="5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1.25" customHeight="1" x14ac:dyDescent="0.35">
      <c r="A123" s="5"/>
      <c r="B123" s="5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1.25" customHeight="1" x14ac:dyDescent="0.35">
      <c r="A124" s="5"/>
      <c r="B124" s="5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1.25" customHeight="1" x14ac:dyDescent="0.35">
      <c r="A125" s="5"/>
      <c r="B125" s="5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1.25" customHeight="1" x14ac:dyDescent="0.35">
      <c r="A126" s="5"/>
      <c r="B126" s="5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1.25" customHeight="1" x14ac:dyDescent="0.35">
      <c r="A127" s="5"/>
      <c r="B127" s="5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1.25" customHeight="1" x14ac:dyDescent="0.35">
      <c r="A128" s="5"/>
      <c r="B128" s="5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1.25" customHeight="1" x14ac:dyDescent="0.35">
      <c r="A129" s="5"/>
      <c r="B129" s="5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1.25" customHeight="1" x14ac:dyDescent="0.35">
      <c r="A130" s="5"/>
      <c r="B130" s="5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1.25" customHeight="1" x14ac:dyDescent="0.35">
      <c r="A131" s="5"/>
      <c r="B131" s="5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1.25" customHeight="1" x14ac:dyDescent="0.35">
      <c r="A132" s="5"/>
      <c r="B132" s="5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1.25" customHeight="1" x14ac:dyDescent="0.35">
      <c r="A133" s="5"/>
      <c r="B133" s="5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1.25" customHeight="1" x14ac:dyDescent="0.35">
      <c r="A134" s="5"/>
      <c r="B134" s="5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1.25" customHeight="1" x14ac:dyDescent="0.35">
      <c r="A135" s="5"/>
      <c r="B135" s="5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1.25" customHeight="1" x14ac:dyDescent="0.35">
      <c r="A136" s="5"/>
      <c r="B136" s="5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1.25" customHeight="1" x14ac:dyDescent="0.35">
      <c r="A137" s="5"/>
      <c r="B137" s="5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1.25" customHeight="1" x14ac:dyDescent="0.35">
      <c r="A138" s="5"/>
      <c r="B138" s="5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1.25" customHeight="1" x14ac:dyDescent="0.35">
      <c r="A139" s="5"/>
      <c r="B139" s="5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1.25" customHeight="1" x14ac:dyDescent="0.35">
      <c r="A140" s="5"/>
      <c r="B140" s="5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1.25" customHeight="1" x14ac:dyDescent="0.35">
      <c r="A141" s="5"/>
      <c r="B141" s="5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1.25" customHeight="1" x14ac:dyDescent="0.35">
      <c r="A142" s="5"/>
      <c r="B142" s="5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1.25" customHeight="1" x14ac:dyDescent="0.35">
      <c r="A143" s="5"/>
      <c r="B143" s="5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1.25" customHeight="1" x14ac:dyDescent="0.35">
      <c r="A144" s="5"/>
      <c r="B144" s="5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1.25" customHeight="1" x14ac:dyDescent="0.35">
      <c r="A145" s="5"/>
      <c r="B145" s="5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1.25" customHeight="1" x14ac:dyDescent="0.35">
      <c r="A146" s="5"/>
      <c r="B146" s="5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1.25" customHeight="1" x14ac:dyDescent="0.35">
      <c r="A147" s="5"/>
      <c r="B147" s="5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1.25" customHeight="1" x14ac:dyDescent="0.35">
      <c r="A148" s="5"/>
      <c r="B148" s="5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1.25" customHeight="1" x14ac:dyDescent="0.35">
      <c r="A149" s="5"/>
      <c r="B149" s="5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1.25" customHeight="1" x14ac:dyDescent="0.35">
      <c r="A150" s="5"/>
      <c r="B150" s="5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1.25" customHeight="1" x14ac:dyDescent="0.35">
      <c r="A151" s="5"/>
      <c r="B151" s="5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1.25" customHeight="1" x14ac:dyDescent="0.35">
      <c r="A152" s="5"/>
      <c r="B152" s="5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1.25" customHeight="1" x14ac:dyDescent="0.35">
      <c r="A153" s="5"/>
      <c r="B153" s="5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1.25" customHeight="1" x14ac:dyDescent="0.35">
      <c r="A154" s="5"/>
      <c r="B154" s="5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1.25" customHeight="1" x14ac:dyDescent="0.35">
      <c r="A155" s="5"/>
      <c r="B155" s="5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1.25" customHeight="1" x14ac:dyDescent="0.35">
      <c r="A156" s="5"/>
      <c r="B156" s="5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1.25" customHeight="1" x14ac:dyDescent="0.35">
      <c r="A157" s="5"/>
      <c r="B157" s="5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1.25" customHeight="1" x14ac:dyDescent="0.35">
      <c r="A158" s="5"/>
      <c r="B158" s="5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1.25" customHeight="1" x14ac:dyDescent="0.35">
      <c r="A159" s="5"/>
      <c r="B159" s="5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1.25" customHeight="1" x14ac:dyDescent="0.35">
      <c r="A160" s="5"/>
      <c r="B160" s="5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1.25" customHeight="1" x14ac:dyDescent="0.35">
      <c r="A161" s="5"/>
      <c r="B161" s="5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1.25" customHeight="1" x14ac:dyDescent="0.35">
      <c r="A162" s="5"/>
      <c r="B162" s="5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1.25" customHeight="1" x14ac:dyDescent="0.35">
      <c r="A163" s="5"/>
      <c r="B163" s="5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1.25" customHeight="1" x14ac:dyDescent="0.35">
      <c r="A164" s="5"/>
      <c r="B164" s="5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1.25" customHeight="1" x14ac:dyDescent="0.35">
      <c r="A165" s="5"/>
      <c r="B165" s="5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1.25" customHeight="1" x14ac:dyDescent="0.35">
      <c r="A166" s="5"/>
      <c r="B166" s="5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1.25" customHeight="1" x14ac:dyDescent="0.35">
      <c r="A167" s="5"/>
      <c r="B167" s="5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1.25" customHeight="1" x14ac:dyDescent="0.35">
      <c r="A168" s="5"/>
      <c r="B168" s="5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1.25" customHeight="1" x14ac:dyDescent="0.35">
      <c r="A169" s="5"/>
      <c r="B169" s="5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1.25" customHeight="1" x14ac:dyDescent="0.35">
      <c r="A170" s="5"/>
      <c r="B170" s="5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1.25" customHeight="1" x14ac:dyDescent="0.35">
      <c r="A171" s="5"/>
      <c r="B171" s="5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1.25" customHeight="1" x14ac:dyDescent="0.35">
      <c r="A172" s="5"/>
      <c r="B172" s="5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1.25" customHeight="1" x14ac:dyDescent="0.35">
      <c r="A173" s="5"/>
      <c r="B173" s="5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1.25" customHeight="1" x14ac:dyDescent="0.35">
      <c r="A174" s="5"/>
      <c r="B174" s="5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1.25" customHeight="1" x14ac:dyDescent="0.35">
      <c r="A175" s="5"/>
      <c r="B175" s="5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1.25" customHeight="1" x14ac:dyDescent="0.35">
      <c r="A176" s="5"/>
      <c r="B176" s="5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1.25" customHeight="1" x14ac:dyDescent="0.35">
      <c r="A177" s="5"/>
      <c r="B177" s="5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1.25" customHeight="1" x14ac:dyDescent="0.35">
      <c r="A178" s="5"/>
      <c r="B178" s="5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1.25" customHeight="1" x14ac:dyDescent="0.35">
      <c r="A179" s="5"/>
      <c r="B179" s="5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1.25" customHeight="1" x14ac:dyDescent="0.35">
      <c r="A180" s="5"/>
      <c r="B180" s="5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1.25" customHeight="1" x14ac:dyDescent="0.35">
      <c r="A181" s="5"/>
      <c r="B181" s="5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1.25" customHeight="1" x14ac:dyDescent="0.35">
      <c r="A182" s="5"/>
      <c r="B182" s="5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1.25" customHeight="1" x14ac:dyDescent="0.35">
      <c r="A183" s="5"/>
      <c r="B183" s="5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1.25" customHeight="1" x14ac:dyDescent="0.35">
      <c r="A184" s="5"/>
      <c r="B184" s="5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1.25" customHeight="1" x14ac:dyDescent="0.35">
      <c r="A185" s="5"/>
      <c r="B185" s="5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1.25" customHeight="1" x14ac:dyDescent="0.35">
      <c r="A186" s="5"/>
      <c r="B186" s="5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1.25" customHeight="1" x14ac:dyDescent="0.35">
      <c r="A187" s="5"/>
      <c r="B187" s="5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1.25" customHeight="1" x14ac:dyDescent="0.35">
      <c r="A188" s="5"/>
      <c r="B188" s="5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1.25" customHeight="1" x14ac:dyDescent="0.35">
      <c r="A189" s="5"/>
      <c r="B189" s="5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1.25" customHeight="1" x14ac:dyDescent="0.35">
      <c r="A190" s="5"/>
      <c r="B190" s="5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1.25" customHeight="1" x14ac:dyDescent="0.35">
      <c r="A191" s="5"/>
      <c r="B191" s="5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1.25" customHeight="1" x14ac:dyDescent="0.35">
      <c r="A192" s="5"/>
      <c r="B192" s="5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1.25" customHeight="1" x14ac:dyDescent="0.35">
      <c r="A193" s="5"/>
      <c r="B193" s="5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1.25" customHeight="1" x14ac:dyDescent="0.35">
      <c r="A194" s="5"/>
      <c r="B194" s="5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1.25" customHeight="1" x14ac:dyDescent="0.35">
      <c r="A195" s="5"/>
      <c r="B195" s="5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1.25" customHeight="1" x14ac:dyDescent="0.35">
      <c r="A196" s="5"/>
      <c r="B196" s="5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1.25" customHeight="1" x14ac:dyDescent="0.35">
      <c r="A197" s="5"/>
      <c r="B197" s="5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1.25" customHeight="1" x14ac:dyDescent="0.35">
      <c r="A198" s="5"/>
      <c r="B198" s="5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1.25" customHeight="1" x14ac:dyDescent="0.35">
      <c r="A199" s="5"/>
      <c r="B199" s="5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1.25" customHeight="1" x14ac:dyDescent="0.35">
      <c r="A200" s="5"/>
      <c r="B200" s="5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1.25" customHeight="1" x14ac:dyDescent="0.35">
      <c r="A201" s="5"/>
      <c r="B201" s="5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1.25" customHeight="1" x14ac:dyDescent="0.35">
      <c r="A202" s="5"/>
      <c r="B202" s="5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1.25" customHeight="1" x14ac:dyDescent="0.35">
      <c r="A203" s="5"/>
      <c r="B203" s="5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1.25" customHeight="1" x14ac:dyDescent="0.35">
      <c r="A204" s="5"/>
      <c r="B204" s="5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1.25" customHeight="1" x14ac:dyDescent="0.35">
      <c r="A205" s="5"/>
      <c r="B205" s="5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1.25" customHeight="1" x14ac:dyDescent="0.35">
      <c r="A206" s="5"/>
      <c r="B206" s="5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1.25" customHeight="1" x14ac:dyDescent="0.35">
      <c r="A207" s="5"/>
      <c r="B207" s="5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1.25" customHeight="1" x14ac:dyDescent="0.35">
      <c r="A208" s="5"/>
      <c r="B208" s="5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1.25" customHeight="1" x14ac:dyDescent="0.35">
      <c r="A209" s="5"/>
      <c r="B209" s="5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1.25" customHeight="1" x14ac:dyDescent="0.35">
      <c r="A210" s="5"/>
      <c r="B210" s="5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1.25" customHeight="1" x14ac:dyDescent="0.35">
      <c r="A211" s="5"/>
      <c r="B211" s="5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1.25" customHeight="1" x14ac:dyDescent="0.35">
      <c r="A212" s="5"/>
      <c r="B212" s="5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1.25" customHeight="1" x14ac:dyDescent="0.35">
      <c r="A213" s="5"/>
      <c r="B213" s="5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1.25" customHeight="1" x14ac:dyDescent="0.35">
      <c r="A214" s="5"/>
      <c r="B214" s="5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1.25" customHeight="1" x14ac:dyDescent="0.35">
      <c r="A215" s="5"/>
      <c r="B215" s="5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1.25" customHeight="1" x14ac:dyDescent="0.35">
      <c r="A216" s="5"/>
      <c r="B216" s="5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1.25" customHeight="1" x14ac:dyDescent="0.35">
      <c r="A217" s="5"/>
      <c r="B217" s="5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1.25" customHeight="1" x14ac:dyDescent="0.35">
      <c r="A218" s="5"/>
      <c r="B218" s="5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1.25" customHeight="1" x14ac:dyDescent="0.35">
      <c r="A219" s="5"/>
      <c r="B219" s="5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1.25" customHeight="1" x14ac:dyDescent="0.35">
      <c r="A220" s="5"/>
      <c r="B220" s="5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1.25" customHeight="1" x14ac:dyDescent="0.35">
      <c r="A221" s="5"/>
      <c r="B221" s="5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1.25" customHeight="1" x14ac:dyDescent="0.35">
      <c r="A222" s="5"/>
      <c r="B222" s="5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1.25" customHeight="1" x14ac:dyDescent="0.35">
      <c r="A223" s="5"/>
      <c r="B223" s="5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1.25" customHeight="1" x14ac:dyDescent="0.35">
      <c r="A224" s="5"/>
      <c r="B224" s="5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1.25" customHeight="1" x14ac:dyDescent="0.35">
      <c r="A225" s="5"/>
      <c r="B225" s="5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1.25" customHeight="1" x14ac:dyDescent="0.35">
      <c r="A226" s="5"/>
      <c r="B226" s="5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1.25" customHeight="1" x14ac:dyDescent="0.35">
      <c r="A227" s="5"/>
      <c r="B227" s="5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1.25" customHeight="1" x14ac:dyDescent="0.35">
      <c r="A228" s="5"/>
      <c r="B228" s="5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1.25" customHeight="1" x14ac:dyDescent="0.35">
      <c r="A229" s="5"/>
      <c r="B229" s="5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1.25" customHeight="1" x14ac:dyDescent="0.35">
      <c r="A230" s="5"/>
      <c r="B230" s="5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1.25" customHeight="1" x14ac:dyDescent="0.35">
      <c r="A231" s="5"/>
      <c r="B231" s="5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1.25" customHeight="1" x14ac:dyDescent="0.35">
      <c r="A232" s="5"/>
      <c r="B232" s="5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1.25" customHeight="1" x14ac:dyDescent="0.35">
      <c r="A233" s="5"/>
      <c r="B233" s="5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1.25" customHeight="1" x14ac:dyDescent="0.35">
      <c r="A234" s="5"/>
      <c r="B234" s="5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1.25" customHeight="1" x14ac:dyDescent="0.35">
      <c r="A235" s="5"/>
      <c r="B235" s="5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1.25" customHeight="1" x14ac:dyDescent="0.35">
      <c r="A236" s="5"/>
      <c r="B236" s="5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1.25" customHeight="1" x14ac:dyDescent="0.35">
      <c r="A237" s="5"/>
      <c r="B237" s="5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1.25" customHeight="1" x14ac:dyDescent="0.35">
      <c r="A238" s="5"/>
      <c r="B238" s="5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1.25" customHeight="1" x14ac:dyDescent="0.35">
      <c r="A239" s="5"/>
      <c r="B239" s="5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1.25" customHeight="1" x14ac:dyDescent="0.35">
      <c r="A240" s="5"/>
      <c r="B240" s="5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1.25" customHeight="1" x14ac:dyDescent="0.35">
      <c r="A241" s="5"/>
      <c r="B241" s="5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1.25" customHeight="1" x14ac:dyDescent="0.35">
      <c r="A242" s="5"/>
      <c r="B242" s="5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1.25" customHeight="1" x14ac:dyDescent="0.35">
      <c r="A243" s="5"/>
      <c r="B243" s="5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1.25" customHeight="1" x14ac:dyDescent="0.35">
      <c r="A244" s="5"/>
      <c r="B244" s="5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1.25" customHeight="1" x14ac:dyDescent="0.35">
      <c r="A245" s="5"/>
      <c r="B245" s="5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1.25" customHeight="1" x14ac:dyDescent="0.35">
      <c r="A246" s="5"/>
      <c r="B246" s="5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1.25" customHeight="1" x14ac:dyDescent="0.35">
      <c r="A247" s="5"/>
      <c r="B247" s="5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1.25" customHeight="1" x14ac:dyDescent="0.35">
      <c r="A248" s="5"/>
      <c r="B248" s="5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1.25" customHeight="1" x14ac:dyDescent="0.35">
      <c r="A249" s="5"/>
      <c r="B249" s="5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1.25" customHeight="1" x14ac:dyDescent="0.35">
      <c r="A250" s="5"/>
      <c r="B250" s="5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1.25" customHeight="1" x14ac:dyDescent="0.35">
      <c r="A251" s="5"/>
      <c r="B251" s="5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1.25" customHeight="1" x14ac:dyDescent="0.35">
      <c r="A252" s="5"/>
      <c r="B252" s="5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1.25" customHeight="1" x14ac:dyDescent="0.35">
      <c r="A253" s="5"/>
      <c r="B253" s="5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1.25" customHeight="1" x14ac:dyDescent="0.35">
      <c r="A254" s="5"/>
      <c r="B254" s="5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1.25" customHeight="1" x14ac:dyDescent="0.35">
      <c r="A255" s="5"/>
      <c r="B255" s="5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1.25" customHeight="1" x14ac:dyDescent="0.35">
      <c r="A256" s="5"/>
      <c r="B256" s="5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1.25" customHeight="1" x14ac:dyDescent="0.35">
      <c r="A257" s="5"/>
      <c r="B257" s="5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1.25" customHeight="1" x14ac:dyDescent="0.35">
      <c r="A258" s="5"/>
      <c r="B258" s="5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1.25" customHeight="1" x14ac:dyDescent="0.35">
      <c r="A259" s="5"/>
      <c r="B259" s="5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1.25" customHeight="1" x14ac:dyDescent="0.35">
      <c r="A260" s="5"/>
      <c r="B260" s="5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1.25" customHeight="1" x14ac:dyDescent="0.35">
      <c r="A261" s="5"/>
      <c r="B261" s="5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1.25" customHeight="1" x14ac:dyDescent="0.35">
      <c r="A262" s="5"/>
      <c r="B262" s="5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1.25" customHeight="1" x14ac:dyDescent="0.35">
      <c r="A263" s="5"/>
      <c r="B263" s="5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1.25" customHeight="1" x14ac:dyDescent="0.35">
      <c r="A264" s="5"/>
      <c r="B264" s="5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1.25" customHeight="1" x14ac:dyDescent="0.35">
      <c r="A265" s="5"/>
      <c r="B265" s="5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1.25" customHeight="1" x14ac:dyDescent="0.35">
      <c r="A266" s="5"/>
      <c r="B266" s="5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1.25" customHeight="1" x14ac:dyDescent="0.35">
      <c r="A267" s="5"/>
      <c r="B267" s="5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1.25" customHeight="1" x14ac:dyDescent="0.35">
      <c r="A268" s="5"/>
      <c r="B268" s="5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1.25" customHeight="1" x14ac:dyDescent="0.35">
      <c r="A269" s="5"/>
      <c r="B269" s="5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1.25" customHeight="1" x14ac:dyDescent="0.35">
      <c r="A270" s="5"/>
      <c r="B270" s="5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1.25" customHeight="1" x14ac:dyDescent="0.35">
      <c r="A271" s="5"/>
      <c r="B271" s="5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1.25" customHeight="1" x14ac:dyDescent="0.35">
      <c r="A272" s="5"/>
      <c r="B272" s="5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1.25" customHeight="1" x14ac:dyDescent="0.35">
      <c r="A273" s="5"/>
      <c r="B273" s="5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1.25" customHeight="1" x14ac:dyDescent="0.35">
      <c r="A274" s="5"/>
      <c r="B274" s="5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1.25" customHeight="1" x14ac:dyDescent="0.35">
      <c r="A275" s="5"/>
      <c r="B275" s="5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1.25" customHeight="1" x14ac:dyDescent="0.35">
      <c r="A276" s="5"/>
      <c r="B276" s="5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1.25" customHeight="1" x14ac:dyDescent="0.35">
      <c r="A277" s="5"/>
      <c r="B277" s="5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1.25" customHeight="1" x14ac:dyDescent="0.35">
      <c r="A278" s="5"/>
      <c r="B278" s="5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1.25" customHeight="1" x14ac:dyDescent="0.35">
      <c r="A279" s="5"/>
      <c r="B279" s="5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1.25" customHeight="1" x14ac:dyDescent="0.35">
      <c r="A280" s="5"/>
      <c r="B280" s="5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1.25" customHeight="1" x14ac:dyDescent="0.35">
      <c r="A281" s="5"/>
      <c r="B281" s="5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1.25" customHeight="1" x14ac:dyDescent="0.35">
      <c r="A282" s="5"/>
      <c r="B282" s="5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1.25" customHeight="1" x14ac:dyDescent="0.35">
      <c r="A283" s="5"/>
      <c r="B283" s="5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1.25" customHeight="1" x14ac:dyDescent="0.35">
      <c r="A284" s="5"/>
      <c r="B284" s="5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1.25" customHeight="1" x14ac:dyDescent="0.35">
      <c r="A285" s="5"/>
      <c r="B285" s="5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1.25" customHeight="1" x14ac:dyDescent="0.35">
      <c r="A286" s="5"/>
      <c r="B286" s="5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1.25" customHeight="1" x14ac:dyDescent="0.35">
      <c r="A287" s="5"/>
      <c r="B287" s="5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1.25" customHeight="1" x14ac:dyDescent="0.35">
      <c r="A288" s="5"/>
      <c r="B288" s="5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1.25" customHeight="1" x14ac:dyDescent="0.35">
      <c r="A289" s="5"/>
      <c r="B289" s="5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1.25" customHeight="1" x14ac:dyDescent="0.35">
      <c r="A290" s="5"/>
      <c r="B290" s="5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1.25" customHeight="1" x14ac:dyDescent="0.35">
      <c r="A291" s="5"/>
      <c r="B291" s="5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1.25" customHeight="1" x14ac:dyDescent="0.35">
      <c r="A292" s="5"/>
      <c r="B292" s="5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1.25" customHeight="1" x14ac:dyDescent="0.35">
      <c r="A293" s="5"/>
      <c r="B293" s="5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1.25" customHeight="1" x14ac:dyDescent="0.35">
      <c r="A294" s="5"/>
      <c r="B294" s="5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1.25" customHeight="1" x14ac:dyDescent="0.35">
      <c r="A295" s="5"/>
      <c r="B295" s="5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1.25" customHeight="1" x14ac:dyDescent="0.35">
      <c r="A296" s="5"/>
      <c r="B296" s="5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1.25" customHeight="1" x14ac:dyDescent="0.35">
      <c r="A297" s="5"/>
      <c r="B297" s="5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1.25" customHeight="1" x14ac:dyDescent="0.35">
      <c r="A298" s="5"/>
      <c r="B298" s="5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1.25" customHeight="1" x14ac:dyDescent="0.35">
      <c r="A299" s="5"/>
      <c r="B299" s="5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1.25" customHeight="1" x14ac:dyDescent="0.35">
      <c r="A300" s="5"/>
      <c r="B300" s="5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1.25" customHeight="1" x14ac:dyDescent="0.35">
      <c r="A301" s="5"/>
      <c r="B301" s="5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1.25" customHeight="1" x14ac:dyDescent="0.35">
      <c r="A302" s="5"/>
      <c r="B302" s="5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1.25" customHeight="1" x14ac:dyDescent="0.35">
      <c r="A303" s="5"/>
      <c r="B303" s="5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1.25" customHeight="1" x14ac:dyDescent="0.35">
      <c r="A304" s="5"/>
      <c r="B304" s="5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1.25" customHeight="1" x14ac:dyDescent="0.35">
      <c r="A305" s="5"/>
      <c r="B305" s="5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1.25" customHeight="1" x14ac:dyDescent="0.35">
      <c r="A306" s="5"/>
      <c r="B306" s="5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1.25" customHeight="1" x14ac:dyDescent="0.35">
      <c r="A307" s="5"/>
      <c r="B307" s="5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1.25" customHeight="1" x14ac:dyDescent="0.35">
      <c r="A308" s="5"/>
      <c r="B308" s="5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1.25" customHeight="1" x14ac:dyDescent="0.35">
      <c r="A309" s="5"/>
      <c r="B309" s="5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1.25" customHeight="1" x14ac:dyDescent="0.35">
      <c r="A310" s="5"/>
      <c r="B310" s="5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1.25" customHeight="1" x14ac:dyDescent="0.35">
      <c r="A311" s="5"/>
      <c r="B311" s="5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1.25" customHeight="1" x14ac:dyDescent="0.35">
      <c r="A312" s="5"/>
      <c r="B312" s="5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1.25" customHeight="1" x14ac:dyDescent="0.35">
      <c r="A313" s="5"/>
      <c r="B313" s="5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1.25" customHeight="1" x14ac:dyDescent="0.35">
      <c r="A314" s="5"/>
      <c r="B314" s="5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1.25" customHeight="1" x14ac:dyDescent="0.35">
      <c r="A315" s="5"/>
      <c r="B315" s="5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1.25" customHeight="1" x14ac:dyDescent="0.35">
      <c r="A316" s="5"/>
      <c r="B316" s="5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1.25" customHeight="1" x14ac:dyDescent="0.35">
      <c r="A317" s="5"/>
      <c r="B317" s="5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1.25" customHeight="1" x14ac:dyDescent="0.35">
      <c r="A318" s="5"/>
      <c r="B318" s="5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1.25" customHeight="1" x14ac:dyDescent="0.35">
      <c r="A319" s="5"/>
      <c r="B319" s="5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1.25" customHeight="1" x14ac:dyDescent="0.35">
      <c r="A320" s="5"/>
      <c r="B320" s="5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1.25" customHeight="1" x14ac:dyDescent="0.35">
      <c r="A321" s="5"/>
      <c r="B321" s="5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1.25" customHeight="1" x14ac:dyDescent="0.35">
      <c r="A322" s="5"/>
      <c r="B322" s="5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1.25" customHeight="1" x14ac:dyDescent="0.35">
      <c r="A323" s="5"/>
      <c r="B323" s="5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1.25" customHeight="1" x14ac:dyDescent="0.35">
      <c r="A324" s="5"/>
      <c r="B324" s="5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1.25" customHeight="1" x14ac:dyDescent="0.35">
      <c r="A325" s="5"/>
      <c r="B325" s="5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1.25" customHeight="1" x14ac:dyDescent="0.35">
      <c r="A326" s="5"/>
      <c r="B326" s="5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1.25" customHeight="1" x14ac:dyDescent="0.35">
      <c r="A327" s="5"/>
      <c r="B327" s="5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1.25" customHeight="1" x14ac:dyDescent="0.35">
      <c r="A328" s="5"/>
      <c r="B328" s="5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1.25" customHeight="1" x14ac:dyDescent="0.35">
      <c r="A329" s="5"/>
      <c r="B329" s="5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1.25" customHeight="1" x14ac:dyDescent="0.35">
      <c r="A330" s="5"/>
      <c r="B330" s="5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1.25" customHeight="1" x14ac:dyDescent="0.35">
      <c r="A331" s="5"/>
      <c r="B331" s="5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1.25" customHeight="1" x14ac:dyDescent="0.35">
      <c r="A332" s="5"/>
      <c r="B332" s="5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1.25" customHeight="1" x14ac:dyDescent="0.35">
      <c r="A333" s="5"/>
      <c r="B333" s="5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1.25" customHeight="1" x14ac:dyDescent="0.35">
      <c r="A334" s="5"/>
      <c r="B334" s="5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1.25" customHeight="1" x14ac:dyDescent="0.35">
      <c r="A335" s="5"/>
      <c r="B335" s="5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1.25" customHeight="1" x14ac:dyDescent="0.35">
      <c r="A336" s="5"/>
      <c r="B336" s="5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1.25" customHeight="1" x14ac:dyDescent="0.35">
      <c r="A337" s="5"/>
      <c r="B337" s="5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1.25" customHeight="1" x14ac:dyDescent="0.35">
      <c r="A338" s="5"/>
      <c r="B338" s="5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1.25" customHeight="1" x14ac:dyDescent="0.35">
      <c r="A339" s="5"/>
      <c r="B339" s="5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1.25" customHeight="1" x14ac:dyDescent="0.35">
      <c r="A340" s="5"/>
      <c r="B340" s="5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1.25" customHeight="1" x14ac:dyDescent="0.35">
      <c r="A341" s="5"/>
      <c r="B341" s="5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1.25" customHeight="1" x14ac:dyDescent="0.35">
      <c r="A342" s="5"/>
      <c r="B342" s="5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1.25" customHeight="1" x14ac:dyDescent="0.35">
      <c r="A343" s="5"/>
      <c r="B343" s="5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1.25" customHeight="1" x14ac:dyDescent="0.35">
      <c r="A344" s="5"/>
      <c r="B344" s="5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1.25" customHeight="1" x14ac:dyDescent="0.35">
      <c r="A345" s="5"/>
      <c r="B345" s="5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1.25" customHeight="1" x14ac:dyDescent="0.35">
      <c r="A346" s="5"/>
      <c r="B346" s="5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1.25" customHeight="1" x14ac:dyDescent="0.35">
      <c r="A347" s="5"/>
      <c r="B347" s="5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1.25" customHeight="1" x14ac:dyDescent="0.35">
      <c r="A348" s="5"/>
      <c r="B348" s="5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1.25" customHeight="1" x14ac:dyDescent="0.35">
      <c r="A349" s="5"/>
      <c r="B349" s="5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1.25" customHeight="1" x14ac:dyDescent="0.35">
      <c r="A350" s="5"/>
      <c r="B350" s="5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1.25" customHeight="1" x14ac:dyDescent="0.35">
      <c r="A351" s="5"/>
      <c r="B351" s="5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1.25" customHeight="1" x14ac:dyDescent="0.35">
      <c r="A352" s="5"/>
      <c r="B352" s="5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1.25" customHeight="1" x14ac:dyDescent="0.35">
      <c r="A353" s="5"/>
      <c r="B353" s="5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1.25" customHeight="1" x14ac:dyDescent="0.35">
      <c r="A354" s="5"/>
      <c r="B354" s="5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1.25" customHeight="1" x14ac:dyDescent="0.35">
      <c r="A355" s="5"/>
      <c r="B355" s="5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1.25" customHeight="1" x14ac:dyDescent="0.35">
      <c r="A356" s="5"/>
      <c r="B356" s="5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1.25" customHeight="1" x14ac:dyDescent="0.35">
      <c r="A357" s="5"/>
      <c r="B357" s="5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1.25" customHeight="1" x14ac:dyDescent="0.35">
      <c r="A358" s="5"/>
      <c r="B358" s="5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1.25" customHeight="1" x14ac:dyDescent="0.35">
      <c r="A359" s="5"/>
      <c r="B359" s="5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1.25" customHeight="1" x14ac:dyDescent="0.35">
      <c r="A360" s="5"/>
      <c r="B360" s="5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1.25" customHeight="1" x14ac:dyDescent="0.35">
      <c r="A361" s="5"/>
      <c r="B361" s="5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1.25" customHeight="1" x14ac:dyDescent="0.35">
      <c r="A362" s="5"/>
      <c r="B362" s="5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1.25" customHeight="1" x14ac:dyDescent="0.35">
      <c r="A363" s="5"/>
      <c r="B363" s="5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1.25" customHeight="1" x14ac:dyDescent="0.35">
      <c r="A364" s="5"/>
      <c r="B364" s="5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1.25" customHeight="1" x14ac:dyDescent="0.35">
      <c r="A365" s="5"/>
      <c r="B365" s="5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1.25" customHeight="1" x14ac:dyDescent="0.35">
      <c r="A366" s="5"/>
      <c r="B366" s="5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1.25" customHeight="1" x14ac:dyDescent="0.35">
      <c r="A367" s="5"/>
      <c r="B367" s="5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1.25" customHeight="1" x14ac:dyDescent="0.35">
      <c r="A368" s="5"/>
      <c r="B368" s="5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1.25" customHeight="1" x14ac:dyDescent="0.35">
      <c r="A369" s="5"/>
      <c r="B369" s="5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1.25" customHeight="1" x14ac:dyDescent="0.35">
      <c r="A370" s="5"/>
      <c r="B370" s="5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1.25" customHeight="1" x14ac:dyDescent="0.35">
      <c r="A371" s="5"/>
      <c r="B371" s="5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1.25" customHeight="1" x14ac:dyDescent="0.35">
      <c r="A372" s="5"/>
      <c r="B372" s="5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1.25" customHeight="1" x14ac:dyDescent="0.35">
      <c r="A373" s="5"/>
      <c r="B373" s="5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1.25" customHeight="1" x14ac:dyDescent="0.35">
      <c r="A374" s="5"/>
      <c r="B374" s="5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1.25" customHeight="1" x14ac:dyDescent="0.35">
      <c r="A375" s="5"/>
      <c r="B375" s="5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1.25" customHeight="1" x14ac:dyDescent="0.35">
      <c r="A376" s="5"/>
      <c r="B376" s="5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1.25" customHeight="1" x14ac:dyDescent="0.35">
      <c r="A377" s="5"/>
      <c r="B377" s="5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1.25" customHeight="1" x14ac:dyDescent="0.35">
      <c r="A378" s="5"/>
      <c r="B378" s="5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1.25" customHeight="1" x14ac:dyDescent="0.35">
      <c r="A379" s="5"/>
      <c r="B379" s="5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1.25" customHeight="1" x14ac:dyDescent="0.35">
      <c r="A380" s="5"/>
      <c r="B380" s="5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1.25" customHeight="1" x14ac:dyDescent="0.35">
      <c r="A381" s="5"/>
      <c r="B381" s="5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1.25" customHeight="1" x14ac:dyDescent="0.35">
      <c r="A382" s="5"/>
      <c r="B382" s="5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1.25" customHeight="1" x14ac:dyDescent="0.35">
      <c r="A383" s="5"/>
      <c r="B383" s="5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1.25" customHeight="1" x14ac:dyDescent="0.35">
      <c r="A384" s="5"/>
      <c r="B384" s="5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1.25" customHeight="1" x14ac:dyDescent="0.35">
      <c r="A385" s="5"/>
      <c r="B385" s="5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1.25" customHeight="1" x14ac:dyDescent="0.35">
      <c r="A386" s="5"/>
      <c r="B386" s="5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1.25" customHeight="1" x14ac:dyDescent="0.35">
      <c r="A387" s="5"/>
      <c r="B387" s="5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1.25" customHeight="1" x14ac:dyDescent="0.35">
      <c r="A388" s="5"/>
      <c r="B388" s="5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1.25" customHeight="1" x14ac:dyDescent="0.35">
      <c r="A389" s="5"/>
      <c r="B389" s="5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1.25" customHeight="1" x14ac:dyDescent="0.35">
      <c r="A390" s="5"/>
      <c r="B390" s="5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1.25" customHeight="1" x14ac:dyDescent="0.35">
      <c r="A391" s="5"/>
      <c r="B391" s="5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1.25" customHeight="1" x14ac:dyDescent="0.35">
      <c r="A392" s="5"/>
      <c r="B392" s="5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1.25" customHeight="1" x14ac:dyDescent="0.35">
      <c r="A393" s="5"/>
      <c r="B393" s="5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1.25" customHeight="1" x14ac:dyDescent="0.35">
      <c r="A394" s="5"/>
      <c r="B394" s="5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1.25" customHeight="1" x14ac:dyDescent="0.35">
      <c r="A395" s="5"/>
      <c r="B395" s="5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1.25" customHeight="1" x14ac:dyDescent="0.35">
      <c r="A396" s="5"/>
      <c r="B396" s="5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1.25" customHeight="1" x14ac:dyDescent="0.35">
      <c r="A397" s="5"/>
      <c r="B397" s="5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1.25" customHeight="1" x14ac:dyDescent="0.35">
      <c r="A398" s="5"/>
      <c r="B398" s="5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1.25" customHeight="1" x14ac:dyDescent="0.35">
      <c r="A399" s="5"/>
      <c r="B399" s="5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1.25" customHeight="1" x14ac:dyDescent="0.35">
      <c r="A400" s="5"/>
      <c r="B400" s="5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1.25" customHeight="1" x14ac:dyDescent="0.35">
      <c r="A401" s="5"/>
      <c r="B401" s="5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1.25" customHeight="1" x14ac:dyDescent="0.35">
      <c r="A402" s="5"/>
      <c r="B402" s="5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1.25" customHeight="1" x14ac:dyDescent="0.35">
      <c r="A403" s="5"/>
      <c r="B403" s="5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1.25" customHeight="1" x14ac:dyDescent="0.35">
      <c r="A404" s="5"/>
      <c r="B404" s="5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1.25" customHeight="1" x14ac:dyDescent="0.35">
      <c r="A405" s="5"/>
      <c r="B405" s="5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1.25" customHeight="1" x14ac:dyDescent="0.35">
      <c r="A406" s="5"/>
      <c r="B406" s="5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1.25" customHeight="1" x14ac:dyDescent="0.35">
      <c r="A407" s="5"/>
      <c r="B407" s="5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1.25" customHeight="1" x14ac:dyDescent="0.35">
      <c r="A408" s="5"/>
      <c r="B408" s="5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1.25" customHeight="1" x14ac:dyDescent="0.35">
      <c r="A409" s="5"/>
      <c r="B409" s="5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1.25" customHeight="1" x14ac:dyDescent="0.35">
      <c r="A410" s="5"/>
      <c r="B410" s="5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1.25" customHeight="1" x14ac:dyDescent="0.35">
      <c r="A411" s="5"/>
      <c r="B411" s="5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1.25" customHeight="1" x14ac:dyDescent="0.35">
      <c r="A412" s="5"/>
      <c r="B412" s="5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1.25" customHeight="1" x14ac:dyDescent="0.35">
      <c r="A413" s="5"/>
      <c r="B413" s="5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1.25" customHeight="1" x14ac:dyDescent="0.35">
      <c r="A414" s="5"/>
      <c r="B414" s="5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1.25" customHeight="1" x14ac:dyDescent="0.35">
      <c r="A415" s="5"/>
      <c r="B415" s="5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1.25" customHeight="1" x14ac:dyDescent="0.35">
      <c r="A416" s="5"/>
      <c r="B416" s="5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1.25" customHeight="1" x14ac:dyDescent="0.35">
      <c r="A417" s="5"/>
      <c r="B417" s="5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1.25" customHeight="1" x14ac:dyDescent="0.35">
      <c r="A418" s="5"/>
      <c r="B418" s="5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1.25" customHeight="1" x14ac:dyDescent="0.35">
      <c r="A419" s="5"/>
      <c r="B419" s="5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1.25" customHeight="1" x14ac:dyDescent="0.35">
      <c r="A420" s="5"/>
      <c r="B420" s="5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1.25" customHeight="1" x14ac:dyDescent="0.35">
      <c r="A421" s="5"/>
      <c r="B421" s="5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1.25" customHeight="1" x14ac:dyDescent="0.35">
      <c r="A422" s="5"/>
      <c r="B422" s="5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1.25" customHeight="1" x14ac:dyDescent="0.35">
      <c r="A423" s="5"/>
      <c r="B423" s="5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1.25" customHeight="1" x14ac:dyDescent="0.35">
      <c r="A424" s="5"/>
      <c r="B424" s="5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1.25" customHeight="1" x14ac:dyDescent="0.35">
      <c r="A425" s="5"/>
      <c r="B425" s="5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1.25" customHeight="1" x14ac:dyDescent="0.35">
      <c r="A426" s="5"/>
      <c r="B426" s="5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1.25" customHeight="1" x14ac:dyDescent="0.35">
      <c r="A427" s="5"/>
      <c r="B427" s="5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1.25" customHeight="1" x14ac:dyDescent="0.35">
      <c r="A428" s="5"/>
      <c r="B428" s="5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1.25" customHeight="1" x14ac:dyDescent="0.35">
      <c r="A429" s="5"/>
      <c r="B429" s="5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1.25" customHeight="1" x14ac:dyDescent="0.35">
      <c r="A430" s="5"/>
      <c r="B430" s="5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1.25" customHeight="1" x14ac:dyDescent="0.35">
      <c r="A431" s="5"/>
      <c r="B431" s="5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1.25" customHeight="1" x14ac:dyDescent="0.35">
      <c r="A432" s="5"/>
      <c r="B432" s="5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1.25" customHeight="1" x14ac:dyDescent="0.35">
      <c r="A433" s="5"/>
      <c r="B433" s="5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1.25" customHeight="1" x14ac:dyDescent="0.35">
      <c r="A434" s="5"/>
      <c r="B434" s="5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1.25" customHeight="1" x14ac:dyDescent="0.35">
      <c r="A435" s="5"/>
      <c r="B435" s="5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1.25" customHeight="1" x14ac:dyDescent="0.35">
      <c r="A436" s="5"/>
      <c r="B436" s="5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1.25" customHeight="1" x14ac:dyDescent="0.35">
      <c r="A437" s="5"/>
      <c r="B437" s="5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1.25" customHeight="1" x14ac:dyDescent="0.35">
      <c r="A438" s="5"/>
      <c r="B438" s="5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1.25" customHeight="1" x14ac:dyDescent="0.35">
      <c r="A439" s="5"/>
      <c r="B439" s="5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1.25" customHeight="1" x14ac:dyDescent="0.35">
      <c r="A440" s="5"/>
      <c r="B440" s="5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1.25" customHeight="1" x14ac:dyDescent="0.35">
      <c r="A441" s="5"/>
      <c r="B441" s="5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1.25" customHeight="1" x14ac:dyDescent="0.35">
      <c r="A442" s="5"/>
      <c r="B442" s="5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1.25" customHeight="1" x14ac:dyDescent="0.35">
      <c r="A443" s="5"/>
      <c r="B443" s="5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1.25" customHeight="1" x14ac:dyDescent="0.35">
      <c r="A444" s="5"/>
      <c r="B444" s="5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1.25" customHeight="1" x14ac:dyDescent="0.35">
      <c r="A445" s="5"/>
      <c r="B445" s="5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1.25" customHeight="1" x14ac:dyDescent="0.35">
      <c r="A446" s="5"/>
      <c r="B446" s="5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1.25" customHeight="1" x14ac:dyDescent="0.35">
      <c r="A447" s="5"/>
      <c r="B447" s="5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1.25" customHeight="1" x14ac:dyDescent="0.35">
      <c r="A448" s="5"/>
      <c r="B448" s="5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1.25" customHeight="1" x14ac:dyDescent="0.35">
      <c r="A449" s="5"/>
      <c r="B449" s="5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1.25" customHeight="1" x14ac:dyDescent="0.35">
      <c r="A450" s="5"/>
      <c r="B450" s="5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1.25" customHeight="1" x14ac:dyDescent="0.35">
      <c r="A451" s="5"/>
      <c r="B451" s="5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1.25" customHeight="1" x14ac:dyDescent="0.35">
      <c r="A452" s="5"/>
      <c r="B452" s="5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1.25" customHeight="1" x14ac:dyDescent="0.35">
      <c r="A453" s="5"/>
      <c r="B453" s="5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1.25" customHeight="1" x14ac:dyDescent="0.35">
      <c r="A454" s="5"/>
      <c r="B454" s="5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1.25" customHeight="1" x14ac:dyDescent="0.35">
      <c r="A455" s="5"/>
      <c r="B455" s="5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1.25" customHeight="1" x14ac:dyDescent="0.35">
      <c r="A456" s="5"/>
      <c r="B456" s="5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1.25" customHeight="1" x14ac:dyDescent="0.35">
      <c r="A457" s="5"/>
      <c r="B457" s="5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1.25" customHeight="1" x14ac:dyDescent="0.35">
      <c r="A458" s="5"/>
      <c r="B458" s="5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1.25" customHeight="1" x14ac:dyDescent="0.35">
      <c r="A459" s="5"/>
      <c r="B459" s="5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1.25" customHeight="1" x14ac:dyDescent="0.35">
      <c r="A460" s="5"/>
      <c r="B460" s="5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1.25" customHeight="1" x14ac:dyDescent="0.35">
      <c r="A461" s="5"/>
      <c r="B461" s="5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1.25" customHeight="1" x14ac:dyDescent="0.35">
      <c r="A462" s="5"/>
      <c r="B462" s="5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1.25" customHeight="1" x14ac:dyDescent="0.35">
      <c r="A463" s="5"/>
      <c r="B463" s="5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1.25" customHeight="1" x14ac:dyDescent="0.35">
      <c r="A464" s="5"/>
      <c r="B464" s="5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1.25" customHeight="1" x14ac:dyDescent="0.35">
      <c r="A465" s="5"/>
      <c r="B465" s="5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1.25" customHeight="1" x14ac:dyDescent="0.35">
      <c r="A466" s="5"/>
      <c r="B466" s="5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1.25" customHeight="1" x14ac:dyDescent="0.35">
      <c r="A467" s="5"/>
      <c r="B467" s="5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1.25" customHeight="1" x14ac:dyDescent="0.35">
      <c r="A468" s="5"/>
      <c r="B468" s="5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1.25" customHeight="1" x14ac:dyDescent="0.35">
      <c r="A469" s="5"/>
      <c r="B469" s="5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1.25" customHeight="1" x14ac:dyDescent="0.35">
      <c r="A470" s="5"/>
      <c r="B470" s="5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1.25" customHeight="1" x14ac:dyDescent="0.35">
      <c r="A471" s="5"/>
      <c r="B471" s="5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1.25" customHeight="1" x14ac:dyDescent="0.35">
      <c r="A472" s="5"/>
      <c r="B472" s="5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1.25" customHeight="1" x14ac:dyDescent="0.35">
      <c r="A473" s="5"/>
      <c r="B473" s="5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1.25" customHeight="1" x14ac:dyDescent="0.35">
      <c r="A474" s="5"/>
      <c r="B474" s="5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1.25" customHeight="1" x14ac:dyDescent="0.35">
      <c r="A475" s="5"/>
      <c r="B475" s="5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1.25" customHeight="1" x14ac:dyDescent="0.35">
      <c r="A476" s="5"/>
      <c r="B476" s="5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1.25" customHeight="1" x14ac:dyDescent="0.35">
      <c r="A477" s="5"/>
      <c r="B477" s="5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1.25" customHeight="1" x14ac:dyDescent="0.35">
      <c r="A478" s="5"/>
      <c r="B478" s="5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1.25" customHeight="1" x14ac:dyDescent="0.35">
      <c r="A479" s="5"/>
      <c r="B479" s="5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1.25" customHeight="1" x14ac:dyDescent="0.35">
      <c r="A480" s="5"/>
      <c r="B480" s="5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1.25" customHeight="1" x14ac:dyDescent="0.35">
      <c r="A481" s="5"/>
      <c r="B481" s="5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1.25" customHeight="1" x14ac:dyDescent="0.35">
      <c r="A482" s="5"/>
      <c r="B482" s="5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1.25" customHeight="1" x14ac:dyDescent="0.35">
      <c r="A483" s="5"/>
      <c r="B483" s="5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1.25" customHeight="1" x14ac:dyDescent="0.35">
      <c r="A484" s="5"/>
      <c r="B484" s="5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1.25" customHeight="1" x14ac:dyDescent="0.35">
      <c r="A485" s="5"/>
      <c r="B485" s="5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1.25" customHeight="1" x14ac:dyDescent="0.35">
      <c r="A486" s="5"/>
      <c r="B486" s="5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1.25" customHeight="1" x14ac:dyDescent="0.35">
      <c r="A487" s="5"/>
      <c r="B487" s="5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1.25" customHeight="1" x14ac:dyDescent="0.35">
      <c r="A488" s="5"/>
      <c r="B488" s="5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1.25" customHeight="1" x14ac:dyDescent="0.35">
      <c r="A489" s="5"/>
      <c r="B489" s="5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1.25" customHeight="1" x14ac:dyDescent="0.35">
      <c r="A490" s="5"/>
      <c r="B490" s="5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1.25" customHeight="1" x14ac:dyDescent="0.35">
      <c r="A491" s="5"/>
      <c r="B491" s="5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1.25" customHeight="1" x14ac:dyDescent="0.35">
      <c r="A492" s="5"/>
      <c r="B492" s="5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1.25" customHeight="1" x14ac:dyDescent="0.35">
      <c r="A493" s="5"/>
      <c r="B493" s="5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1.25" customHeight="1" x14ac:dyDescent="0.35">
      <c r="A494" s="5"/>
      <c r="B494" s="5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1.25" customHeight="1" x14ac:dyDescent="0.35">
      <c r="A495" s="5"/>
      <c r="B495" s="5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1.25" customHeight="1" x14ac:dyDescent="0.35">
      <c r="A496" s="5"/>
      <c r="B496" s="5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1.25" customHeight="1" x14ac:dyDescent="0.35">
      <c r="A497" s="5"/>
      <c r="B497" s="5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1.25" customHeight="1" x14ac:dyDescent="0.35">
      <c r="A498" s="5"/>
      <c r="B498" s="5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1.25" customHeight="1" x14ac:dyDescent="0.35">
      <c r="A499" s="5"/>
      <c r="B499" s="5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1.25" customHeight="1" x14ac:dyDescent="0.35">
      <c r="A500" s="5"/>
      <c r="B500" s="5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1.25" customHeight="1" x14ac:dyDescent="0.35">
      <c r="A501" s="5"/>
      <c r="B501" s="5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1.25" customHeight="1" x14ac:dyDescent="0.35">
      <c r="A502" s="5"/>
      <c r="B502" s="5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1.25" customHeight="1" x14ac:dyDescent="0.35">
      <c r="A503" s="5"/>
      <c r="B503" s="5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1.25" customHeight="1" x14ac:dyDescent="0.35">
      <c r="A504" s="5"/>
      <c r="B504" s="5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1.25" customHeight="1" x14ac:dyDescent="0.35">
      <c r="A505" s="5"/>
      <c r="B505" s="5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1.25" customHeight="1" x14ac:dyDescent="0.35">
      <c r="A506" s="5"/>
      <c r="B506" s="5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1.25" customHeight="1" x14ac:dyDescent="0.35">
      <c r="A507" s="5"/>
      <c r="B507" s="5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1.25" customHeight="1" x14ac:dyDescent="0.35">
      <c r="A508" s="5"/>
      <c r="B508" s="5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1.25" customHeight="1" x14ac:dyDescent="0.35">
      <c r="A509" s="5"/>
      <c r="B509" s="5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1.25" customHeight="1" x14ac:dyDescent="0.35">
      <c r="A510" s="5"/>
      <c r="B510" s="5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1.25" customHeight="1" x14ac:dyDescent="0.35">
      <c r="A511" s="5"/>
      <c r="B511" s="5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1.25" customHeight="1" x14ac:dyDescent="0.35">
      <c r="A512" s="5"/>
      <c r="B512" s="5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1.25" customHeight="1" x14ac:dyDescent="0.35">
      <c r="A513" s="5"/>
      <c r="B513" s="5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1.25" customHeight="1" x14ac:dyDescent="0.35">
      <c r="A514" s="5"/>
      <c r="B514" s="5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1.25" customHeight="1" x14ac:dyDescent="0.35">
      <c r="A515" s="5"/>
      <c r="B515" s="5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1.25" customHeight="1" x14ac:dyDescent="0.35">
      <c r="A516" s="5"/>
      <c r="B516" s="5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1.25" customHeight="1" x14ac:dyDescent="0.35">
      <c r="A517" s="5"/>
      <c r="B517" s="5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1.25" customHeight="1" x14ac:dyDescent="0.35">
      <c r="A518" s="5"/>
      <c r="B518" s="5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1.25" customHeight="1" x14ac:dyDescent="0.35">
      <c r="A519" s="5"/>
      <c r="B519" s="5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1.25" customHeight="1" x14ac:dyDescent="0.35">
      <c r="A520" s="5"/>
      <c r="B520" s="5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1.25" customHeight="1" x14ac:dyDescent="0.35">
      <c r="A521" s="5"/>
      <c r="B521" s="5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1.25" customHeight="1" x14ac:dyDescent="0.35">
      <c r="A522" s="5"/>
      <c r="B522" s="5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1.25" customHeight="1" x14ac:dyDescent="0.35">
      <c r="A523" s="5"/>
      <c r="B523" s="5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1.25" customHeight="1" x14ac:dyDescent="0.35">
      <c r="A524" s="5"/>
      <c r="B524" s="5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1.25" customHeight="1" x14ac:dyDescent="0.35">
      <c r="A525" s="5"/>
      <c r="B525" s="5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1.25" customHeight="1" x14ac:dyDescent="0.35">
      <c r="A526" s="5"/>
      <c r="B526" s="5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1.25" customHeight="1" x14ac:dyDescent="0.35">
      <c r="A527" s="5"/>
      <c r="B527" s="5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1.25" customHeight="1" x14ac:dyDescent="0.35">
      <c r="A528" s="5"/>
      <c r="B528" s="5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1.25" customHeight="1" x14ac:dyDescent="0.35">
      <c r="A529" s="5"/>
      <c r="B529" s="5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1.25" customHeight="1" x14ac:dyDescent="0.35">
      <c r="A530" s="5"/>
      <c r="B530" s="5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1.25" customHeight="1" x14ac:dyDescent="0.35">
      <c r="A531" s="5"/>
      <c r="B531" s="5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1.25" customHeight="1" x14ac:dyDescent="0.35">
      <c r="A532" s="5"/>
      <c r="B532" s="5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1.25" customHeight="1" x14ac:dyDescent="0.35">
      <c r="A533" s="5"/>
      <c r="B533" s="5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1.25" customHeight="1" x14ac:dyDescent="0.35">
      <c r="A534" s="5"/>
      <c r="B534" s="5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1.25" customHeight="1" x14ac:dyDescent="0.35">
      <c r="A535" s="5"/>
      <c r="B535" s="5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1.25" customHeight="1" x14ac:dyDescent="0.35">
      <c r="A536" s="5"/>
      <c r="B536" s="5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1.25" customHeight="1" x14ac:dyDescent="0.35">
      <c r="A537" s="5"/>
      <c r="B537" s="5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1.25" customHeight="1" x14ac:dyDescent="0.35">
      <c r="A538" s="5"/>
      <c r="B538" s="5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1.25" customHeight="1" x14ac:dyDescent="0.35">
      <c r="A539" s="5"/>
      <c r="B539" s="5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1.25" customHeight="1" x14ac:dyDescent="0.35">
      <c r="A540" s="5"/>
      <c r="B540" s="5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1.25" customHeight="1" x14ac:dyDescent="0.35">
      <c r="A541" s="5"/>
      <c r="B541" s="5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1.25" customHeight="1" x14ac:dyDescent="0.35">
      <c r="A542" s="5"/>
      <c r="B542" s="5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1.25" customHeight="1" x14ac:dyDescent="0.35">
      <c r="A543" s="5"/>
      <c r="B543" s="5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1.25" customHeight="1" x14ac:dyDescent="0.35">
      <c r="A544" s="5"/>
      <c r="B544" s="5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1.25" customHeight="1" x14ac:dyDescent="0.35">
      <c r="A545" s="5"/>
      <c r="B545" s="5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1.25" customHeight="1" x14ac:dyDescent="0.35">
      <c r="A546" s="5"/>
      <c r="B546" s="5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1.25" customHeight="1" x14ac:dyDescent="0.35">
      <c r="A547" s="5"/>
      <c r="B547" s="5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1.25" customHeight="1" x14ac:dyDescent="0.35">
      <c r="A548" s="5"/>
      <c r="B548" s="5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1.25" customHeight="1" x14ac:dyDescent="0.35">
      <c r="A549" s="5"/>
      <c r="B549" s="5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1.25" customHeight="1" x14ac:dyDescent="0.35">
      <c r="A550" s="5"/>
      <c r="B550" s="5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1.25" customHeight="1" x14ac:dyDescent="0.35">
      <c r="A551" s="5"/>
      <c r="B551" s="5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1.25" customHeight="1" x14ac:dyDescent="0.35">
      <c r="A552" s="5"/>
      <c r="B552" s="5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1.25" customHeight="1" x14ac:dyDescent="0.35">
      <c r="A553" s="5"/>
      <c r="B553" s="5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1.25" customHeight="1" x14ac:dyDescent="0.35">
      <c r="A554" s="5"/>
      <c r="B554" s="5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1.25" customHeight="1" x14ac:dyDescent="0.35">
      <c r="A555" s="5"/>
      <c r="B555" s="5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1.25" customHeight="1" x14ac:dyDescent="0.35">
      <c r="A556" s="5"/>
      <c r="B556" s="5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1.25" customHeight="1" x14ac:dyDescent="0.35">
      <c r="A557" s="5"/>
      <c r="B557" s="5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1.25" customHeight="1" x14ac:dyDescent="0.35">
      <c r="A558" s="5"/>
      <c r="B558" s="5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1.25" customHeight="1" x14ac:dyDescent="0.35">
      <c r="A559" s="5"/>
      <c r="B559" s="5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1.25" customHeight="1" x14ac:dyDescent="0.35">
      <c r="A560" s="5"/>
      <c r="B560" s="5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1.25" customHeight="1" x14ac:dyDescent="0.35">
      <c r="A561" s="5"/>
      <c r="B561" s="5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1.25" customHeight="1" x14ac:dyDescent="0.35">
      <c r="A562" s="5"/>
      <c r="B562" s="5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1.25" customHeight="1" x14ac:dyDescent="0.35">
      <c r="A563" s="5"/>
      <c r="B563" s="5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1.25" customHeight="1" x14ac:dyDescent="0.35">
      <c r="A564" s="5"/>
      <c r="B564" s="5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1.25" customHeight="1" x14ac:dyDescent="0.35">
      <c r="A565" s="5"/>
      <c r="B565" s="5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1.25" customHeight="1" x14ac:dyDescent="0.35">
      <c r="A566" s="5"/>
      <c r="B566" s="5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1.25" customHeight="1" x14ac:dyDescent="0.35">
      <c r="A567" s="5"/>
      <c r="B567" s="5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1.25" customHeight="1" x14ac:dyDescent="0.35">
      <c r="A568" s="5"/>
      <c r="B568" s="5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1.25" customHeight="1" x14ac:dyDescent="0.35">
      <c r="A569" s="5"/>
      <c r="B569" s="5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1.25" customHeight="1" x14ac:dyDescent="0.35">
      <c r="A570" s="5"/>
      <c r="B570" s="5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1.25" customHeight="1" x14ac:dyDescent="0.35">
      <c r="A571" s="5"/>
      <c r="B571" s="5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1.25" customHeight="1" x14ac:dyDescent="0.35">
      <c r="A572" s="5"/>
      <c r="B572" s="5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1.25" customHeight="1" x14ac:dyDescent="0.35">
      <c r="A573" s="5"/>
      <c r="B573" s="5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1.25" customHeight="1" x14ac:dyDescent="0.35">
      <c r="A574" s="5"/>
      <c r="B574" s="5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1.25" customHeight="1" x14ac:dyDescent="0.35">
      <c r="A575" s="5"/>
      <c r="B575" s="5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1.25" customHeight="1" x14ac:dyDescent="0.35">
      <c r="A576" s="5"/>
      <c r="B576" s="5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1.25" customHeight="1" x14ac:dyDescent="0.35">
      <c r="A577" s="5"/>
      <c r="B577" s="5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1.25" customHeight="1" x14ac:dyDescent="0.35">
      <c r="A578" s="5"/>
      <c r="B578" s="5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1.25" customHeight="1" x14ac:dyDescent="0.35">
      <c r="A579" s="5"/>
      <c r="B579" s="5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1.25" customHeight="1" x14ac:dyDescent="0.35">
      <c r="A580" s="5"/>
      <c r="B580" s="5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1.25" customHeight="1" x14ac:dyDescent="0.35">
      <c r="A581" s="5"/>
      <c r="B581" s="5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1.25" customHeight="1" x14ac:dyDescent="0.35">
      <c r="A582" s="5"/>
      <c r="B582" s="5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1.25" customHeight="1" x14ac:dyDescent="0.35">
      <c r="A583" s="5"/>
      <c r="B583" s="5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1.25" customHeight="1" x14ac:dyDescent="0.35">
      <c r="A584" s="5"/>
      <c r="B584" s="5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1.25" customHeight="1" x14ac:dyDescent="0.35">
      <c r="A585" s="5"/>
      <c r="B585" s="5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1.25" customHeight="1" x14ac:dyDescent="0.35">
      <c r="A586" s="5"/>
      <c r="B586" s="5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1.25" customHeight="1" x14ac:dyDescent="0.35">
      <c r="A587" s="5"/>
      <c r="B587" s="5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1.25" customHeight="1" x14ac:dyDescent="0.35">
      <c r="A588" s="5"/>
      <c r="B588" s="5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1.25" customHeight="1" x14ac:dyDescent="0.35">
      <c r="A589" s="5"/>
      <c r="B589" s="5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1.25" customHeight="1" x14ac:dyDescent="0.35">
      <c r="A590" s="5"/>
      <c r="B590" s="5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1.25" customHeight="1" x14ac:dyDescent="0.35">
      <c r="A591" s="5"/>
      <c r="B591" s="5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1.25" customHeight="1" x14ac:dyDescent="0.35">
      <c r="A592" s="5"/>
      <c r="B592" s="5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1.25" customHeight="1" x14ac:dyDescent="0.35">
      <c r="A593" s="5"/>
      <c r="B593" s="5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1.25" customHeight="1" x14ac:dyDescent="0.35">
      <c r="A594" s="5"/>
      <c r="B594" s="5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1.25" customHeight="1" x14ac:dyDescent="0.35">
      <c r="A595" s="5"/>
      <c r="B595" s="5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1.25" customHeight="1" x14ac:dyDescent="0.35">
      <c r="A596" s="5"/>
      <c r="B596" s="5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1.25" customHeight="1" x14ac:dyDescent="0.35">
      <c r="A597" s="5"/>
      <c r="B597" s="5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1.25" customHeight="1" x14ac:dyDescent="0.35">
      <c r="A598" s="5"/>
      <c r="B598" s="5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1.25" customHeight="1" x14ac:dyDescent="0.35">
      <c r="A599" s="5"/>
      <c r="B599" s="5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1.25" customHeight="1" x14ac:dyDescent="0.35">
      <c r="A600" s="5"/>
      <c r="B600" s="5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1.25" customHeight="1" x14ac:dyDescent="0.35">
      <c r="A601" s="5"/>
      <c r="B601" s="5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1.25" customHeight="1" x14ac:dyDescent="0.35">
      <c r="A602" s="5"/>
      <c r="B602" s="5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1.25" customHeight="1" x14ac:dyDescent="0.35">
      <c r="A603" s="5"/>
      <c r="B603" s="5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1.25" customHeight="1" x14ac:dyDescent="0.35">
      <c r="A604" s="5"/>
      <c r="B604" s="5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1.25" customHeight="1" x14ac:dyDescent="0.35">
      <c r="A605" s="5"/>
      <c r="B605" s="5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1.25" customHeight="1" x14ac:dyDescent="0.35">
      <c r="A606" s="5"/>
      <c r="B606" s="5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1.25" customHeight="1" x14ac:dyDescent="0.35">
      <c r="A607" s="5"/>
      <c r="B607" s="5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1.25" customHeight="1" x14ac:dyDescent="0.35">
      <c r="A608" s="5"/>
      <c r="B608" s="5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1.25" customHeight="1" x14ac:dyDescent="0.35">
      <c r="A609" s="5"/>
      <c r="B609" s="5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1.25" customHeight="1" x14ac:dyDescent="0.35">
      <c r="A610" s="5"/>
      <c r="B610" s="5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1.25" customHeight="1" x14ac:dyDescent="0.35">
      <c r="A611" s="5"/>
      <c r="B611" s="5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1.25" customHeight="1" x14ac:dyDescent="0.35">
      <c r="A612" s="5"/>
      <c r="B612" s="5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1.25" customHeight="1" x14ac:dyDescent="0.35">
      <c r="A613" s="5"/>
      <c r="B613" s="5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1.25" customHeight="1" x14ac:dyDescent="0.35">
      <c r="A614" s="5"/>
      <c r="B614" s="5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1.25" customHeight="1" x14ac:dyDescent="0.35">
      <c r="A615" s="5"/>
      <c r="B615" s="5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1.25" customHeight="1" x14ac:dyDescent="0.35">
      <c r="A616" s="5"/>
      <c r="B616" s="5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1.25" customHeight="1" x14ac:dyDescent="0.35">
      <c r="A617" s="5"/>
      <c r="B617" s="5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1.25" customHeight="1" x14ac:dyDescent="0.35">
      <c r="A618" s="5"/>
      <c r="B618" s="5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1.25" customHeight="1" x14ac:dyDescent="0.35">
      <c r="A619" s="5"/>
      <c r="B619" s="5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1.25" customHeight="1" x14ac:dyDescent="0.35">
      <c r="A620" s="5"/>
      <c r="B620" s="5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1.25" customHeight="1" x14ac:dyDescent="0.35">
      <c r="A621" s="5"/>
      <c r="B621" s="5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1.25" customHeight="1" x14ac:dyDescent="0.35">
      <c r="A622" s="5"/>
      <c r="B622" s="5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1.25" customHeight="1" x14ac:dyDescent="0.35">
      <c r="A623" s="5"/>
      <c r="B623" s="5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1.25" customHeight="1" x14ac:dyDescent="0.35">
      <c r="A624" s="5"/>
      <c r="B624" s="5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1.25" customHeight="1" x14ac:dyDescent="0.35">
      <c r="A625" s="5"/>
      <c r="B625" s="5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1.25" customHeight="1" x14ac:dyDescent="0.35">
      <c r="A626" s="5"/>
      <c r="B626" s="5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1.25" customHeight="1" x14ac:dyDescent="0.35">
      <c r="A627" s="5"/>
      <c r="B627" s="5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1.25" customHeight="1" x14ac:dyDescent="0.35">
      <c r="A628" s="5"/>
      <c r="B628" s="5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1.25" customHeight="1" x14ac:dyDescent="0.35">
      <c r="A629" s="5"/>
      <c r="B629" s="5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1.25" customHeight="1" x14ac:dyDescent="0.35">
      <c r="A630" s="5"/>
      <c r="B630" s="5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1.25" customHeight="1" x14ac:dyDescent="0.35">
      <c r="A631" s="5"/>
      <c r="B631" s="5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1.25" customHeight="1" x14ac:dyDescent="0.35">
      <c r="A632" s="5"/>
      <c r="B632" s="5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1.25" customHeight="1" x14ac:dyDescent="0.35">
      <c r="A633" s="5"/>
      <c r="B633" s="5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1.25" customHeight="1" x14ac:dyDescent="0.35">
      <c r="A634" s="5"/>
      <c r="B634" s="5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1.25" customHeight="1" x14ac:dyDescent="0.35">
      <c r="A635" s="5"/>
      <c r="B635" s="5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1.25" customHeight="1" x14ac:dyDescent="0.35">
      <c r="A636" s="5"/>
      <c r="B636" s="5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1.25" customHeight="1" x14ac:dyDescent="0.35">
      <c r="A637" s="5"/>
      <c r="B637" s="5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1.25" customHeight="1" x14ac:dyDescent="0.35">
      <c r="A638" s="5"/>
      <c r="B638" s="5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1.25" customHeight="1" x14ac:dyDescent="0.35">
      <c r="A639" s="5"/>
      <c r="B639" s="5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1.25" customHeight="1" x14ac:dyDescent="0.35">
      <c r="A640" s="5"/>
      <c r="B640" s="5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1.25" customHeight="1" x14ac:dyDescent="0.35">
      <c r="A641" s="5"/>
      <c r="B641" s="5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1.25" customHeight="1" x14ac:dyDescent="0.35">
      <c r="A642" s="5"/>
      <c r="B642" s="5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1.25" customHeight="1" x14ac:dyDescent="0.35">
      <c r="A643" s="5"/>
      <c r="B643" s="5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1.25" customHeight="1" x14ac:dyDescent="0.35">
      <c r="A644" s="5"/>
      <c r="B644" s="5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1.25" customHeight="1" x14ac:dyDescent="0.35">
      <c r="A645" s="5"/>
      <c r="B645" s="5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1.25" customHeight="1" x14ac:dyDescent="0.35">
      <c r="A646" s="5"/>
      <c r="B646" s="5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1.25" customHeight="1" x14ac:dyDescent="0.35">
      <c r="A647" s="5"/>
      <c r="B647" s="5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1.25" customHeight="1" x14ac:dyDescent="0.35">
      <c r="A648" s="5"/>
      <c r="B648" s="5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1.25" customHeight="1" x14ac:dyDescent="0.35">
      <c r="A649" s="5"/>
      <c r="B649" s="5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1.25" customHeight="1" x14ac:dyDescent="0.35">
      <c r="A650" s="5"/>
      <c r="B650" s="5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1.25" customHeight="1" x14ac:dyDescent="0.35">
      <c r="A651" s="5"/>
      <c r="B651" s="5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1.25" customHeight="1" x14ac:dyDescent="0.35">
      <c r="A652" s="5"/>
      <c r="B652" s="5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1.25" customHeight="1" x14ac:dyDescent="0.35">
      <c r="A653" s="5"/>
      <c r="B653" s="5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1.25" customHeight="1" x14ac:dyDescent="0.35">
      <c r="A654" s="5"/>
      <c r="B654" s="5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1.25" customHeight="1" x14ac:dyDescent="0.35">
      <c r="A655" s="5"/>
      <c r="B655" s="5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1.25" customHeight="1" x14ac:dyDescent="0.35">
      <c r="A656" s="5"/>
      <c r="B656" s="5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1.25" customHeight="1" x14ac:dyDescent="0.35">
      <c r="A657" s="5"/>
      <c r="B657" s="5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1.25" customHeight="1" x14ac:dyDescent="0.35">
      <c r="A658" s="5"/>
      <c r="B658" s="5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1.25" customHeight="1" x14ac:dyDescent="0.35">
      <c r="A659" s="5"/>
      <c r="B659" s="5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1.25" customHeight="1" x14ac:dyDescent="0.35">
      <c r="A660" s="5"/>
      <c r="B660" s="5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1.25" customHeight="1" x14ac:dyDescent="0.35">
      <c r="A661" s="5"/>
      <c r="B661" s="5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1.25" customHeight="1" x14ac:dyDescent="0.35">
      <c r="A662" s="5"/>
      <c r="B662" s="5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1.25" customHeight="1" x14ac:dyDescent="0.35">
      <c r="A663" s="5"/>
      <c r="B663" s="5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1.25" customHeight="1" x14ac:dyDescent="0.35">
      <c r="A664" s="5"/>
      <c r="B664" s="5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1.25" customHeight="1" x14ac:dyDescent="0.35">
      <c r="A665" s="5"/>
      <c r="B665" s="5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1.25" customHeight="1" x14ac:dyDescent="0.35">
      <c r="A666" s="5"/>
      <c r="B666" s="5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1.25" customHeight="1" x14ac:dyDescent="0.35">
      <c r="A667" s="5"/>
      <c r="B667" s="5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1.25" customHeight="1" x14ac:dyDescent="0.35">
      <c r="A668" s="5"/>
      <c r="B668" s="5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1.25" customHeight="1" x14ac:dyDescent="0.35">
      <c r="A669" s="5"/>
      <c r="B669" s="5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1.25" customHeight="1" x14ac:dyDescent="0.35">
      <c r="A670" s="5"/>
      <c r="B670" s="5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1.25" customHeight="1" x14ac:dyDescent="0.35">
      <c r="A671" s="5"/>
      <c r="B671" s="5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1.25" customHeight="1" x14ac:dyDescent="0.35">
      <c r="A672" s="5"/>
      <c r="B672" s="5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1.25" customHeight="1" x14ac:dyDescent="0.35">
      <c r="A673" s="5"/>
      <c r="B673" s="5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1.25" customHeight="1" x14ac:dyDescent="0.35">
      <c r="A674" s="5"/>
      <c r="B674" s="5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1.25" customHeight="1" x14ac:dyDescent="0.35">
      <c r="A675" s="5"/>
      <c r="B675" s="5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1.25" customHeight="1" x14ac:dyDescent="0.35">
      <c r="A676" s="5"/>
      <c r="B676" s="5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1.25" customHeight="1" x14ac:dyDescent="0.35">
      <c r="A677" s="5"/>
      <c r="B677" s="5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1.25" customHeight="1" x14ac:dyDescent="0.35">
      <c r="A678" s="5"/>
      <c r="B678" s="5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1.25" customHeight="1" x14ac:dyDescent="0.35">
      <c r="A679" s="5"/>
      <c r="B679" s="5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1.25" customHeight="1" x14ac:dyDescent="0.35">
      <c r="A680" s="5"/>
      <c r="B680" s="5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1.25" customHeight="1" x14ac:dyDescent="0.35">
      <c r="A681" s="5"/>
      <c r="B681" s="5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1.25" customHeight="1" x14ac:dyDescent="0.35">
      <c r="A682" s="5"/>
      <c r="B682" s="5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1.25" customHeight="1" x14ac:dyDescent="0.35">
      <c r="A683" s="5"/>
      <c r="B683" s="5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1.25" customHeight="1" x14ac:dyDescent="0.35">
      <c r="A684" s="5"/>
      <c r="B684" s="5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1.25" customHeight="1" x14ac:dyDescent="0.35">
      <c r="A685" s="5"/>
      <c r="B685" s="5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1.25" customHeight="1" x14ac:dyDescent="0.35">
      <c r="A686" s="5"/>
      <c r="B686" s="5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1.25" customHeight="1" x14ac:dyDescent="0.35">
      <c r="A687" s="5"/>
      <c r="B687" s="5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1.25" customHeight="1" x14ac:dyDescent="0.35">
      <c r="A688" s="5"/>
      <c r="B688" s="5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1.25" customHeight="1" x14ac:dyDescent="0.35">
      <c r="A689" s="5"/>
      <c r="B689" s="5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1.25" customHeight="1" x14ac:dyDescent="0.35">
      <c r="A690" s="5"/>
      <c r="B690" s="5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1.25" customHeight="1" x14ac:dyDescent="0.35">
      <c r="A691" s="5"/>
      <c r="B691" s="5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1.25" customHeight="1" x14ac:dyDescent="0.35">
      <c r="A692" s="5"/>
      <c r="B692" s="5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1.25" customHeight="1" x14ac:dyDescent="0.35">
      <c r="A693" s="5"/>
      <c r="B693" s="5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1.25" customHeight="1" x14ac:dyDescent="0.35">
      <c r="A694" s="5"/>
      <c r="B694" s="5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1.25" customHeight="1" x14ac:dyDescent="0.35">
      <c r="A695" s="5"/>
      <c r="B695" s="5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1.25" customHeight="1" x14ac:dyDescent="0.35">
      <c r="A696" s="5"/>
      <c r="B696" s="5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1.25" customHeight="1" x14ac:dyDescent="0.35">
      <c r="A697" s="5"/>
      <c r="B697" s="5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1.25" customHeight="1" x14ac:dyDescent="0.35">
      <c r="A698" s="5"/>
      <c r="B698" s="5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1.25" customHeight="1" x14ac:dyDescent="0.35">
      <c r="A699" s="5"/>
      <c r="B699" s="5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1.25" customHeight="1" x14ac:dyDescent="0.35">
      <c r="A700" s="5"/>
      <c r="B700" s="5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1.25" customHeight="1" x14ac:dyDescent="0.35">
      <c r="A701" s="5"/>
      <c r="B701" s="5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1.25" customHeight="1" x14ac:dyDescent="0.35">
      <c r="A702" s="5"/>
      <c r="B702" s="5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1.25" customHeight="1" x14ac:dyDescent="0.35">
      <c r="A703" s="5"/>
      <c r="B703" s="5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1.25" customHeight="1" x14ac:dyDescent="0.35">
      <c r="A704" s="5"/>
      <c r="B704" s="5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1.25" customHeight="1" x14ac:dyDescent="0.35">
      <c r="A705" s="5"/>
      <c r="B705" s="5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1.25" customHeight="1" x14ac:dyDescent="0.35">
      <c r="A706" s="5"/>
      <c r="B706" s="5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1.25" customHeight="1" x14ac:dyDescent="0.35">
      <c r="A707" s="5"/>
      <c r="B707" s="5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1.25" customHeight="1" x14ac:dyDescent="0.35">
      <c r="A708" s="5"/>
      <c r="B708" s="5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1.25" customHeight="1" x14ac:dyDescent="0.35">
      <c r="A709" s="5"/>
      <c r="B709" s="5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1.25" customHeight="1" x14ac:dyDescent="0.35">
      <c r="A710" s="5"/>
      <c r="B710" s="5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1.25" customHeight="1" x14ac:dyDescent="0.35">
      <c r="A711" s="5"/>
      <c r="B711" s="5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1.25" customHeight="1" x14ac:dyDescent="0.35">
      <c r="A712" s="5"/>
      <c r="B712" s="5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1.25" customHeight="1" x14ac:dyDescent="0.35">
      <c r="A713" s="5"/>
      <c r="B713" s="5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1.25" customHeight="1" x14ac:dyDescent="0.35">
      <c r="A714" s="5"/>
      <c r="B714" s="5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1.25" customHeight="1" x14ac:dyDescent="0.35">
      <c r="A715" s="5"/>
      <c r="B715" s="5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1.25" customHeight="1" x14ac:dyDescent="0.35">
      <c r="A716" s="5"/>
      <c r="B716" s="5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1.25" customHeight="1" x14ac:dyDescent="0.35">
      <c r="A717" s="5"/>
      <c r="B717" s="5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1.25" customHeight="1" x14ac:dyDescent="0.35">
      <c r="A718" s="5"/>
      <c r="B718" s="5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1.25" customHeight="1" x14ac:dyDescent="0.35">
      <c r="A719" s="5"/>
      <c r="B719" s="5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1.25" customHeight="1" x14ac:dyDescent="0.35">
      <c r="A720" s="5"/>
      <c r="B720" s="5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1.25" customHeight="1" x14ac:dyDescent="0.35">
      <c r="A721" s="5"/>
      <c r="B721" s="5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1.25" customHeight="1" x14ac:dyDescent="0.35">
      <c r="A722" s="5"/>
      <c r="B722" s="5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1.25" customHeight="1" x14ac:dyDescent="0.35">
      <c r="A723" s="5"/>
      <c r="B723" s="5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1.25" customHeight="1" x14ac:dyDescent="0.35">
      <c r="A724" s="5"/>
      <c r="B724" s="5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1.25" customHeight="1" x14ac:dyDescent="0.35">
      <c r="A725" s="5"/>
      <c r="B725" s="5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1.25" customHeight="1" x14ac:dyDescent="0.35">
      <c r="A726" s="5"/>
      <c r="B726" s="5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1.25" customHeight="1" x14ac:dyDescent="0.35">
      <c r="A727" s="5"/>
      <c r="B727" s="5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1.25" customHeight="1" x14ac:dyDescent="0.35">
      <c r="A728" s="5"/>
      <c r="B728" s="5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1.25" customHeight="1" x14ac:dyDescent="0.35">
      <c r="A729" s="5"/>
      <c r="B729" s="5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1.25" customHeight="1" x14ac:dyDescent="0.35">
      <c r="A730" s="5"/>
      <c r="B730" s="5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1.25" customHeight="1" x14ac:dyDescent="0.35">
      <c r="A731" s="5"/>
      <c r="B731" s="5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1.25" customHeight="1" x14ac:dyDescent="0.35">
      <c r="A732" s="5"/>
      <c r="B732" s="5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1.25" customHeight="1" x14ac:dyDescent="0.35">
      <c r="A733" s="5"/>
      <c r="B733" s="5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1.25" customHeight="1" x14ac:dyDescent="0.35">
      <c r="A734" s="5"/>
      <c r="B734" s="5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1.25" customHeight="1" x14ac:dyDescent="0.35">
      <c r="A735" s="5"/>
      <c r="B735" s="5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1.25" customHeight="1" x14ac:dyDescent="0.35">
      <c r="A736" s="5"/>
      <c r="B736" s="5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1.25" customHeight="1" x14ac:dyDescent="0.35">
      <c r="A737" s="5"/>
      <c r="B737" s="5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1.25" customHeight="1" x14ac:dyDescent="0.35">
      <c r="A738" s="5"/>
      <c r="B738" s="5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1.25" customHeight="1" x14ac:dyDescent="0.35">
      <c r="A739" s="5"/>
      <c r="B739" s="5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1.25" customHeight="1" x14ac:dyDescent="0.35">
      <c r="A740" s="5"/>
      <c r="B740" s="5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1.25" customHeight="1" x14ac:dyDescent="0.35">
      <c r="A741" s="5"/>
      <c r="B741" s="5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1.25" customHeight="1" x14ac:dyDescent="0.35">
      <c r="A742" s="5"/>
      <c r="B742" s="5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1.25" customHeight="1" x14ac:dyDescent="0.35">
      <c r="A743" s="5"/>
      <c r="B743" s="5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1.25" customHeight="1" x14ac:dyDescent="0.35">
      <c r="A744" s="5"/>
      <c r="B744" s="5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1.25" customHeight="1" x14ac:dyDescent="0.35">
      <c r="A745" s="5"/>
      <c r="B745" s="5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1.25" customHeight="1" x14ac:dyDescent="0.35">
      <c r="A746" s="5"/>
      <c r="B746" s="5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1.25" customHeight="1" x14ac:dyDescent="0.35">
      <c r="A747" s="5"/>
      <c r="B747" s="5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1.25" customHeight="1" x14ac:dyDescent="0.35">
      <c r="A748" s="5"/>
      <c r="B748" s="5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1.25" customHeight="1" x14ac:dyDescent="0.35">
      <c r="A749" s="5"/>
      <c r="B749" s="5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1.25" customHeight="1" x14ac:dyDescent="0.35">
      <c r="A750" s="5"/>
      <c r="B750" s="5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1.25" customHeight="1" x14ac:dyDescent="0.35">
      <c r="A751" s="5"/>
      <c r="B751" s="5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1.25" customHeight="1" x14ac:dyDescent="0.35">
      <c r="A752" s="5"/>
      <c r="B752" s="5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1.25" customHeight="1" x14ac:dyDescent="0.35">
      <c r="A753" s="5"/>
      <c r="B753" s="5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1.25" customHeight="1" x14ac:dyDescent="0.35">
      <c r="A754" s="5"/>
      <c r="B754" s="5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1.25" customHeight="1" x14ac:dyDescent="0.35">
      <c r="A755" s="5"/>
      <c r="B755" s="5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1.25" customHeight="1" x14ac:dyDescent="0.35">
      <c r="A756" s="5"/>
      <c r="B756" s="5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1.25" customHeight="1" x14ac:dyDescent="0.35">
      <c r="A757" s="5"/>
      <c r="B757" s="5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1.25" customHeight="1" x14ac:dyDescent="0.35">
      <c r="A758" s="5"/>
      <c r="B758" s="5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1.25" customHeight="1" x14ac:dyDescent="0.35">
      <c r="A759" s="5"/>
      <c r="B759" s="5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1.25" customHeight="1" x14ac:dyDescent="0.35">
      <c r="A760" s="5"/>
      <c r="B760" s="5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1.25" customHeight="1" x14ac:dyDescent="0.35">
      <c r="A761" s="5"/>
      <c r="B761" s="5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1.25" customHeight="1" x14ac:dyDescent="0.35">
      <c r="A762" s="5"/>
      <c r="B762" s="5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1.25" customHeight="1" x14ac:dyDescent="0.35">
      <c r="A763" s="5"/>
      <c r="B763" s="5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1.25" customHeight="1" x14ac:dyDescent="0.35">
      <c r="A764" s="5"/>
      <c r="B764" s="5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1.25" customHeight="1" x14ac:dyDescent="0.35">
      <c r="A765" s="5"/>
      <c r="B765" s="5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1.25" customHeight="1" x14ac:dyDescent="0.35">
      <c r="A766" s="5"/>
      <c r="B766" s="5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1.25" customHeight="1" x14ac:dyDescent="0.35">
      <c r="A767" s="5"/>
      <c r="B767" s="5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1.25" customHeight="1" x14ac:dyDescent="0.35">
      <c r="A768" s="5"/>
      <c r="B768" s="5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1.25" customHeight="1" x14ac:dyDescent="0.35">
      <c r="A769" s="5"/>
      <c r="B769" s="5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1.25" customHeight="1" x14ac:dyDescent="0.35">
      <c r="A770" s="5"/>
      <c r="B770" s="5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1.25" customHeight="1" x14ac:dyDescent="0.35">
      <c r="A771" s="5"/>
      <c r="B771" s="5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1.25" customHeight="1" x14ac:dyDescent="0.35">
      <c r="A772" s="5"/>
      <c r="B772" s="5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1.25" customHeight="1" x14ac:dyDescent="0.35">
      <c r="A773" s="5"/>
      <c r="B773" s="5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1.25" customHeight="1" x14ac:dyDescent="0.35">
      <c r="A774" s="5"/>
      <c r="B774" s="5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1.25" customHeight="1" x14ac:dyDescent="0.35">
      <c r="A775" s="5"/>
      <c r="B775" s="5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1.25" customHeight="1" x14ac:dyDescent="0.35">
      <c r="A776" s="5"/>
      <c r="B776" s="5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1.25" customHeight="1" x14ac:dyDescent="0.35">
      <c r="A777" s="5"/>
      <c r="B777" s="5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1.25" customHeight="1" x14ac:dyDescent="0.35">
      <c r="A778" s="5"/>
      <c r="B778" s="5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1.25" customHeight="1" x14ac:dyDescent="0.35">
      <c r="A779" s="5"/>
      <c r="B779" s="5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1.25" customHeight="1" x14ac:dyDescent="0.35">
      <c r="A780" s="5"/>
      <c r="B780" s="5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1.25" customHeight="1" x14ac:dyDescent="0.35">
      <c r="A781" s="5"/>
      <c r="B781" s="5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1.25" customHeight="1" x14ac:dyDescent="0.35">
      <c r="A782" s="5"/>
      <c r="B782" s="5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1.25" customHeight="1" x14ac:dyDescent="0.35">
      <c r="A783" s="5"/>
      <c r="B783" s="5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1.25" customHeight="1" x14ac:dyDescent="0.35">
      <c r="A784" s="5"/>
      <c r="B784" s="5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1.25" customHeight="1" x14ac:dyDescent="0.35">
      <c r="A785" s="5"/>
      <c r="B785" s="5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1.25" customHeight="1" x14ac:dyDescent="0.35">
      <c r="A786" s="5"/>
      <c r="B786" s="5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1.25" customHeight="1" x14ac:dyDescent="0.35">
      <c r="A787" s="5"/>
      <c r="B787" s="5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1.25" customHeight="1" x14ac:dyDescent="0.35">
      <c r="A788" s="5"/>
      <c r="B788" s="5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1.25" customHeight="1" x14ac:dyDescent="0.35">
      <c r="A789" s="5"/>
      <c r="B789" s="5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1.25" customHeight="1" x14ac:dyDescent="0.35">
      <c r="A790" s="5"/>
      <c r="B790" s="5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1.25" customHeight="1" x14ac:dyDescent="0.35">
      <c r="A791" s="5"/>
      <c r="B791" s="5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1.25" customHeight="1" x14ac:dyDescent="0.35">
      <c r="A792" s="5"/>
      <c r="B792" s="5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1.25" customHeight="1" x14ac:dyDescent="0.35">
      <c r="A793" s="5"/>
      <c r="B793" s="5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1.25" customHeight="1" x14ac:dyDescent="0.35">
      <c r="A794" s="5"/>
      <c r="B794" s="5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1.25" customHeight="1" x14ac:dyDescent="0.35">
      <c r="A795" s="5"/>
      <c r="B795" s="5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1.25" customHeight="1" x14ac:dyDescent="0.35">
      <c r="A796" s="5"/>
      <c r="B796" s="5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1.25" customHeight="1" x14ac:dyDescent="0.35">
      <c r="A797" s="5"/>
      <c r="B797" s="5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1.25" customHeight="1" x14ac:dyDescent="0.35">
      <c r="A798" s="5"/>
      <c r="B798" s="5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1.25" customHeight="1" x14ac:dyDescent="0.35">
      <c r="A799" s="5"/>
      <c r="B799" s="5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1.25" customHeight="1" x14ac:dyDescent="0.35">
      <c r="A800" s="5"/>
      <c r="B800" s="5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1.25" customHeight="1" x14ac:dyDescent="0.35">
      <c r="A801" s="5"/>
      <c r="B801" s="5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1.25" customHeight="1" x14ac:dyDescent="0.35">
      <c r="A802" s="5"/>
      <c r="B802" s="5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1.25" customHeight="1" x14ac:dyDescent="0.35">
      <c r="A803" s="5"/>
      <c r="B803" s="5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1.25" customHeight="1" x14ac:dyDescent="0.35">
      <c r="A804" s="5"/>
      <c r="B804" s="5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1.25" customHeight="1" x14ac:dyDescent="0.35">
      <c r="A805" s="5"/>
      <c r="B805" s="5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1.25" customHeight="1" x14ac:dyDescent="0.35">
      <c r="A806" s="5"/>
      <c r="B806" s="5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1.25" customHeight="1" x14ac:dyDescent="0.35">
      <c r="A807" s="5"/>
      <c r="B807" s="5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1.25" customHeight="1" x14ac:dyDescent="0.35">
      <c r="A808" s="5"/>
      <c r="B808" s="5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1.25" customHeight="1" x14ac:dyDescent="0.35">
      <c r="A809" s="5"/>
      <c r="B809" s="5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1.25" customHeight="1" x14ac:dyDescent="0.35">
      <c r="A810" s="5"/>
      <c r="B810" s="5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1.25" customHeight="1" x14ac:dyDescent="0.35">
      <c r="A811" s="5"/>
      <c r="B811" s="5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1.25" customHeight="1" x14ac:dyDescent="0.35">
      <c r="A812" s="5"/>
      <c r="B812" s="5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1.25" customHeight="1" x14ac:dyDescent="0.35">
      <c r="A813" s="5"/>
      <c r="B813" s="5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1.25" customHeight="1" x14ac:dyDescent="0.35">
      <c r="A814" s="5"/>
      <c r="B814" s="5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1.25" customHeight="1" x14ac:dyDescent="0.35">
      <c r="A815" s="5"/>
      <c r="B815" s="5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1.25" customHeight="1" x14ac:dyDescent="0.35">
      <c r="A816" s="5"/>
      <c r="B816" s="5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1.25" customHeight="1" x14ac:dyDescent="0.35">
      <c r="A817" s="5"/>
      <c r="B817" s="5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1.25" customHeight="1" x14ac:dyDescent="0.35">
      <c r="A818" s="5"/>
      <c r="B818" s="5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1.25" customHeight="1" x14ac:dyDescent="0.35">
      <c r="A819" s="5"/>
      <c r="B819" s="5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1.25" customHeight="1" x14ac:dyDescent="0.35">
      <c r="A820" s="5"/>
      <c r="B820" s="5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1.25" customHeight="1" x14ac:dyDescent="0.35">
      <c r="A821" s="5"/>
      <c r="B821" s="5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1.25" customHeight="1" x14ac:dyDescent="0.35">
      <c r="A822" s="5"/>
      <c r="B822" s="5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1.25" customHeight="1" x14ac:dyDescent="0.35">
      <c r="A823" s="5"/>
      <c r="B823" s="5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1.25" customHeight="1" x14ac:dyDescent="0.35">
      <c r="A824" s="5"/>
      <c r="B824" s="5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1.25" customHeight="1" x14ac:dyDescent="0.35">
      <c r="A825" s="5"/>
      <c r="B825" s="5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1.25" customHeight="1" x14ac:dyDescent="0.35">
      <c r="A826" s="5"/>
      <c r="B826" s="5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1.25" customHeight="1" x14ac:dyDescent="0.35">
      <c r="A827" s="5"/>
      <c r="B827" s="5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1.25" customHeight="1" x14ac:dyDescent="0.35">
      <c r="A828" s="5"/>
      <c r="B828" s="5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1.25" customHeight="1" x14ac:dyDescent="0.35">
      <c r="A829" s="5"/>
      <c r="B829" s="5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1.25" customHeight="1" x14ac:dyDescent="0.35">
      <c r="A830" s="5"/>
      <c r="B830" s="5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1.25" customHeight="1" x14ac:dyDescent="0.35">
      <c r="A831" s="5"/>
      <c r="B831" s="5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1.25" customHeight="1" x14ac:dyDescent="0.35">
      <c r="A832" s="5"/>
      <c r="B832" s="5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1.25" customHeight="1" x14ac:dyDescent="0.35">
      <c r="A833" s="5"/>
      <c r="B833" s="5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1.25" customHeight="1" x14ac:dyDescent="0.35">
      <c r="A834" s="5"/>
      <c r="B834" s="5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1.25" customHeight="1" x14ac:dyDescent="0.35">
      <c r="A835" s="5"/>
      <c r="B835" s="5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1.25" customHeight="1" x14ac:dyDescent="0.35">
      <c r="A836" s="5"/>
      <c r="B836" s="5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1.25" customHeight="1" x14ac:dyDescent="0.35">
      <c r="A837" s="5"/>
      <c r="B837" s="5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1.25" customHeight="1" x14ac:dyDescent="0.35">
      <c r="A838" s="5"/>
      <c r="B838" s="5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1.25" customHeight="1" x14ac:dyDescent="0.35">
      <c r="A839" s="5"/>
      <c r="B839" s="5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1.25" customHeight="1" x14ac:dyDescent="0.35">
      <c r="A840" s="5"/>
      <c r="B840" s="5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1.25" customHeight="1" x14ac:dyDescent="0.35">
      <c r="A841" s="5"/>
      <c r="B841" s="5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1.25" customHeight="1" x14ac:dyDescent="0.35">
      <c r="A842" s="5"/>
      <c r="B842" s="5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1.25" customHeight="1" x14ac:dyDescent="0.35">
      <c r="A843" s="5"/>
      <c r="B843" s="5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1.25" customHeight="1" x14ac:dyDescent="0.35">
      <c r="A844" s="5"/>
      <c r="B844" s="5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1.25" customHeight="1" x14ac:dyDescent="0.35">
      <c r="A845" s="5"/>
      <c r="B845" s="5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1.25" customHeight="1" x14ac:dyDescent="0.35">
      <c r="A846" s="5"/>
      <c r="B846" s="5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1.25" customHeight="1" x14ac:dyDescent="0.35">
      <c r="A847" s="5"/>
      <c r="B847" s="5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1.25" customHeight="1" x14ac:dyDescent="0.35">
      <c r="A848" s="5"/>
      <c r="B848" s="5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1.25" customHeight="1" x14ac:dyDescent="0.35">
      <c r="A849" s="5"/>
      <c r="B849" s="5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1.25" customHeight="1" x14ac:dyDescent="0.35">
      <c r="A850" s="5"/>
      <c r="B850" s="5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1.25" customHeight="1" x14ac:dyDescent="0.35">
      <c r="A851" s="5"/>
      <c r="B851" s="5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1.25" customHeight="1" x14ac:dyDescent="0.35">
      <c r="A852" s="5"/>
      <c r="B852" s="5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1.25" customHeight="1" x14ac:dyDescent="0.35">
      <c r="A853" s="5"/>
      <c r="B853" s="5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1.25" customHeight="1" x14ac:dyDescent="0.35">
      <c r="A854" s="5"/>
      <c r="B854" s="5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1.25" customHeight="1" x14ac:dyDescent="0.35">
      <c r="A855" s="5"/>
      <c r="B855" s="5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1.25" customHeight="1" x14ac:dyDescent="0.35">
      <c r="A856" s="5"/>
      <c r="B856" s="5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1.25" customHeight="1" x14ac:dyDescent="0.35">
      <c r="A857" s="5"/>
      <c r="B857" s="5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1.25" customHeight="1" x14ac:dyDescent="0.35">
      <c r="A858" s="5"/>
      <c r="B858" s="5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1.25" customHeight="1" x14ac:dyDescent="0.35">
      <c r="A859" s="5"/>
      <c r="B859" s="5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1.25" customHeight="1" x14ac:dyDescent="0.35">
      <c r="A860" s="5"/>
      <c r="B860" s="5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1.25" customHeight="1" x14ac:dyDescent="0.35">
      <c r="A861" s="5"/>
      <c r="B861" s="5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1.25" customHeight="1" x14ac:dyDescent="0.35">
      <c r="A862" s="5"/>
      <c r="B862" s="5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1.25" customHeight="1" x14ac:dyDescent="0.35">
      <c r="A863" s="5"/>
      <c r="B863" s="5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1.25" customHeight="1" x14ac:dyDescent="0.35">
      <c r="A864" s="5"/>
      <c r="B864" s="5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1.25" customHeight="1" x14ac:dyDescent="0.35">
      <c r="A865" s="5"/>
      <c r="B865" s="5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1.25" customHeight="1" x14ac:dyDescent="0.35">
      <c r="A866" s="5"/>
      <c r="B866" s="5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1.25" customHeight="1" x14ac:dyDescent="0.35">
      <c r="A867" s="5"/>
      <c r="B867" s="5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1.25" customHeight="1" x14ac:dyDescent="0.35">
      <c r="A868" s="5"/>
      <c r="B868" s="5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1.25" customHeight="1" x14ac:dyDescent="0.35">
      <c r="A869" s="5"/>
      <c r="B869" s="5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1.25" customHeight="1" x14ac:dyDescent="0.35">
      <c r="A870" s="5"/>
      <c r="B870" s="5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1.25" customHeight="1" x14ac:dyDescent="0.35">
      <c r="A871" s="5"/>
      <c r="B871" s="5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1.25" customHeight="1" x14ac:dyDescent="0.35">
      <c r="A872" s="5"/>
      <c r="B872" s="5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1.25" customHeight="1" x14ac:dyDescent="0.35">
      <c r="A873" s="5"/>
      <c r="B873" s="5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1.25" customHeight="1" x14ac:dyDescent="0.35">
      <c r="A874" s="5"/>
      <c r="B874" s="5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1.25" customHeight="1" x14ac:dyDescent="0.35">
      <c r="A875" s="5"/>
      <c r="B875" s="5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1.25" customHeight="1" x14ac:dyDescent="0.35">
      <c r="A876" s="5"/>
      <c r="B876" s="5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1.25" customHeight="1" x14ac:dyDescent="0.35">
      <c r="A877" s="5"/>
      <c r="B877" s="5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1.25" customHeight="1" x14ac:dyDescent="0.35">
      <c r="A878" s="5"/>
      <c r="B878" s="5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1.25" customHeight="1" x14ac:dyDescent="0.35">
      <c r="A879" s="5"/>
      <c r="B879" s="5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1.25" customHeight="1" x14ac:dyDescent="0.35">
      <c r="A880" s="5"/>
      <c r="B880" s="5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1.25" customHeight="1" x14ac:dyDescent="0.35">
      <c r="A881" s="5"/>
      <c r="B881" s="5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1.25" customHeight="1" x14ac:dyDescent="0.35">
      <c r="A882" s="5"/>
      <c r="B882" s="5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1.25" customHeight="1" x14ac:dyDescent="0.35">
      <c r="A883" s="5"/>
      <c r="B883" s="5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1.25" customHeight="1" x14ac:dyDescent="0.35">
      <c r="A884" s="5"/>
      <c r="B884" s="5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1.25" customHeight="1" x14ac:dyDescent="0.35">
      <c r="A885" s="5"/>
      <c r="B885" s="5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1.25" customHeight="1" x14ac:dyDescent="0.35">
      <c r="A886" s="5"/>
      <c r="B886" s="5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1.25" customHeight="1" x14ac:dyDescent="0.35">
      <c r="A887" s="5"/>
      <c r="B887" s="5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1.25" customHeight="1" x14ac:dyDescent="0.35">
      <c r="A888" s="5"/>
      <c r="B888" s="5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1.25" customHeight="1" x14ac:dyDescent="0.35">
      <c r="A889" s="5"/>
      <c r="B889" s="5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1.25" customHeight="1" x14ac:dyDescent="0.35">
      <c r="A890" s="5"/>
      <c r="B890" s="5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1.25" customHeight="1" x14ac:dyDescent="0.35">
      <c r="A891" s="5"/>
      <c r="B891" s="5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1.25" customHeight="1" x14ac:dyDescent="0.35">
      <c r="A892" s="5"/>
      <c r="B892" s="5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1.25" customHeight="1" x14ac:dyDescent="0.35">
      <c r="A893" s="5"/>
      <c r="B893" s="5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1.25" customHeight="1" x14ac:dyDescent="0.35">
      <c r="A894" s="5"/>
      <c r="B894" s="5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1.25" customHeight="1" x14ac:dyDescent="0.35">
      <c r="A895" s="5"/>
      <c r="B895" s="5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1.25" customHeight="1" x14ac:dyDescent="0.35">
      <c r="A896" s="5"/>
      <c r="B896" s="5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1.25" customHeight="1" x14ac:dyDescent="0.35">
      <c r="A897" s="5"/>
      <c r="B897" s="5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1.25" customHeight="1" x14ac:dyDescent="0.35">
      <c r="A898" s="5"/>
      <c r="B898" s="5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1.25" customHeight="1" x14ac:dyDescent="0.35">
      <c r="A899" s="5"/>
      <c r="B899" s="5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1.25" customHeight="1" x14ac:dyDescent="0.35">
      <c r="A900" s="5"/>
      <c r="B900" s="5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1.25" customHeight="1" x14ac:dyDescent="0.35">
      <c r="A901" s="5"/>
      <c r="B901" s="5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1.25" customHeight="1" x14ac:dyDescent="0.35">
      <c r="A902" s="5"/>
      <c r="B902" s="5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1.25" customHeight="1" x14ac:dyDescent="0.35">
      <c r="A903" s="5"/>
      <c r="B903" s="5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1.25" customHeight="1" x14ac:dyDescent="0.35">
      <c r="A904" s="5"/>
      <c r="B904" s="5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1.25" customHeight="1" x14ac:dyDescent="0.35">
      <c r="A905" s="5"/>
      <c r="B905" s="5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1.25" customHeight="1" x14ac:dyDescent="0.35">
      <c r="A906" s="5"/>
      <c r="B906" s="5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1.25" customHeight="1" x14ac:dyDescent="0.35">
      <c r="A907" s="5"/>
      <c r="B907" s="5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1.25" customHeight="1" x14ac:dyDescent="0.35">
      <c r="A908" s="5"/>
      <c r="B908" s="5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1.25" customHeight="1" x14ac:dyDescent="0.35">
      <c r="A909" s="5"/>
      <c r="B909" s="5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1.25" customHeight="1" x14ac:dyDescent="0.35">
      <c r="A910" s="5"/>
      <c r="B910" s="5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1.25" customHeight="1" x14ac:dyDescent="0.35">
      <c r="A911" s="5"/>
      <c r="B911" s="5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1.25" customHeight="1" x14ac:dyDescent="0.35">
      <c r="A912" s="5"/>
      <c r="B912" s="5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1.25" customHeight="1" x14ac:dyDescent="0.35">
      <c r="A913" s="5"/>
      <c r="B913" s="5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1.25" customHeight="1" x14ac:dyDescent="0.35">
      <c r="A914" s="5"/>
      <c r="B914" s="5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1.25" customHeight="1" x14ac:dyDescent="0.35">
      <c r="A915" s="5"/>
      <c r="B915" s="5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1.25" customHeight="1" x14ac:dyDescent="0.35">
      <c r="A916" s="5"/>
      <c r="B916" s="5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1.25" customHeight="1" x14ac:dyDescent="0.35">
      <c r="A917" s="5"/>
      <c r="B917" s="5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1.25" customHeight="1" x14ac:dyDescent="0.35">
      <c r="A918" s="5"/>
      <c r="B918" s="5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1.25" customHeight="1" x14ac:dyDescent="0.35">
      <c r="A919" s="5"/>
      <c r="B919" s="5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1.25" customHeight="1" x14ac:dyDescent="0.35">
      <c r="A920" s="5"/>
      <c r="B920" s="5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1.25" customHeight="1" x14ac:dyDescent="0.35">
      <c r="A921" s="5"/>
      <c r="B921" s="5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1.25" customHeight="1" x14ac:dyDescent="0.35">
      <c r="A922" s="5"/>
      <c r="B922" s="5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1.25" customHeight="1" x14ac:dyDescent="0.35">
      <c r="A923" s="5"/>
      <c r="B923" s="5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1.25" customHeight="1" x14ac:dyDescent="0.35">
      <c r="A924" s="5"/>
      <c r="B924" s="5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1.25" customHeight="1" x14ac:dyDescent="0.35">
      <c r="A925" s="5"/>
      <c r="B925" s="5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1.25" customHeight="1" x14ac:dyDescent="0.35">
      <c r="A926" s="5"/>
      <c r="B926" s="5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1.25" customHeight="1" x14ac:dyDescent="0.35">
      <c r="A927" s="5"/>
      <c r="B927" s="5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1.25" customHeight="1" x14ac:dyDescent="0.35">
      <c r="A928" s="5"/>
      <c r="B928" s="5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1.25" customHeight="1" x14ac:dyDescent="0.35">
      <c r="A929" s="5"/>
      <c r="B929" s="5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1.25" customHeight="1" x14ac:dyDescent="0.35">
      <c r="A930" s="5"/>
      <c r="B930" s="5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1.25" customHeight="1" x14ac:dyDescent="0.35">
      <c r="A931" s="5"/>
      <c r="B931" s="5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1.25" customHeight="1" x14ac:dyDescent="0.35">
      <c r="A932" s="5"/>
      <c r="B932" s="5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1.25" customHeight="1" x14ac:dyDescent="0.35">
      <c r="A933" s="5"/>
      <c r="B933" s="5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1.25" customHeight="1" x14ac:dyDescent="0.35">
      <c r="A934" s="5"/>
      <c r="B934" s="5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1.25" customHeight="1" x14ac:dyDescent="0.35">
      <c r="A935" s="5"/>
      <c r="B935" s="5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1.25" customHeight="1" x14ac:dyDescent="0.35">
      <c r="A936" s="5"/>
      <c r="B936" s="5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1.25" customHeight="1" x14ac:dyDescent="0.35">
      <c r="A937" s="5"/>
      <c r="B937" s="5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1.25" customHeight="1" x14ac:dyDescent="0.35">
      <c r="A938" s="5"/>
      <c r="B938" s="5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1.25" customHeight="1" x14ac:dyDescent="0.35">
      <c r="A939" s="5"/>
      <c r="B939" s="5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1.25" customHeight="1" x14ac:dyDescent="0.35">
      <c r="A940" s="5"/>
      <c r="B940" s="5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1.25" customHeight="1" x14ac:dyDescent="0.35">
      <c r="A941" s="5"/>
      <c r="B941" s="5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1.25" customHeight="1" x14ac:dyDescent="0.35">
      <c r="A942" s="5"/>
      <c r="B942" s="5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1.25" customHeight="1" x14ac:dyDescent="0.35">
      <c r="A943" s="5"/>
      <c r="B943" s="5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1.25" customHeight="1" x14ac:dyDescent="0.35">
      <c r="A944" s="5"/>
      <c r="B944" s="5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1.25" customHeight="1" x14ac:dyDescent="0.35">
      <c r="A945" s="5"/>
      <c r="B945" s="5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1.25" customHeight="1" x14ac:dyDescent="0.35">
      <c r="A946" s="5"/>
      <c r="B946" s="5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1.25" customHeight="1" x14ac:dyDescent="0.35">
      <c r="A947" s="5"/>
      <c r="B947" s="5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1.25" customHeight="1" x14ac:dyDescent="0.35">
      <c r="A948" s="5"/>
      <c r="B948" s="5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1.25" customHeight="1" x14ac:dyDescent="0.35">
      <c r="A949" s="5"/>
      <c r="B949" s="5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1.25" customHeight="1" x14ac:dyDescent="0.35">
      <c r="A950" s="5"/>
      <c r="B950" s="5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1.25" customHeight="1" x14ac:dyDescent="0.35">
      <c r="A951" s="5"/>
      <c r="B951" s="5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1.25" customHeight="1" x14ac:dyDescent="0.35">
      <c r="A952" s="5"/>
      <c r="B952" s="5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1.25" customHeight="1" x14ac:dyDescent="0.35">
      <c r="A953" s="5"/>
      <c r="B953" s="5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1.25" customHeight="1" x14ac:dyDescent="0.35">
      <c r="A954" s="5"/>
      <c r="B954" s="5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1.25" customHeight="1" x14ac:dyDescent="0.35">
      <c r="A955" s="5"/>
      <c r="B955" s="5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1.25" customHeight="1" x14ac:dyDescent="0.35">
      <c r="A956" s="5"/>
      <c r="B956" s="5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1.25" customHeight="1" x14ac:dyDescent="0.35">
      <c r="A957" s="5"/>
      <c r="B957" s="5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1.25" customHeight="1" x14ac:dyDescent="0.35">
      <c r="A958" s="5"/>
      <c r="B958" s="5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1.25" customHeight="1" x14ac:dyDescent="0.35">
      <c r="A959" s="5"/>
      <c r="B959" s="5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1.25" customHeight="1" x14ac:dyDescent="0.35">
      <c r="A960" s="5"/>
      <c r="B960" s="5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1.25" customHeight="1" x14ac:dyDescent="0.35">
      <c r="A961" s="5"/>
      <c r="B961" s="5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1.25" customHeight="1" x14ac:dyDescent="0.35">
      <c r="A962" s="5"/>
      <c r="B962" s="5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1.25" customHeight="1" x14ac:dyDescent="0.35">
      <c r="A963" s="5"/>
      <c r="B963" s="5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1.25" customHeight="1" x14ac:dyDescent="0.35">
      <c r="A964" s="5"/>
      <c r="B964" s="5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1.25" customHeight="1" x14ac:dyDescent="0.35">
      <c r="A965" s="5"/>
      <c r="B965" s="5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1.25" customHeight="1" x14ac:dyDescent="0.35">
      <c r="A966" s="5"/>
      <c r="B966" s="5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1.25" customHeight="1" x14ac:dyDescent="0.35">
      <c r="A967" s="5"/>
      <c r="B967" s="5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1.25" customHeight="1" x14ac:dyDescent="0.35">
      <c r="A968" s="5"/>
      <c r="B968" s="5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1.25" customHeight="1" x14ac:dyDescent="0.35">
      <c r="A969" s="5"/>
      <c r="B969" s="5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1.25" customHeight="1" x14ac:dyDescent="0.35">
      <c r="A970" s="5"/>
      <c r="B970" s="5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1.25" customHeight="1" x14ac:dyDescent="0.35">
      <c r="A971" s="5"/>
      <c r="B971" s="5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1.25" customHeight="1" x14ac:dyDescent="0.35">
      <c r="A972" s="5"/>
      <c r="B972" s="5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1.25" customHeight="1" x14ac:dyDescent="0.35">
      <c r="A973" s="5"/>
      <c r="B973" s="5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1.25" customHeight="1" x14ac:dyDescent="0.35">
      <c r="A974" s="5"/>
      <c r="B974" s="5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1.25" customHeight="1" x14ac:dyDescent="0.35">
      <c r="A975" s="5"/>
      <c r="B975" s="5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1.25" customHeight="1" x14ac:dyDescent="0.35">
      <c r="A976" s="5"/>
      <c r="B976" s="5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1.25" customHeight="1" x14ac:dyDescent="0.35">
      <c r="A977" s="5"/>
      <c r="B977" s="5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1.25" customHeight="1" x14ac:dyDescent="0.35">
      <c r="A978" s="5"/>
      <c r="B978" s="5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1.25" customHeight="1" x14ac:dyDescent="0.35">
      <c r="A979" s="5"/>
      <c r="B979" s="5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1.25" customHeight="1" x14ac:dyDescent="0.35">
      <c r="A980" s="5"/>
      <c r="B980" s="5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1.25" customHeight="1" x14ac:dyDescent="0.35">
      <c r="A981" s="5"/>
      <c r="B981" s="5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1.25" customHeight="1" x14ac:dyDescent="0.35">
      <c r="A982" s="5"/>
      <c r="B982" s="5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1.25" customHeight="1" x14ac:dyDescent="0.35">
      <c r="A983" s="5"/>
      <c r="B983" s="5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1.25" customHeight="1" x14ac:dyDescent="0.35">
      <c r="A984" s="5"/>
      <c r="B984" s="5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1.25" customHeight="1" x14ac:dyDescent="0.35">
      <c r="A985" s="5"/>
      <c r="B985" s="5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1.25" customHeight="1" x14ac:dyDescent="0.35">
      <c r="A986" s="5"/>
      <c r="B986" s="5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1.25" customHeight="1" x14ac:dyDescent="0.35">
      <c r="A987" s="5"/>
      <c r="B987" s="5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1.25" customHeight="1" x14ac:dyDescent="0.35">
      <c r="A988" s="5"/>
      <c r="B988" s="5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1.25" customHeight="1" x14ac:dyDescent="0.35">
      <c r="A989" s="5"/>
      <c r="B989" s="5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1.25" customHeight="1" x14ac:dyDescent="0.35">
      <c r="A990" s="5"/>
      <c r="B990" s="5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2"/>
      <c r="T990" s="2"/>
      <c r="U990" s="2"/>
      <c r="V990" s="2"/>
      <c r="W990" s="2"/>
      <c r="X990" s="2"/>
      <c r="Y990" s="2"/>
      <c r="Z990" s="2"/>
      <c r="AA990" s="2"/>
    </row>
  </sheetData>
  <sheetProtection algorithmName="SHA-512" hashValue="WciNYbvIq+hmNzGYC7D+HQQzMrn//2N3xhxB7SqKWmo/M/AMg+vqIn8gyGc9fpVA9lNtGGTBHho7wDRmI3qt7Q==" saltValue="gj+Isbud4FszTOQmNom2uQ==" spinCount="100000" sheet="1" objects="1" scenarios="1"/>
  <mergeCells count="32">
    <mergeCell ref="Q8:Q9"/>
    <mergeCell ref="A5:R5"/>
    <mergeCell ref="A1:D3"/>
    <mergeCell ref="N53:O53"/>
    <mergeCell ref="Q53:R53"/>
    <mergeCell ref="A7:B7"/>
    <mergeCell ref="C7:F7"/>
    <mergeCell ref="G7:M7"/>
    <mergeCell ref="N7:R7"/>
    <mergeCell ref="R8:R9"/>
    <mergeCell ref="L53:M53"/>
    <mergeCell ref="A8:A9"/>
    <mergeCell ref="B8:B9"/>
    <mergeCell ref="C8:C9"/>
    <mergeCell ref="D8:D9"/>
    <mergeCell ref="E8:E9"/>
    <mergeCell ref="S8:S9"/>
    <mergeCell ref="Q1:R1"/>
    <mergeCell ref="Q3:R3"/>
    <mergeCell ref="E3:P3"/>
    <mergeCell ref="E2:P2"/>
    <mergeCell ref="E1:P1"/>
    <mergeCell ref="S7:T7"/>
    <mergeCell ref="N8:N9"/>
    <mergeCell ref="F8:F9"/>
    <mergeCell ref="G8:G9"/>
    <mergeCell ref="H8:H9"/>
    <mergeCell ref="I8:K8"/>
    <mergeCell ref="L8:L9"/>
    <mergeCell ref="M8:M9"/>
    <mergeCell ref="O8:O9"/>
    <mergeCell ref="P8:P9"/>
  </mergeCells>
  <conditionalFormatting sqref="A11:G13 Q11:XFD17 A14:K14 M14:Q17 F15:K17 A16:E17 Q26:Q34 A27:C27 F27:K27 M27:XFD42 O43:XFD43 M48 P48:XFD52 L24:L43 A28:K43 M43 L11:L21 M18:XFD22 M45 A45:K48 L45:L52 O45:XFD47 A44:D44 F44:XFD44">
    <cfRule type="expression" dxfId="14" priority="60">
      <formula>$U11</formula>
    </cfRule>
  </conditionalFormatting>
  <conditionalFormatting sqref="A18:K19 A20:D20 F20:K20">
    <cfRule type="expression" dxfId="13" priority="9">
      <formula>$U18</formula>
    </cfRule>
  </conditionalFormatting>
  <conditionalFormatting sqref="A21:K23 M23:XFD23">
    <cfRule type="expression" dxfId="12" priority="4">
      <formula>$U21</formula>
    </cfRule>
  </conditionalFormatting>
  <conditionalFormatting sqref="A28:K43 M11:P13 H12:K13 L25:L43 M27:XFD42 M43 M46:N47 M45 A45:L52 A44:D44 F44:XFD44">
    <cfRule type="expression" dxfId="11" priority="39">
      <formula>$V11</formula>
    </cfRule>
  </conditionalFormatting>
  <conditionalFormatting sqref="A10:XFD10 B15:E15 M26:P26 R26:XFD26">
    <cfRule type="expression" dxfId="10" priority="74">
      <formula>$V10</formula>
    </cfRule>
    <cfRule type="expression" dxfId="9" priority="75">
      <formula>$U10</formula>
    </cfRule>
  </conditionalFormatting>
  <conditionalFormatting sqref="A21:XFD24">
    <cfRule type="expression" dxfId="8" priority="1">
      <formula>$V21</formula>
    </cfRule>
  </conditionalFormatting>
  <conditionalFormatting sqref="L11:L20 A18:K19 M18:XFD20 A20:D20 F20:K20">
    <cfRule type="expression" dxfId="7" priority="8">
      <formula>$V11</formula>
    </cfRule>
  </conditionalFormatting>
  <conditionalFormatting sqref="L22:L23">
    <cfRule type="expression" dxfId="6" priority="2">
      <formula>$U22</formula>
    </cfRule>
  </conditionalFormatting>
  <conditionalFormatting sqref="M49:O50 A49:K52 M51:M52 O51:O52">
    <cfRule type="expression" dxfId="5" priority="34">
      <formula>$U49</formula>
    </cfRule>
  </conditionalFormatting>
  <conditionalFormatting sqref="M11:P13 H12:K13 M46:N47">
    <cfRule type="expression" dxfId="4" priority="40">
      <formula>$U11</formula>
    </cfRule>
  </conditionalFormatting>
  <conditionalFormatting sqref="M24:XFD25 A24:K26">
    <cfRule type="expression" dxfId="3" priority="29">
      <formula>$U24</formula>
    </cfRule>
  </conditionalFormatting>
  <conditionalFormatting sqref="M25:XFD25 A25:K26">
    <cfRule type="expression" dxfId="2" priority="28">
      <formula>$V25</formula>
    </cfRule>
  </conditionalFormatting>
  <conditionalFormatting sqref="O48">
    <cfRule type="expression" dxfId="1" priority="38">
      <formula>$U48</formula>
    </cfRule>
  </conditionalFormatting>
  <conditionalFormatting sqref="O45:Q48 M49:Q49 M50:XFD50 M51:M52 O51:XFD52 A11:G13 Q11:XFD17 A14:K14 M14:Q17 F15:K17 A16:E17 Q26:Q27 A27:C27 F27:K27 O43:XFD43 R45:XFD46 Q47:XFD47 M48 R48:XFD49">
    <cfRule type="expression" dxfId="0" priority="59">
      <formula>$V11</formula>
    </cfRule>
  </conditionalFormatting>
  <conditionalFormatting sqref="W10:W52">
    <cfRule type="expression" priority="5">
      <formula>$W10</formula>
    </cfRule>
  </conditionalFormatting>
  <hyperlinks>
    <hyperlink ref="P10" r:id="rId1" xr:uid="{3D4160CF-FD15-44F8-9EB2-3E045DDC6B2C}"/>
    <hyperlink ref="P26" r:id="rId2" xr:uid="{B6F659F1-9E74-4471-A8C6-34AF2EC4D931}"/>
    <hyperlink ref="P27" r:id="rId3" xr:uid="{B26B5B67-59A3-4C30-B87E-8695F5AD7E1E}"/>
    <hyperlink ref="P14" r:id="rId4" xr:uid="{92E98A7D-AAB7-4381-86CE-23252C32DE00}"/>
    <hyperlink ref="P12" r:id="rId5" xr:uid="{A51EF625-E2EF-42FD-B253-A19938C928E2}"/>
    <hyperlink ref="P13" r:id="rId6" xr:uid="{BE738560-1EDD-4CA1-A901-2B4AADE83E62}"/>
    <hyperlink ref="P11" r:id="rId7" xr:uid="{627AE0FC-D17C-4B6B-AD78-C9D2C8833025}"/>
    <hyperlink ref="P15" r:id="rId8" xr:uid="{4311309D-6FDD-4EDE-AB8D-E94DE0469112}"/>
    <hyperlink ref="P16" r:id="rId9" xr:uid="{DDB4DE64-CDB4-4606-8F1A-EBD68120E287}"/>
    <hyperlink ref="P17" r:id="rId10" xr:uid="{A9E0F362-C9E5-450F-BDEA-8F5490E406BD}"/>
    <hyperlink ref="P29" r:id="rId11" xr:uid="{311E1541-3395-4EFC-A778-79CBE7049479}"/>
    <hyperlink ref="P30" r:id="rId12" xr:uid="{339BB33E-8EE7-4BE5-90B2-4B6F6503BA73}"/>
    <hyperlink ref="P31" r:id="rId13" xr:uid="{094702CD-6AB2-44ED-84C7-608F7641DD97}"/>
    <hyperlink ref="P40" r:id="rId14" xr:uid="{6E289CC3-918C-4C2B-BF32-03A189DD130B}"/>
    <hyperlink ref="P41" r:id="rId15" xr:uid="{0BC72EB5-ED83-4C7D-92A9-01B94D67CB13}"/>
    <hyperlink ref="P42" r:id="rId16" xr:uid="{36F549E2-5908-4457-AC35-F3B88E3D3716}"/>
    <hyperlink ref="P32" r:id="rId17" xr:uid="{529C5DE9-834E-4893-BB55-AC932B3642A4}"/>
    <hyperlink ref="P33" r:id="rId18" xr:uid="{981064F7-3FF3-48E1-A9F8-D2BBE7A7F75F}"/>
    <hyperlink ref="P34" r:id="rId19" xr:uid="{AC67B17B-D71A-4ECD-A925-1F27F4675BB2}"/>
    <hyperlink ref="P35" r:id="rId20" xr:uid="{33DB7B21-A8F6-4343-9B74-B107B549FAAC}"/>
    <hyperlink ref="P36" r:id="rId21" xr:uid="{3AFB173F-7FB0-4351-8083-B6242BD43DA4}"/>
    <hyperlink ref="P37" r:id="rId22" xr:uid="{1CDCD524-D018-4081-A37F-A86DBCB09B06}"/>
    <hyperlink ref="P38" r:id="rId23" xr:uid="{FE87D531-3787-48B7-A154-50A4F556A9AC}"/>
    <hyperlink ref="P39" r:id="rId24" xr:uid="{C6208742-3B71-4371-8BDD-CDEA80CC468B}"/>
    <hyperlink ref="P46" r:id="rId25" xr:uid="{5BCE3C63-FA30-456B-A272-9173C158E093}"/>
    <hyperlink ref="P24" r:id="rId26" xr:uid="{A2A04DC5-8096-446E-8D56-A820E10BA75C}"/>
    <hyperlink ref="P48" r:id="rId27" xr:uid="{48F1DF92-89B5-49FA-A0AB-FA4807D26D15}"/>
    <hyperlink ref="P28" r:id="rId28" xr:uid="{B98BB030-8657-44F7-8F6E-779D73BB4965}"/>
    <hyperlink ref="P49" r:id="rId29" xr:uid="{3AA738D4-5325-4918-BDA9-E70D5A1146CB}"/>
    <hyperlink ref="P45" r:id="rId30" xr:uid="{9C6267C7-9D47-415F-9B26-D244270B9904}"/>
    <hyperlink ref="P51" r:id="rId31" xr:uid="{84935DD3-6527-4F85-83EB-6E7D48437B21}"/>
    <hyperlink ref="P52" r:id="rId32" xr:uid="{3036A9B4-D991-48EC-82CA-1A7CF69E310A}"/>
    <hyperlink ref="P47" r:id="rId33" xr:uid="{0529E449-2A98-430D-AA79-DE3E660A0409}"/>
    <hyperlink ref="P18" r:id="rId34" xr:uid="{4D936058-795A-4257-8465-AC25A94402D0}"/>
    <hyperlink ref="P20" r:id="rId35" xr:uid="{D85AF557-546D-4747-B350-47332F3EDB86}"/>
    <hyperlink ref="P50" r:id="rId36" xr:uid="{3157E4B7-0042-4628-91D0-1399E7838E97}"/>
    <hyperlink ref="P23" r:id="rId37" xr:uid="{84E873E2-8192-4A86-BF9D-30414D05FD3A}"/>
    <hyperlink ref="P21" r:id="rId38" xr:uid="{21D3EC25-8151-4605-BAF4-0A06B319F200}"/>
    <hyperlink ref="P19" r:id="rId39" xr:uid="{212B9F9E-2DE0-4ED8-A9DB-CCB8FD08176A}"/>
    <hyperlink ref="P22" r:id="rId40" xr:uid="{03BCBDB9-CD4F-405D-B8D0-C5A6996C74BE}"/>
    <hyperlink ref="P25" r:id="rId41" xr:uid="{DE217C97-C6EF-407B-AF51-0D316FAA50E6}"/>
    <hyperlink ref="P43" r:id="rId42" xr:uid="{D7CE576A-D59A-40DB-BB87-6083273CC43E}"/>
    <hyperlink ref="P44" r:id="rId43" xr:uid="{43830F2F-2C31-44DE-8C55-A40A5DCA6190}"/>
  </hyperlinks>
  <pageMargins left="0.7" right="0.7" top="0.75" bottom="0.75" header="0" footer="0"/>
  <pageSetup orientation="landscape" r:id="rId44"/>
  <headerFooter>
    <oddFooter>&amp;CPágina &amp;P de</oddFooter>
  </headerFooter>
  <drawing r:id="rId4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F040C2A2-13C1-4D17-AB81-68BF7E22A8B5}">
          <x14:formula1>
            <xm:f>Hoja1!$A$1:$A$2</xm:f>
          </x14:formula1>
          <xm:sqref>F10:F52</xm:sqref>
        </x14:dataValidation>
        <x14:dataValidation type="list" allowBlank="1" showErrorMessage="1" xr:uid="{A5C1901C-FD49-4D1A-98D3-48DBDC7539D1}">
          <x14:formula1>
            <xm:f>Hoja1!$B$1:$B$3</xm:f>
          </x14:formula1>
          <xm:sqref>G10:G52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E8CFF-C819-4A19-82D2-DD1F93C0975E}">
  <dimension ref="A1:B3"/>
  <sheetViews>
    <sheetView workbookViewId="0">
      <selection activeCell="B4" sqref="B4"/>
    </sheetView>
  </sheetViews>
  <sheetFormatPr baseColWidth="10" defaultRowHeight="14.5" x14ac:dyDescent="0.35"/>
  <sheetData>
    <row r="1" spans="1:2" x14ac:dyDescent="0.35">
      <c r="A1" t="s">
        <v>32</v>
      </c>
      <c r="B1" t="s">
        <v>34</v>
      </c>
    </row>
    <row r="2" spans="1:2" x14ac:dyDescent="0.35">
      <c r="A2" t="s">
        <v>33</v>
      </c>
      <c r="B2" t="s">
        <v>35</v>
      </c>
    </row>
    <row r="3" spans="1:2" x14ac:dyDescent="0.35">
      <c r="B3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AGUAS KPITAL CUCUTA S.A E.S.P</dc:creator>
  <cp:lastModifiedBy>soporte lea</cp:lastModifiedBy>
  <cp:lastPrinted>2024-09-23T14:02:58Z</cp:lastPrinted>
  <dcterms:created xsi:type="dcterms:W3CDTF">2023-09-11T13:19:19Z</dcterms:created>
  <dcterms:modified xsi:type="dcterms:W3CDTF">2024-10-18T18:52:08Z</dcterms:modified>
</cp:coreProperties>
</file>