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3715" windowHeight="12495" activeTab="5"/>
  </bookViews>
  <sheets>
    <sheet name="uao" sheetId="2" r:id="rId1"/>
    <sheet name="uao_paper" sheetId="7" r:id="rId2"/>
    <sheet name="uninit_ptr" sheetId="6" r:id="rId3"/>
    <sheet name="time &amp; memory" sheetId="5" r:id="rId4"/>
    <sheet name="Refine" sheetId="3" r:id="rId5"/>
    <sheet name="backup" sheetId="8" r:id="rId6"/>
  </sheets>
  <calcPr calcId="144525"/>
</workbook>
</file>

<file path=xl/calcChain.xml><?xml version="1.0" encoding="utf-8"?>
<calcChain xmlns="http://schemas.openxmlformats.org/spreadsheetml/2006/main">
  <c r="B35" i="8" l="1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D63" i="8" l="1"/>
  <c r="E63" i="8"/>
  <c r="F63" i="8"/>
  <c r="G63" i="8"/>
  <c r="H63" i="8"/>
  <c r="I63" i="8"/>
  <c r="J63" i="8"/>
  <c r="K63" i="8"/>
  <c r="L63" i="8"/>
  <c r="M63" i="8"/>
  <c r="N63" i="8"/>
  <c r="O63" i="8"/>
  <c r="D64" i="8"/>
  <c r="E64" i="8"/>
  <c r="F64" i="8"/>
  <c r="G64" i="8"/>
  <c r="H64" i="8"/>
  <c r="I64" i="8"/>
  <c r="J64" i="8"/>
  <c r="K64" i="8"/>
  <c r="L64" i="8"/>
  <c r="M64" i="8"/>
  <c r="N64" i="8"/>
  <c r="O64" i="8"/>
  <c r="D65" i="8"/>
  <c r="E65" i="8"/>
  <c r="F65" i="8"/>
  <c r="G65" i="8"/>
  <c r="H65" i="8"/>
  <c r="I65" i="8"/>
  <c r="J65" i="8"/>
  <c r="K65" i="8"/>
  <c r="L65" i="8"/>
  <c r="M65" i="8"/>
  <c r="N65" i="8"/>
  <c r="O65" i="8"/>
  <c r="D66" i="8"/>
  <c r="E66" i="8"/>
  <c r="F66" i="8"/>
  <c r="G66" i="8"/>
  <c r="H66" i="8"/>
  <c r="I66" i="8"/>
  <c r="J66" i="8"/>
  <c r="K66" i="8"/>
  <c r="L66" i="8"/>
  <c r="M66" i="8"/>
  <c r="N66" i="8"/>
  <c r="O66" i="8"/>
  <c r="D67" i="8"/>
  <c r="E67" i="8"/>
  <c r="F67" i="8"/>
  <c r="G67" i="8"/>
  <c r="H67" i="8"/>
  <c r="I67" i="8"/>
  <c r="J67" i="8"/>
  <c r="K67" i="8"/>
  <c r="L67" i="8"/>
  <c r="M67" i="8"/>
  <c r="N67" i="8"/>
  <c r="O67" i="8"/>
  <c r="D68" i="8"/>
  <c r="E68" i="8"/>
  <c r="F68" i="8"/>
  <c r="G68" i="8"/>
  <c r="H68" i="8"/>
  <c r="I68" i="8"/>
  <c r="J68" i="8"/>
  <c r="K68" i="8"/>
  <c r="L68" i="8"/>
  <c r="M68" i="8"/>
  <c r="N68" i="8"/>
  <c r="O68" i="8"/>
  <c r="D69" i="8"/>
  <c r="E69" i="8"/>
  <c r="F69" i="8"/>
  <c r="G69" i="8"/>
  <c r="H69" i="8"/>
  <c r="I69" i="8"/>
  <c r="J69" i="8"/>
  <c r="K69" i="8"/>
  <c r="L69" i="8"/>
  <c r="M69" i="8"/>
  <c r="N69" i="8"/>
  <c r="O69" i="8"/>
  <c r="D70" i="8"/>
  <c r="E70" i="8"/>
  <c r="F70" i="8"/>
  <c r="G70" i="8"/>
  <c r="H70" i="8"/>
  <c r="I70" i="8"/>
  <c r="J70" i="8"/>
  <c r="K70" i="8"/>
  <c r="L70" i="8"/>
  <c r="M70" i="8"/>
  <c r="N70" i="8"/>
  <c r="O70" i="8"/>
  <c r="D71" i="8"/>
  <c r="E71" i="8"/>
  <c r="F71" i="8"/>
  <c r="G71" i="8"/>
  <c r="H71" i="8"/>
  <c r="I71" i="8"/>
  <c r="J71" i="8"/>
  <c r="K71" i="8"/>
  <c r="L71" i="8"/>
  <c r="M71" i="8"/>
  <c r="N71" i="8"/>
  <c r="O71" i="8"/>
  <c r="D72" i="8"/>
  <c r="E72" i="8"/>
  <c r="F72" i="8"/>
  <c r="G72" i="8"/>
  <c r="H72" i="8"/>
  <c r="I72" i="8"/>
  <c r="J72" i="8"/>
  <c r="K72" i="8"/>
  <c r="L72" i="8"/>
  <c r="M72" i="8"/>
  <c r="N72" i="8"/>
  <c r="O72" i="8"/>
  <c r="D73" i="8"/>
  <c r="E73" i="8"/>
  <c r="F73" i="8"/>
  <c r="G73" i="8"/>
  <c r="H73" i="8"/>
  <c r="I73" i="8"/>
  <c r="J73" i="8"/>
  <c r="K73" i="8"/>
  <c r="L73" i="8"/>
  <c r="M73" i="8"/>
  <c r="N73" i="8"/>
  <c r="O73" i="8"/>
  <c r="C63" i="8"/>
  <c r="C64" i="8"/>
  <c r="C65" i="8"/>
  <c r="C66" i="8"/>
  <c r="C67" i="8"/>
  <c r="C68" i="8"/>
  <c r="C69" i="8"/>
  <c r="C70" i="8"/>
  <c r="C71" i="8"/>
  <c r="C72" i="8"/>
  <c r="C73" i="8"/>
  <c r="D62" i="8"/>
  <c r="E62" i="8"/>
  <c r="F62" i="8"/>
  <c r="G62" i="8"/>
  <c r="H62" i="8"/>
  <c r="I62" i="8"/>
  <c r="J62" i="8"/>
  <c r="K62" i="8"/>
  <c r="L62" i="8"/>
  <c r="M62" i="8"/>
  <c r="N62" i="8"/>
  <c r="O62" i="8"/>
  <c r="C62" i="8"/>
  <c r="L30" i="8"/>
  <c r="M30" i="8"/>
  <c r="N30" i="8"/>
  <c r="O30" i="8"/>
  <c r="P30" i="8"/>
  <c r="K30" i="8"/>
  <c r="Q30" i="8" s="1"/>
  <c r="D213" i="5"/>
  <c r="B226" i="5" s="1"/>
  <c r="D214" i="5"/>
  <c r="B227" i="5" s="1"/>
  <c r="D215" i="5"/>
  <c r="B228" i="5" s="1"/>
  <c r="D216" i="5"/>
  <c r="B229" i="5" s="1"/>
  <c r="D217" i="5"/>
  <c r="B230" i="5" s="1"/>
  <c r="D218" i="5"/>
  <c r="B231" i="5" s="1"/>
  <c r="D219" i="5"/>
  <c r="B232" i="5" s="1"/>
  <c r="D220" i="5"/>
  <c r="B233" i="5" s="1"/>
  <c r="D221" i="5"/>
  <c r="B234" i="5" s="1"/>
  <c r="D222" i="5"/>
  <c r="B235" i="5" s="1"/>
  <c r="D223" i="5"/>
  <c r="B236" i="5" s="1"/>
  <c r="D212" i="5"/>
  <c r="B225" i="5" s="1"/>
  <c r="D172" i="5"/>
  <c r="D173" i="5"/>
  <c r="D174" i="5"/>
  <c r="D175" i="5"/>
  <c r="D176" i="5"/>
  <c r="D177" i="5"/>
  <c r="D178" i="5"/>
  <c r="D179" i="5"/>
  <c r="D180" i="5"/>
  <c r="D181" i="5"/>
  <c r="D182" i="5"/>
  <c r="D171" i="5"/>
  <c r="B172" i="5"/>
  <c r="B173" i="5"/>
  <c r="B174" i="5"/>
  <c r="B175" i="5"/>
  <c r="B176" i="5"/>
  <c r="B177" i="5"/>
  <c r="B178" i="5"/>
  <c r="B179" i="5"/>
  <c r="B180" i="5"/>
  <c r="B181" i="5"/>
  <c r="B182" i="5"/>
  <c r="B171" i="5"/>
  <c r="M165" i="5"/>
  <c r="M167" i="5"/>
  <c r="M168" i="5"/>
  <c r="M169" i="5"/>
  <c r="M170" i="5"/>
  <c r="M171" i="5"/>
  <c r="M172" i="5"/>
  <c r="M173" i="5"/>
  <c r="M174" i="5"/>
  <c r="M175" i="5"/>
  <c r="D145" i="5"/>
  <c r="D146" i="5"/>
  <c r="D147" i="5"/>
  <c r="D148" i="5"/>
  <c r="D149" i="5"/>
  <c r="D150" i="5"/>
  <c r="D151" i="5"/>
  <c r="D152" i="5"/>
  <c r="D153" i="5"/>
  <c r="D154" i="5"/>
  <c r="D155" i="5"/>
  <c r="D144" i="5"/>
  <c r="M52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C99" i="5"/>
  <c r="B99" i="5"/>
  <c r="B28" i="6"/>
  <c r="C28" i="6"/>
  <c r="D28" i="6"/>
  <c r="E28" i="6"/>
  <c r="F28" i="6"/>
  <c r="G28" i="6"/>
  <c r="H28" i="6"/>
  <c r="I28" i="6"/>
  <c r="J28" i="6"/>
  <c r="K28" i="6"/>
  <c r="R28" i="6"/>
  <c r="L28" i="6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L100" i="5" l="1"/>
  <c r="N100" i="5"/>
  <c r="F100" i="5"/>
  <c r="E100" i="5"/>
  <c r="M100" i="5"/>
  <c r="C100" i="5"/>
  <c r="P100" i="5"/>
  <c r="H100" i="5"/>
  <c r="O100" i="5"/>
  <c r="G100" i="5"/>
  <c r="I100" i="5"/>
  <c r="D100" i="5"/>
  <c r="K100" i="5"/>
  <c r="J100" i="5"/>
  <c r="B100" i="5"/>
  <c r="B49" i="5" l="1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B52" i="5"/>
  <c r="C52" i="5"/>
  <c r="D52" i="5"/>
  <c r="E52" i="5"/>
  <c r="F52" i="5"/>
  <c r="G52" i="5"/>
  <c r="H52" i="5"/>
  <c r="I52" i="5"/>
  <c r="J52" i="5"/>
  <c r="K52" i="5"/>
  <c r="L52" i="5"/>
  <c r="N52" i="5"/>
  <c r="O52" i="5"/>
  <c r="P52" i="5"/>
  <c r="Q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B48" i="5"/>
  <c r="N67" i="5" l="1"/>
  <c r="N68" i="5" s="1"/>
  <c r="F67" i="5"/>
  <c r="F68" i="5" s="1"/>
  <c r="L67" i="5"/>
  <c r="L68" i="5" s="1"/>
  <c r="J67" i="5"/>
  <c r="J68" i="5" s="1"/>
  <c r="P67" i="5"/>
  <c r="P68" i="5" s="1"/>
  <c r="H67" i="5"/>
  <c r="H68" i="5" s="1"/>
  <c r="M67" i="5"/>
  <c r="M68" i="5" s="1"/>
  <c r="E67" i="5"/>
  <c r="E68" i="5" s="1"/>
  <c r="K67" i="5"/>
  <c r="K68" i="5" s="1"/>
  <c r="C67" i="5"/>
  <c r="C68" i="5" s="1"/>
  <c r="B67" i="5"/>
  <c r="B68" i="5" s="1"/>
  <c r="Q67" i="5"/>
  <c r="Q68" i="5" s="1"/>
  <c r="I67" i="5"/>
  <c r="I68" i="5" s="1"/>
  <c r="O67" i="5"/>
  <c r="G67" i="5"/>
  <c r="G68" i="5" s="1"/>
  <c r="D67" i="5"/>
  <c r="D68" i="5" s="1"/>
  <c r="O68" i="5" l="1"/>
  <c r="E109" i="3"/>
  <c r="E110" i="3"/>
  <c r="G109" i="3"/>
  <c r="G110" i="3"/>
  <c r="K94" i="3"/>
  <c r="L94" i="3"/>
  <c r="M94" i="3"/>
  <c r="N94" i="3"/>
  <c r="O94" i="3" s="1"/>
  <c r="K95" i="3"/>
  <c r="L95" i="3"/>
  <c r="N95" i="3"/>
  <c r="O95" i="3"/>
  <c r="K79" i="3"/>
  <c r="K80" i="3"/>
  <c r="M95" i="3" s="1"/>
  <c r="K93" i="3"/>
  <c r="L93" i="3"/>
  <c r="N93" i="3"/>
  <c r="O93" i="3" s="1"/>
  <c r="K78" i="3"/>
  <c r="E108" i="3"/>
  <c r="G108" i="3"/>
  <c r="G99" i="3"/>
  <c r="G100" i="3"/>
  <c r="G101" i="3"/>
  <c r="G102" i="3"/>
  <c r="G103" i="3"/>
  <c r="G104" i="3"/>
  <c r="G105" i="3"/>
  <c r="G106" i="3"/>
  <c r="G107" i="3"/>
  <c r="G98" i="3"/>
  <c r="E99" i="3"/>
  <c r="E100" i="3"/>
  <c r="E101" i="3"/>
  <c r="E102" i="3"/>
  <c r="E103" i="3"/>
  <c r="E104" i="3"/>
  <c r="E105" i="3"/>
  <c r="E106" i="3"/>
  <c r="E107" i="3"/>
  <c r="E98" i="3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83" i="3"/>
  <c r="O83" i="3" s="1"/>
  <c r="L92" i="3"/>
  <c r="L84" i="3"/>
  <c r="L85" i="3"/>
  <c r="L86" i="3"/>
  <c r="L87" i="3"/>
  <c r="L88" i="3"/>
  <c r="L89" i="3"/>
  <c r="L90" i="3"/>
  <c r="L91" i="3"/>
  <c r="L83" i="3"/>
  <c r="K83" i="3"/>
  <c r="K84" i="3"/>
  <c r="K85" i="3"/>
  <c r="K86" i="3"/>
  <c r="K87" i="3"/>
  <c r="K88" i="3"/>
  <c r="K89" i="3"/>
  <c r="K90" i="3"/>
  <c r="K91" i="3"/>
  <c r="K92" i="3"/>
  <c r="M93" i="3" l="1"/>
  <c r="K69" i="3"/>
  <c r="M84" i="3" s="1"/>
  <c r="K70" i="3"/>
  <c r="M85" i="3" s="1"/>
  <c r="K71" i="3"/>
  <c r="M86" i="3" s="1"/>
  <c r="K72" i="3"/>
  <c r="M87" i="3" s="1"/>
  <c r="K73" i="3"/>
  <c r="M88" i="3" s="1"/>
  <c r="K74" i="3"/>
  <c r="M89" i="3" s="1"/>
  <c r="K75" i="3"/>
  <c r="M90" i="3" s="1"/>
  <c r="K76" i="3"/>
  <c r="M91" i="3" s="1"/>
  <c r="K77" i="3"/>
  <c r="M92" i="3" s="1"/>
  <c r="K68" i="3"/>
  <c r="M83" i="3" s="1"/>
  <c r="I49" i="3" l="1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J48" i="3"/>
  <c r="I48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J32" i="3"/>
  <c r="I32" i="3"/>
  <c r="I17" i="3" l="1"/>
  <c r="I18" i="3"/>
  <c r="I19" i="3"/>
  <c r="I20" i="3"/>
  <c r="I21" i="3"/>
  <c r="I22" i="3"/>
  <c r="I23" i="3"/>
  <c r="I24" i="3"/>
  <c r="I25" i="3"/>
  <c r="I26" i="3"/>
  <c r="I27" i="3"/>
  <c r="I16" i="3"/>
  <c r="G3" i="3"/>
  <c r="G4" i="3"/>
  <c r="G5" i="3"/>
  <c r="G6" i="3"/>
  <c r="G7" i="3"/>
  <c r="G8" i="3"/>
  <c r="G9" i="3"/>
  <c r="G10" i="3"/>
  <c r="G11" i="3"/>
  <c r="G12" i="3"/>
  <c r="G13" i="3"/>
  <c r="G2" i="3"/>
  <c r="G17" i="3"/>
  <c r="G18" i="3"/>
  <c r="G19" i="3"/>
  <c r="G20" i="3"/>
  <c r="G21" i="3"/>
  <c r="J21" i="3" s="1"/>
  <c r="G22" i="3"/>
  <c r="G23" i="3"/>
  <c r="J23" i="3" s="1"/>
  <c r="G24" i="3"/>
  <c r="J24" i="3" s="1"/>
  <c r="G25" i="3"/>
  <c r="G26" i="3"/>
  <c r="G27" i="3"/>
  <c r="G16" i="3"/>
  <c r="D17" i="3"/>
  <c r="D18" i="3"/>
  <c r="D19" i="3"/>
  <c r="D20" i="3"/>
  <c r="D21" i="3"/>
  <c r="D22" i="3"/>
  <c r="D23" i="3"/>
  <c r="D24" i="3"/>
  <c r="D25" i="3"/>
  <c r="D26" i="3"/>
  <c r="D27" i="3"/>
  <c r="D16" i="3"/>
  <c r="D3" i="3"/>
  <c r="D4" i="3"/>
  <c r="D5" i="3"/>
  <c r="D6" i="3"/>
  <c r="D7" i="3"/>
  <c r="E21" i="3" s="1"/>
  <c r="D8" i="3"/>
  <c r="D9" i="3"/>
  <c r="D10" i="3"/>
  <c r="D11" i="3"/>
  <c r="D12" i="3"/>
  <c r="D13" i="3"/>
  <c r="D2" i="3"/>
  <c r="E16" i="3" l="1"/>
  <c r="E22" i="3"/>
  <c r="J22" i="3"/>
  <c r="E27" i="3"/>
  <c r="E20" i="3"/>
  <c r="E19" i="3"/>
  <c r="E26" i="3"/>
  <c r="E18" i="3"/>
  <c r="J16" i="3"/>
  <c r="J20" i="3"/>
  <c r="E25" i="3"/>
  <c r="E17" i="3"/>
  <c r="J27" i="3"/>
  <c r="J19" i="3"/>
  <c r="E24" i="3"/>
  <c r="J26" i="3"/>
  <c r="J18" i="3"/>
  <c r="E23" i="3"/>
  <c r="J25" i="3"/>
  <c r="J17" i="3"/>
</calcChain>
</file>

<file path=xl/sharedStrings.xml><?xml version="1.0" encoding="utf-8"?>
<sst xmlns="http://schemas.openxmlformats.org/spreadsheetml/2006/main" count="650" uniqueCount="167">
  <si>
    <t>Program</t>
  </si>
  <si>
    <t>Budget</t>
    <phoneticPr fontId="2" type="noConversion"/>
  </si>
  <si>
    <t>spell</t>
  </si>
  <si>
    <t>ed</t>
  </si>
  <si>
    <t>dc</t>
  </si>
  <si>
    <t>bc</t>
  </si>
  <si>
    <t>lesskey</t>
  </si>
  <si>
    <t>less</t>
  </si>
  <si>
    <t>sed</t>
  </si>
  <si>
    <t>make</t>
  </si>
  <si>
    <t>screen</t>
  </si>
  <si>
    <t>gzip</t>
  </si>
  <si>
    <t>sample</t>
  </si>
  <si>
    <t>a2ps</t>
  </si>
  <si>
    <t>bison</t>
  </si>
  <si>
    <t>grep</t>
  </si>
  <si>
    <t>rmt</t>
  </si>
  <si>
    <t>tar</t>
  </si>
  <si>
    <t>wget</t>
  </si>
  <si>
    <t>bash</t>
  </si>
  <si>
    <t>vacation</t>
  </si>
  <si>
    <t>smrsh</t>
  </si>
  <si>
    <t>praliases</t>
  </si>
  <si>
    <t>mailstats</t>
  </si>
  <si>
    <t>editmap</t>
  </si>
  <si>
    <t>rmail</t>
  </si>
  <si>
    <t>makemap</t>
  </si>
  <si>
    <t>sendmail</t>
  </si>
  <si>
    <t>vim</t>
  </si>
  <si>
    <t>ebrowse</t>
  </si>
  <si>
    <t>movemail</t>
  </si>
  <si>
    <t>temacs</t>
  </si>
  <si>
    <t>etags</t>
  </si>
  <si>
    <t>ctags</t>
  </si>
  <si>
    <t>equake</t>
  </si>
  <si>
    <t>bzip2</t>
  </si>
  <si>
    <t>parser</t>
  </si>
  <si>
    <t>vpr</t>
  </si>
  <si>
    <t>ammp</t>
  </si>
  <si>
    <t>vortex</t>
  </si>
  <si>
    <t>mesa</t>
  </si>
  <si>
    <t>milc</t>
  </si>
  <si>
    <t>hmmer</t>
  </si>
  <si>
    <t>FSPTA</t>
    <phoneticPr fontId="1" type="noConversion"/>
  </si>
  <si>
    <t>SPEC 2000</t>
    <phoneticPr fontId="1" type="noConversion"/>
  </si>
  <si>
    <t>SPEC 2006</t>
    <phoneticPr fontId="1" type="noConversion"/>
  </si>
  <si>
    <t>Context(flow=1000)</t>
    <phoneticPr fontId="1" type="noConversion"/>
  </si>
  <si>
    <t>sphinx</t>
    <phoneticPr fontId="1" type="noConversion"/>
  </si>
  <si>
    <t>Open Source</t>
    <phoneticPr fontId="1" type="noConversion"/>
  </si>
  <si>
    <t>DFS</t>
    <phoneticPr fontId="1" type="noConversion"/>
  </si>
  <si>
    <t>ANDER</t>
    <phoneticPr fontId="1" type="noConversion"/>
  </si>
  <si>
    <t>CXT</t>
    <phoneticPr fontId="1" type="noConversion"/>
  </si>
  <si>
    <t>TotalEdge</t>
    <phoneticPr fontId="1" type="noConversion"/>
  </si>
  <si>
    <t>AnderTotalEdge</t>
    <phoneticPr fontId="1" type="noConversion"/>
  </si>
  <si>
    <t>AnderEdge</t>
    <phoneticPr fontId="1" type="noConversion"/>
  </si>
  <si>
    <t>AnderStoreEdge</t>
    <phoneticPr fontId="1" type="noConversion"/>
  </si>
  <si>
    <t>TraverseEdge</t>
    <phoneticPr fontId="1" type="noConversion"/>
  </si>
  <si>
    <t>TraverseSTEdge</t>
    <phoneticPr fontId="1" type="noConversion"/>
  </si>
  <si>
    <t>RefinedEdge</t>
  </si>
  <si>
    <t>RefEdgeObj</t>
  </si>
  <si>
    <t>TotalEdge</t>
  </si>
  <si>
    <t>TraverseEdge</t>
  </si>
  <si>
    <t>TraverseSTEdge</t>
  </si>
  <si>
    <t>AnderTotalEdge</t>
  </si>
  <si>
    <t>AnderEdge</t>
  </si>
  <si>
    <t>AnderStoreEdge</t>
  </si>
  <si>
    <t>RefSTEdgeObj</t>
  </si>
  <si>
    <t>a2ps</t>
    <phoneticPr fontId="1" type="noConversion"/>
  </si>
  <si>
    <t>N/A</t>
  </si>
  <si>
    <t>N/A\\ \hline</t>
  </si>
  <si>
    <t>tar</t>
    <phoneticPr fontId="1" type="noConversion"/>
  </si>
  <si>
    <t>vpr</t>
    <phoneticPr fontId="1" type="noConversion"/>
  </si>
  <si>
    <t>milc</t>
    <phoneticPr fontId="1" type="noConversion"/>
  </si>
  <si>
    <t>hmmer</t>
    <phoneticPr fontId="1" type="noConversion"/>
  </si>
  <si>
    <t>emacs</t>
  </si>
  <si>
    <t>Context(flow=10000,no malloc)</t>
    <phoneticPr fontId="1" type="noConversion"/>
  </si>
  <si>
    <t>Context(flow=10000)</t>
    <phoneticPr fontId="1" type="noConversion"/>
  </si>
  <si>
    <t>3(bg=10000)</t>
    <phoneticPr fontId="1" type="noConversion"/>
  </si>
  <si>
    <t>2(bg=5000)</t>
    <phoneticPr fontId="1" type="noConversion"/>
  </si>
  <si>
    <t>emacs</t>
    <phoneticPr fontId="1" type="noConversion"/>
  </si>
  <si>
    <t>Andersen</t>
    <phoneticPr fontId="1" type="noConversion"/>
  </si>
  <si>
    <t>MemSSA</t>
    <phoneticPr fontId="1" type="noConversion"/>
  </si>
  <si>
    <t>SVFG</t>
    <phoneticPr fontId="1" type="noConversion"/>
  </si>
  <si>
    <t>milc-v6</t>
  </si>
  <si>
    <t>less-451</t>
  </si>
  <si>
    <t>hmmer-2.3</t>
  </si>
  <si>
    <t>make-4.1</t>
  </si>
  <si>
    <t>a2ps-4.14</t>
  </si>
  <si>
    <t>bison-3.0.4</t>
  </si>
  <si>
    <t>grep-2.21</t>
  </si>
  <si>
    <t>tar-1.28</t>
  </si>
  <si>
    <t>bash-4.3</t>
  </si>
  <si>
    <t>sendmail-8.15.1</t>
  </si>
  <si>
    <t>vim-7.4</t>
  </si>
  <si>
    <t>emacs-24.4</t>
  </si>
  <si>
    <t>CXT</t>
    <phoneticPr fontId="1" type="noConversion"/>
  </si>
  <si>
    <t>cs=1</t>
    <phoneticPr fontId="1" type="noConversion"/>
  </si>
  <si>
    <t>cs=2</t>
    <phoneticPr fontId="1" type="noConversion"/>
  </si>
  <si>
    <t>cs=3</t>
    <phoneticPr fontId="1" type="noConversion"/>
  </si>
  <si>
    <t>addr</t>
    <phoneticPr fontId="1" type="noConversion"/>
  </si>
  <si>
    <t>copy</t>
    <phoneticPr fontId="1" type="noConversion"/>
  </si>
  <si>
    <t>load</t>
    <phoneticPr fontId="1" type="noConversion"/>
  </si>
  <si>
    <t>emacs</t>
    <phoneticPr fontId="1" type="noConversion"/>
  </si>
  <si>
    <t>400k</t>
    <phoneticPr fontId="1" type="noConversion"/>
  </si>
  <si>
    <t>200k</t>
    <phoneticPr fontId="1" type="noConversion"/>
  </si>
  <si>
    <t>100k</t>
    <phoneticPr fontId="1" type="noConversion"/>
  </si>
  <si>
    <t>40k</t>
    <phoneticPr fontId="1" type="noConversion"/>
  </si>
  <si>
    <t>20k</t>
    <phoneticPr fontId="1" type="noConversion"/>
  </si>
  <si>
    <t>10k</t>
    <phoneticPr fontId="1" type="noConversion"/>
  </si>
  <si>
    <t>4k</t>
    <phoneticPr fontId="1" type="noConversion"/>
  </si>
  <si>
    <t>2k</t>
    <phoneticPr fontId="1" type="noConversion"/>
  </si>
  <si>
    <t>1k</t>
    <phoneticPr fontId="1" type="noConversion"/>
  </si>
  <si>
    <t>10k</t>
    <phoneticPr fontId="1" type="noConversion"/>
  </si>
  <si>
    <t>cxt:3,10k,10k</t>
    <phoneticPr fontId="1" type="noConversion"/>
  </si>
  <si>
    <t>vfsu-fs</t>
    <phoneticPr fontId="1" type="noConversion"/>
  </si>
  <si>
    <t>vfsu-cxt</t>
    <phoneticPr fontId="1" type="noConversion"/>
  </si>
  <si>
    <t>17 \\ \hline</t>
  </si>
  <si>
    <t>218 \\ \hline</t>
  </si>
  <si>
    <t>45 \\ \hline</t>
  </si>
  <si>
    <t>20k</t>
    <phoneticPr fontId="1" type="noConversion"/>
  </si>
  <si>
    <t>\bf{0} \\ \hline</t>
  </si>
  <si>
    <t>37 \\ \hline</t>
  </si>
  <si>
    <t>\bf{71} \\ \hline</t>
  </si>
  <si>
    <t>26 \\ \hline</t>
  </si>
  <si>
    <t>\bf{32} \\ \hline</t>
  </si>
  <si>
    <t>\bf{86} \\ \hline</t>
  </si>
  <si>
    <t>14 \\ \hline</t>
  </si>
  <si>
    <t>\bf{68} \\ \hline</t>
  </si>
  <si>
    <t>\bf{85} \\ \hline</t>
  </si>
  <si>
    <t>emacs</t>
    <phoneticPr fontId="1" type="noConversion"/>
  </si>
  <si>
    <t>Average time per query</t>
    <phoneticPr fontId="1" type="noConversion"/>
  </si>
  <si>
    <t>Memory Usage</t>
    <phoneticPr fontId="1" type="noConversion"/>
  </si>
  <si>
    <t>Pre-analysis time and SFS time</t>
    <phoneticPr fontId="1" type="noConversion"/>
  </si>
  <si>
    <t>SFS</t>
    <phoneticPr fontId="1" type="noConversion"/>
  </si>
  <si>
    <t>Total</t>
    <phoneticPr fontId="1" type="noConversion"/>
  </si>
  <si>
    <t>Average</t>
    <phoneticPr fontId="1" type="noConversion"/>
  </si>
  <si>
    <t>Time per query</t>
    <phoneticPr fontId="1" type="noConversion"/>
  </si>
  <si>
    <t>Total time = (Average time per query) * (Number of query)</t>
    <phoneticPr fontId="1" type="noConversion"/>
  </si>
  <si>
    <t>Number of query</t>
    <phoneticPr fontId="1" type="noConversion"/>
  </si>
  <si>
    <t>Number of uninitilized pointers</t>
    <phoneticPr fontId="1" type="noConversion"/>
  </si>
  <si>
    <t>Number of uninitialized pointers after filtering</t>
    <phoneticPr fontId="1" type="noConversion"/>
  </si>
  <si>
    <t>total</t>
    <phoneticPr fontId="1" type="noConversion"/>
  </si>
  <si>
    <t>Number of UAO</t>
    <phoneticPr fontId="1" type="noConversion"/>
  </si>
  <si>
    <t>Number of UAO of benchmarks used in oopsla15</t>
    <phoneticPr fontId="1" type="noConversion"/>
  </si>
  <si>
    <t>global</t>
    <phoneticPr fontId="1" type="noConversion"/>
  </si>
  <si>
    <t>heap</t>
    <phoneticPr fontId="1" type="noConversion"/>
  </si>
  <si>
    <t>stack</t>
    <phoneticPr fontId="1" type="noConversion"/>
  </si>
  <si>
    <t>function</t>
    <phoneticPr fontId="1" type="noConversion"/>
  </si>
  <si>
    <t>direct</t>
    <phoneticPr fontId="1" type="noConversion"/>
  </si>
  <si>
    <t>indirect</t>
    <phoneticPr fontId="1" type="noConversion"/>
  </si>
  <si>
    <t>queries</t>
    <phoneticPr fontId="1" type="noConversion"/>
  </si>
  <si>
    <t>kLOC</t>
    <phoneticPr fontId="1" type="noConversion"/>
  </si>
  <si>
    <t>Objects</t>
    <phoneticPr fontId="1" type="noConversion"/>
  </si>
  <si>
    <t>CallSites</t>
    <phoneticPr fontId="1" type="noConversion"/>
  </si>
  <si>
    <t>Pointers</t>
    <phoneticPr fontId="1" type="noConversion"/>
  </si>
  <si>
    <t>phi</t>
    <phoneticPr fontId="1" type="noConversion"/>
  </si>
  <si>
    <t>store</t>
    <phoneticPr fontId="1" type="noConversion"/>
  </si>
  <si>
    <t>1k</t>
    <phoneticPr fontId="1" type="noConversion"/>
  </si>
  <si>
    <t>2k</t>
    <phoneticPr fontId="1" type="noConversion"/>
  </si>
  <si>
    <t>4k</t>
    <phoneticPr fontId="1" type="noConversion"/>
  </si>
  <si>
    <t>10k</t>
    <phoneticPr fontId="1" type="noConversion"/>
  </si>
  <si>
    <t>20k</t>
    <phoneticPr fontId="1" type="noConversion"/>
  </si>
  <si>
    <t>40k</t>
    <phoneticPr fontId="1" type="noConversion"/>
  </si>
  <si>
    <t>100k</t>
    <phoneticPr fontId="1" type="noConversion"/>
  </si>
  <si>
    <t>200k</t>
    <phoneticPr fontId="1" type="noConversion"/>
  </si>
  <si>
    <t>SFS</t>
    <phoneticPr fontId="1" type="noConversion"/>
  </si>
  <si>
    <t>Program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</si>
</sst>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8" formatCode="0.00000000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>
      <alignment vertical="center"/>
    </xf>
    <xf numFmtId="0" fontId="0" fillId="0" borderId="5" xfId="0" applyFill="1" applyBorder="1">
      <alignment vertical="center"/>
    </xf>
    <xf numFmtId="1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0" fillId="0" borderId="6" xfId="0" applyFill="1" applyBorder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workbookViewId="0"/>
  </sheetViews>
  <sheetFormatPr defaultRowHeight="13.5" x14ac:dyDescent="0.15"/>
  <cols>
    <col min="1" max="1" width="10.75" bestFit="1" customWidth="1"/>
    <col min="2" max="2" width="5.5" bestFit="1" customWidth="1"/>
    <col min="3" max="10" width="5.125" bestFit="1" customWidth="1"/>
    <col min="11" max="14" width="6.25" bestFit="1" customWidth="1"/>
    <col min="15" max="17" width="7.375" bestFit="1" customWidth="1"/>
    <col min="18" max="18" width="7.375" customWidth="1"/>
    <col min="19" max="19" width="8.5" bestFit="1" customWidth="1"/>
    <col min="20" max="21" width="8.5" customWidth="1"/>
    <col min="22" max="22" width="7.375" bestFit="1" customWidth="1"/>
    <col min="25" max="25" width="10.5" bestFit="1" customWidth="1"/>
  </cols>
  <sheetData>
    <row r="1" spans="1:25" x14ac:dyDescent="0.15">
      <c r="A1" s="3" t="s">
        <v>142</v>
      </c>
    </row>
    <row r="2" spans="1:25" x14ac:dyDescent="0.15">
      <c r="A2" s="17" t="s">
        <v>0</v>
      </c>
      <c r="B2" s="18" t="s">
        <v>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20"/>
      <c r="V2" s="17" t="s">
        <v>43</v>
      </c>
      <c r="W2" s="17" t="s">
        <v>46</v>
      </c>
      <c r="X2" s="17"/>
      <c r="Y2" s="5" t="s">
        <v>75</v>
      </c>
    </row>
    <row r="3" spans="1:25" x14ac:dyDescent="0.15">
      <c r="A3" s="17"/>
      <c r="B3" s="5">
        <v>0</v>
      </c>
      <c r="C3" s="5">
        <v>10</v>
      </c>
      <c r="D3" s="5">
        <v>20</v>
      </c>
      <c r="E3" s="5">
        <v>40</v>
      </c>
      <c r="F3" s="5">
        <v>80</v>
      </c>
      <c r="G3" s="5">
        <v>100</v>
      </c>
      <c r="H3" s="5">
        <v>200</v>
      </c>
      <c r="I3" s="5">
        <v>400</v>
      </c>
      <c r="J3" s="5">
        <v>800</v>
      </c>
      <c r="K3" s="5">
        <v>1000</v>
      </c>
      <c r="L3" s="5">
        <v>2000</v>
      </c>
      <c r="M3" s="5">
        <v>4000</v>
      </c>
      <c r="N3" s="5">
        <v>8000</v>
      </c>
      <c r="O3" s="5">
        <v>10000</v>
      </c>
      <c r="P3" s="6">
        <v>20000</v>
      </c>
      <c r="Q3" s="6">
        <v>40000</v>
      </c>
      <c r="R3" s="6">
        <v>80000</v>
      </c>
      <c r="S3" s="6">
        <v>100000</v>
      </c>
      <c r="T3" s="6">
        <v>200000</v>
      </c>
      <c r="U3" s="6">
        <v>400000</v>
      </c>
      <c r="V3" s="17"/>
      <c r="W3" s="7">
        <v>2</v>
      </c>
      <c r="X3" s="7">
        <v>3</v>
      </c>
      <c r="Y3" s="24">
        <v>2</v>
      </c>
    </row>
    <row r="4" spans="1:25" x14ac:dyDescent="0.15">
      <c r="A4" s="18" t="s">
        <v>48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20"/>
      <c r="Y4" s="1"/>
    </row>
    <row r="5" spans="1:25" x14ac:dyDescent="0.15">
      <c r="A5" s="2" t="s">
        <v>2</v>
      </c>
      <c r="B5" s="1">
        <v>4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/>
    </row>
    <row r="6" spans="1:25" x14ac:dyDescent="0.15">
      <c r="A6" s="2" t="s">
        <v>3</v>
      </c>
      <c r="B6" s="1">
        <v>12</v>
      </c>
      <c r="C6" s="1">
        <v>12</v>
      </c>
      <c r="D6" s="1">
        <v>12</v>
      </c>
      <c r="E6" s="1">
        <v>12</v>
      </c>
      <c r="F6" s="1">
        <v>12</v>
      </c>
      <c r="G6" s="1">
        <v>12</v>
      </c>
      <c r="H6" s="1">
        <v>12</v>
      </c>
      <c r="I6" s="1">
        <v>12</v>
      </c>
      <c r="J6" s="1">
        <v>12</v>
      </c>
      <c r="K6" s="1">
        <v>12</v>
      </c>
      <c r="L6" s="1">
        <v>12</v>
      </c>
      <c r="M6" s="1">
        <v>12</v>
      </c>
      <c r="N6" s="1">
        <v>10</v>
      </c>
      <c r="O6" s="1">
        <v>9</v>
      </c>
      <c r="P6" s="1">
        <v>9</v>
      </c>
      <c r="Q6" s="1">
        <v>9</v>
      </c>
      <c r="R6" s="1">
        <v>9</v>
      </c>
      <c r="S6" s="1">
        <v>9</v>
      </c>
      <c r="T6" s="1">
        <v>9</v>
      </c>
      <c r="U6" s="1">
        <v>9</v>
      </c>
      <c r="V6" s="1">
        <v>9</v>
      </c>
      <c r="W6" s="1">
        <v>9</v>
      </c>
      <c r="X6" s="1">
        <v>9</v>
      </c>
      <c r="Y6" s="1"/>
    </row>
    <row r="7" spans="1:25" x14ac:dyDescent="0.15">
      <c r="A7" s="2" t="s">
        <v>4</v>
      </c>
      <c r="B7" s="1">
        <v>39</v>
      </c>
      <c r="C7" s="1">
        <v>39</v>
      </c>
      <c r="D7" s="1">
        <v>39</v>
      </c>
      <c r="E7" s="1">
        <v>39</v>
      </c>
      <c r="F7" s="1">
        <v>39</v>
      </c>
      <c r="G7" s="1">
        <v>39</v>
      </c>
      <c r="H7" s="1">
        <v>39</v>
      </c>
      <c r="I7" s="1">
        <v>39</v>
      </c>
      <c r="J7" s="1">
        <v>39</v>
      </c>
      <c r="K7" s="1">
        <v>39</v>
      </c>
      <c r="L7" s="1">
        <v>38</v>
      </c>
      <c r="M7" s="1">
        <v>38</v>
      </c>
      <c r="N7" s="1">
        <v>38</v>
      </c>
      <c r="O7" s="1">
        <v>38</v>
      </c>
      <c r="P7" s="1">
        <v>24</v>
      </c>
      <c r="Q7" s="1">
        <v>24</v>
      </c>
      <c r="R7" s="1">
        <v>24</v>
      </c>
      <c r="S7" s="1">
        <v>24</v>
      </c>
      <c r="T7" s="1">
        <v>24</v>
      </c>
      <c r="U7" s="1">
        <v>24</v>
      </c>
      <c r="V7" s="1">
        <v>24</v>
      </c>
      <c r="W7" s="1">
        <v>38</v>
      </c>
      <c r="X7" s="1">
        <v>38</v>
      </c>
      <c r="Y7" s="1"/>
    </row>
    <row r="8" spans="1:25" x14ac:dyDescent="0.15">
      <c r="A8" s="2" t="s">
        <v>5</v>
      </c>
      <c r="B8" s="1">
        <v>32</v>
      </c>
      <c r="C8" s="1">
        <v>32</v>
      </c>
      <c r="D8" s="1">
        <v>32</v>
      </c>
      <c r="E8" s="1">
        <v>32</v>
      </c>
      <c r="F8" s="1">
        <v>32</v>
      </c>
      <c r="G8" s="1">
        <v>32</v>
      </c>
      <c r="H8" s="1">
        <v>32</v>
      </c>
      <c r="I8" s="1">
        <v>32</v>
      </c>
      <c r="J8" s="1">
        <v>31</v>
      </c>
      <c r="K8" s="1">
        <v>31</v>
      </c>
      <c r="L8" s="1">
        <v>31</v>
      </c>
      <c r="M8" s="1">
        <v>31</v>
      </c>
      <c r="N8" s="1">
        <v>31</v>
      </c>
      <c r="O8" s="1">
        <v>31</v>
      </c>
      <c r="P8" s="1">
        <v>31</v>
      </c>
      <c r="Q8" s="1">
        <v>31</v>
      </c>
      <c r="R8" s="1">
        <v>31</v>
      </c>
      <c r="S8" s="1">
        <v>22</v>
      </c>
      <c r="T8" s="1">
        <v>22</v>
      </c>
      <c r="U8" s="1">
        <v>22</v>
      </c>
      <c r="V8" s="1">
        <v>22</v>
      </c>
      <c r="W8" s="1">
        <v>31</v>
      </c>
      <c r="X8" s="1">
        <v>31</v>
      </c>
      <c r="Y8" s="1"/>
    </row>
    <row r="9" spans="1:25" x14ac:dyDescent="0.15">
      <c r="A9" s="2" t="s">
        <v>6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/>
    </row>
    <row r="10" spans="1:25" x14ac:dyDescent="0.15">
      <c r="A10" s="4" t="s">
        <v>7</v>
      </c>
      <c r="B10" s="5">
        <v>53</v>
      </c>
      <c r="C10" s="5">
        <v>53</v>
      </c>
      <c r="D10" s="5">
        <v>52</v>
      </c>
      <c r="E10" s="5">
        <v>52</v>
      </c>
      <c r="F10" s="5">
        <v>52</v>
      </c>
      <c r="G10" s="5">
        <v>52</v>
      </c>
      <c r="H10" s="5">
        <v>52</v>
      </c>
      <c r="I10" s="5">
        <v>51</v>
      </c>
      <c r="J10" s="5">
        <v>51</v>
      </c>
      <c r="K10" s="5">
        <v>51</v>
      </c>
      <c r="L10" s="5">
        <v>50</v>
      </c>
      <c r="M10" s="5">
        <v>50</v>
      </c>
      <c r="N10" s="5">
        <v>37</v>
      </c>
      <c r="O10" s="5">
        <v>37</v>
      </c>
      <c r="P10" s="5">
        <v>13</v>
      </c>
      <c r="Q10" s="5">
        <v>13</v>
      </c>
      <c r="R10" s="5">
        <v>13</v>
      </c>
      <c r="S10" s="5">
        <v>13</v>
      </c>
      <c r="T10" s="5">
        <v>12</v>
      </c>
      <c r="U10" s="5">
        <v>12</v>
      </c>
      <c r="V10" s="5">
        <v>12</v>
      </c>
      <c r="W10" s="5">
        <v>37</v>
      </c>
      <c r="X10" s="5">
        <v>37</v>
      </c>
      <c r="Y10" s="6"/>
    </row>
    <row r="11" spans="1:25" x14ac:dyDescent="0.15">
      <c r="A11" s="2" t="s">
        <v>8</v>
      </c>
      <c r="B11" s="1">
        <v>32</v>
      </c>
      <c r="C11" s="1">
        <v>32</v>
      </c>
      <c r="D11" s="1">
        <v>32</v>
      </c>
      <c r="E11" s="1">
        <v>32</v>
      </c>
      <c r="F11" s="1">
        <v>32</v>
      </c>
      <c r="G11" s="1">
        <v>32</v>
      </c>
      <c r="H11" s="1">
        <v>32</v>
      </c>
      <c r="I11" s="1">
        <v>32</v>
      </c>
      <c r="J11" s="1">
        <v>32</v>
      </c>
      <c r="K11" s="1">
        <v>32</v>
      </c>
      <c r="L11" s="1">
        <v>32</v>
      </c>
      <c r="M11" s="1">
        <v>32</v>
      </c>
      <c r="N11" s="1">
        <v>32</v>
      </c>
      <c r="O11" s="1">
        <v>32</v>
      </c>
      <c r="P11" s="1">
        <v>32</v>
      </c>
      <c r="Q11" s="1">
        <v>32</v>
      </c>
      <c r="R11" s="1">
        <v>26</v>
      </c>
      <c r="S11" s="1">
        <v>26</v>
      </c>
      <c r="T11" s="1">
        <v>26</v>
      </c>
      <c r="U11" s="1">
        <v>26</v>
      </c>
      <c r="V11" s="1">
        <v>26</v>
      </c>
      <c r="W11" s="1">
        <v>32</v>
      </c>
      <c r="X11" s="1">
        <v>32</v>
      </c>
      <c r="Y11" s="1"/>
    </row>
    <row r="12" spans="1:25" x14ac:dyDescent="0.15">
      <c r="A12" s="4" t="s">
        <v>9</v>
      </c>
      <c r="B12" s="5">
        <v>35</v>
      </c>
      <c r="C12" s="5">
        <v>33</v>
      </c>
      <c r="D12" s="5">
        <v>33</v>
      </c>
      <c r="E12" s="5">
        <v>33</v>
      </c>
      <c r="F12" s="5">
        <v>33</v>
      </c>
      <c r="G12" s="5">
        <v>33</v>
      </c>
      <c r="H12" s="5">
        <v>33</v>
      </c>
      <c r="I12" s="5">
        <v>26</v>
      </c>
      <c r="J12" s="5">
        <v>26</v>
      </c>
      <c r="K12" s="5">
        <v>26</v>
      </c>
      <c r="L12" s="5">
        <v>26</v>
      </c>
      <c r="M12" s="5">
        <v>26</v>
      </c>
      <c r="N12" s="5">
        <v>26</v>
      </c>
      <c r="O12" s="5">
        <v>26</v>
      </c>
      <c r="P12" s="5">
        <v>26</v>
      </c>
      <c r="Q12" s="5">
        <v>26</v>
      </c>
      <c r="R12" s="5">
        <v>26</v>
      </c>
      <c r="S12" s="5">
        <v>26</v>
      </c>
      <c r="T12" s="5">
        <v>26</v>
      </c>
      <c r="U12" s="5">
        <v>26</v>
      </c>
      <c r="V12" s="8">
        <v>26</v>
      </c>
      <c r="W12" s="5">
        <v>26</v>
      </c>
      <c r="X12" s="5">
        <v>26</v>
      </c>
      <c r="Y12" s="1"/>
    </row>
    <row r="13" spans="1:25" x14ac:dyDescent="0.15">
      <c r="A13" s="2" t="s">
        <v>10</v>
      </c>
      <c r="B13" s="1">
        <v>7</v>
      </c>
      <c r="C13" s="1">
        <v>6</v>
      </c>
      <c r="D13" s="1">
        <v>5</v>
      </c>
      <c r="E13" s="1">
        <v>5</v>
      </c>
      <c r="F13" s="1">
        <v>5</v>
      </c>
      <c r="G13" s="1">
        <v>5</v>
      </c>
      <c r="H13" s="1">
        <v>5</v>
      </c>
      <c r="I13" s="1">
        <v>5</v>
      </c>
      <c r="J13" s="1">
        <v>5</v>
      </c>
      <c r="K13" s="1">
        <v>5</v>
      </c>
      <c r="L13" s="1">
        <v>5</v>
      </c>
      <c r="M13" s="1">
        <v>5</v>
      </c>
      <c r="N13" s="1">
        <v>5</v>
      </c>
      <c r="O13" s="1">
        <v>5</v>
      </c>
      <c r="P13" s="1">
        <v>5</v>
      </c>
      <c r="Q13" s="1">
        <v>5</v>
      </c>
      <c r="R13" s="1"/>
      <c r="S13" s="1"/>
      <c r="T13" s="1"/>
      <c r="U13" s="1"/>
      <c r="V13" s="1">
        <v>15</v>
      </c>
      <c r="W13" s="1">
        <v>5</v>
      </c>
      <c r="X13" s="1">
        <v>5</v>
      </c>
      <c r="Y13" s="1"/>
    </row>
    <row r="14" spans="1:25" x14ac:dyDescent="0.15">
      <c r="A14" s="2" t="s">
        <v>11</v>
      </c>
      <c r="B14" s="1">
        <v>9</v>
      </c>
      <c r="C14" s="1">
        <v>9</v>
      </c>
      <c r="D14" s="1">
        <v>7</v>
      </c>
      <c r="E14" s="1">
        <v>6</v>
      </c>
      <c r="F14" s="1">
        <v>6</v>
      </c>
      <c r="G14" s="1">
        <v>6</v>
      </c>
      <c r="H14" s="1">
        <v>6</v>
      </c>
      <c r="I14" s="1">
        <v>6</v>
      </c>
      <c r="J14" s="1">
        <v>6</v>
      </c>
      <c r="K14" s="1">
        <v>6</v>
      </c>
      <c r="L14" s="1">
        <v>5</v>
      </c>
      <c r="M14" s="1">
        <v>5</v>
      </c>
      <c r="N14" s="1">
        <v>5</v>
      </c>
      <c r="O14" s="1">
        <v>5</v>
      </c>
      <c r="P14" s="1">
        <v>5</v>
      </c>
      <c r="Q14" s="1">
        <v>5</v>
      </c>
      <c r="R14" s="1">
        <v>5</v>
      </c>
      <c r="S14" s="1">
        <v>5</v>
      </c>
      <c r="T14" s="1">
        <v>5</v>
      </c>
      <c r="U14" s="1">
        <v>5</v>
      </c>
      <c r="V14" s="1">
        <v>5</v>
      </c>
      <c r="W14" s="1">
        <v>5</v>
      </c>
      <c r="X14" s="1">
        <v>5</v>
      </c>
      <c r="Y14" s="1"/>
    </row>
    <row r="15" spans="1:25" x14ac:dyDescent="0.15">
      <c r="A15" s="4" t="s">
        <v>12</v>
      </c>
      <c r="B15" s="5">
        <v>21</v>
      </c>
      <c r="C15" s="5">
        <v>21</v>
      </c>
      <c r="D15" s="5">
        <v>19</v>
      </c>
      <c r="E15" s="5">
        <v>18</v>
      </c>
      <c r="F15" s="5">
        <v>16</v>
      </c>
      <c r="G15" s="5">
        <v>16</v>
      </c>
      <c r="H15" s="5">
        <v>14</v>
      </c>
      <c r="I15" s="5">
        <v>14</v>
      </c>
      <c r="J15" s="5">
        <v>14</v>
      </c>
      <c r="K15" s="5">
        <v>14</v>
      </c>
      <c r="L15" s="5">
        <v>14</v>
      </c>
      <c r="M15" s="5">
        <v>14</v>
      </c>
      <c r="N15" s="5">
        <v>14</v>
      </c>
      <c r="O15" s="5">
        <v>14</v>
      </c>
      <c r="P15" s="5">
        <v>4</v>
      </c>
      <c r="Q15" s="5">
        <v>4</v>
      </c>
      <c r="R15" s="5">
        <v>4</v>
      </c>
      <c r="S15" s="5">
        <v>4</v>
      </c>
      <c r="T15" s="5">
        <v>4</v>
      </c>
      <c r="U15" s="5">
        <v>4</v>
      </c>
      <c r="V15" s="5">
        <v>4</v>
      </c>
      <c r="W15" s="5">
        <v>14</v>
      </c>
      <c r="X15" s="5">
        <v>13</v>
      </c>
      <c r="Y15" s="5">
        <v>14</v>
      </c>
    </row>
    <row r="16" spans="1:25" x14ac:dyDescent="0.15">
      <c r="A16" s="4" t="s">
        <v>13</v>
      </c>
      <c r="B16" s="5">
        <v>34</v>
      </c>
      <c r="C16" s="5">
        <v>34</v>
      </c>
      <c r="D16" s="5">
        <v>27</v>
      </c>
      <c r="E16" s="5">
        <v>27</v>
      </c>
      <c r="F16" s="5">
        <v>24</v>
      </c>
      <c r="G16" s="5">
        <v>23</v>
      </c>
      <c r="H16" s="5">
        <v>22</v>
      </c>
      <c r="I16" s="5">
        <v>21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9</v>
      </c>
      <c r="U16" s="5">
        <v>9</v>
      </c>
      <c r="V16" s="8">
        <v>9</v>
      </c>
      <c r="W16" s="5">
        <v>22</v>
      </c>
      <c r="X16" s="5">
        <v>19</v>
      </c>
      <c r="Y16" s="5">
        <v>20</v>
      </c>
    </row>
    <row r="17" spans="1:25" x14ac:dyDescent="0.15">
      <c r="A17" s="4" t="s">
        <v>14</v>
      </c>
      <c r="B17" s="5">
        <v>103</v>
      </c>
      <c r="C17" s="5">
        <v>102</v>
      </c>
      <c r="D17" s="5">
        <v>98</v>
      </c>
      <c r="E17" s="5">
        <v>97</v>
      </c>
      <c r="F17" s="5">
        <v>97</v>
      </c>
      <c r="G17" s="5">
        <v>95</v>
      </c>
      <c r="H17" s="5">
        <v>94</v>
      </c>
      <c r="I17" s="5">
        <v>94</v>
      </c>
      <c r="J17" s="5">
        <v>94</v>
      </c>
      <c r="K17" s="5">
        <v>94</v>
      </c>
      <c r="L17" s="5">
        <v>94</v>
      </c>
      <c r="M17" s="5">
        <v>94</v>
      </c>
      <c r="N17" s="5">
        <v>94</v>
      </c>
      <c r="O17" s="5">
        <v>94</v>
      </c>
      <c r="P17" s="5">
        <v>94</v>
      </c>
      <c r="Q17" s="5">
        <v>94</v>
      </c>
      <c r="R17" s="5">
        <v>94</v>
      </c>
      <c r="S17" s="5">
        <v>94</v>
      </c>
      <c r="T17" s="5">
        <v>63</v>
      </c>
      <c r="U17" s="5">
        <v>63</v>
      </c>
      <c r="V17" s="5">
        <v>47</v>
      </c>
      <c r="W17" s="5">
        <v>90</v>
      </c>
      <c r="X17" s="5">
        <v>86</v>
      </c>
      <c r="Y17" s="5">
        <v>94</v>
      </c>
    </row>
    <row r="18" spans="1:25" x14ac:dyDescent="0.15">
      <c r="A18" s="4" t="s">
        <v>15</v>
      </c>
      <c r="B18" s="5">
        <v>27</v>
      </c>
      <c r="C18" s="5">
        <v>25</v>
      </c>
      <c r="D18" s="5">
        <v>19</v>
      </c>
      <c r="E18" s="5">
        <v>17</v>
      </c>
      <c r="F18" s="5">
        <v>17</v>
      </c>
      <c r="G18" s="5">
        <v>17</v>
      </c>
      <c r="H18" s="5">
        <v>17</v>
      </c>
      <c r="I18" s="5">
        <v>14</v>
      </c>
      <c r="J18" s="5">
        <v>14</v>
      </c>
      <c r="K18" s="5">
        <v>14</v>
      </c>
      <c r="L18" s="5">
        <v>14</v>
      </c>
      <c r="M18" s="5">
        <v>14</v>
      </c>
      <c r="N18" s="5">
        <v>14</v>
      </c>
      <c r="O18" s="5">
        <v>14</v>
      </c>
      <c r="P18" s="5">
        <v>13</v>
      </c>
      <c r="Q18" s="5">
        <v>13</v>
      </c>
      <c r="R18" s="5">
        <v>13</v>
      </c>
      <c r="S18" s="5">
        <v>13</v>
      </c>
      <c r="T18" s="5">
        <v>13</v>
      </c>
      <c r="U18" s="5">
        <v>11</v>
      </c>
      <c r="V18" s="5">
        <v>11</v>
      </c>
      <c r="W18" s="5">
        <v>14</v>
      </c>
      <c r="X18" s="5">
        <v>14</v>
      </c>
      <c r="Y18" s="5"/>
    </row>
    <row r="19" spans="1:25" x14ac:dyDescent="0.15">
      <c r="A19" s="4" t="s">
        <v>16</v>
      </c>
      <c r="B19" s="5">
        <v>21</v>
      </c>
      <c r="C19" s="5">
        <v>21</v>
      </c>
      <c r="D19" s="5">
        <v>17</v>
      </c>
      <c r="E19" s="5">
        <v>16</v>
      </c>
      <c r="F19" s="5">
        <v>16</v>
      </c>
      <c r="G19" s="5">
        <v>16</v>
      </c>
      <c r="H19" s="5">
        <v>16</v>
      </c>
      <c r="I19" s="5">
        <v>16</v>
      </c>
      <c r="J19" s="5">
        <v>15</v>
      </c>
      <c r="K19" s="5">
        <v>15</v>
      </c>
      <c r="L19" s="5">
        <v>15</v>
      </c>
      <c r="M19" s="5">
        <v>15</v>
      </c>
      <c r="N19" s="5">
        <v>15</v>
      </c>
      <c r="O19" s="5">
        <v>15</v>
      </c>
      <c r="P19" s="5">
        <v>15</v>
      </c>
      <c r="Q19" s="5">
        <v>15</v>
      </c>
      <c r="R19" s="5">
        <v>15</v>
      </c>
      <c r="S19" s="5">
        <v>15</v>
      </c>
      <c r="T19" s="5">
        <v>15</v>
      </c>
      <c r="U19" s="5">
        <v>15</v>
      </c>
      <c r="V19" s="5">
        <v>15</v>
      </c>
      <c r="W19" s="5">
        <v>13</v>
      </c>
      <c r="X19" s="5">
        <v>13</v>
      </c>
      <c r="Y19" s="5">
        <v>14</v>
      </c>
    </row>
    <row r="20" spans="1:25" x14ac:dyDescent="0.15">
      <c r="A20" s="4" t="s">
        <v>17</v>
      </c>
      <c r="B20" s="5">
        <v>69</v>
      </c>
      <c r="C20" s="5">
        <v>67</v>
      </c>
      <c r="D20" s="5">
        <v>65</v>
      </c>
      <c r="E20" s="5">
        <v>62</v>
      </c>
      <c r="F20" s="5">
        <v>59</v>
      </c>
      <c r="G20" s="5">
        <v>59</v>
      </c>
      <c r="H20" s="5">
        <v>58</v>
      </c>
      <c r="I20" s="5">
        <v>57</v>
      </c>
      <c r="J20" s="5">
        <v>56</v>
      </c>
      <c r="K20" s="5">
        <v>56</v>
      </c>
      <c r="L20" s="5">
        <v>56</v>
      </c>
      <c r="M20" s="5">
        <v>55</v>
      </c>
      <c r="N20" s="5">
        <v>55</v>
      </c>
      <c r="O20" s="5">
        <v>55</v>
      </c>
      <c r="P20" s="5">
        <v>55</v>
      </c>
      <c r="Q20" s="5">
        <v>55</v>
      </c>
      <c r="R20" s="5">
        <v>48</v>
      </c>
      <c r="S20" s="5">
        <v>48</v>
      </c>
      <c r="T20" s="5">
        <v>48</v>
      </c>
      <c r="U20" s="5">
        <v>48</v>
      </c>
      <c r="V20" s="8">
        <v>48</v>
      </c>
      <c r="W20" s="5">
        <v>55</v>
      </c>
      <c r="X20" s="5">
        <v>55</v>
      </c>
      <c r="Y20" s="5">
        <v>55</v>
      </c>
    </row>
    <row r="21" spans="1:25" x14ac:dyDescent="0.15">
      <c r="A21" s="2" t="s">
        <v>18</v>
      </c>
      <c r="B21" s="1">
        <v>126</v>
      </c>
      <c r="C21" s="1">
        <v>119</v>
      </c>
      <c r="D21" s="1">
        <v>114</v>
      </c>
      <c r="E21" s="1">
        <v>112</v>
      </c>
      <c r="F21" s="1">
        <v>109</v>
      </c>
      <c r="G21" s="1">
        <v>108</v>
      </c>
      <c r="H21" s="1">
        <v>107</v>
      </c>
      <c r="I21" s="1">
        <v>104</v>
      </c>
      <c r="J21" s="1">
        <v>104</v>
      </c>
      <c r="K21" s="1">
        <v>104</v>
      </c>
      <c r="L21" s="1">
        <v>104</v>
      </c>
      <c r="M21" s="1">
        <v>104</v>
      </c>
      <c r="N21" s="1">
        <v>104</v>
      </c>
      <c r="O21" s="1">
        <v>104</v>
      </c>
      <c r="P21" s="1">
        <v>104</v>
      </c>
      <c r="Q21" s="1">
        <v>94</v>
      </c>
      <c r="R21" s="1">
        <v>94</v>
      </c>
      <c r="S21" s="1">
        <v>94</v>
      </c>
      <c r="T21" s="1">
        <v>94</v>
      </c>
      <c r="U21" s="1">
        <v>87</v>
      </c>
      <c r="V21" s="1">
        <v>87</v>
      </c>
      <c r="W21" s="1">
        <v>104</v>
      </c>
      <c r="X21" s="1">
        <v>104</v>
      </c>
      <c r="Y21" s="1"/>
    </row>
    <row r="22" spans="1:25" x14ac:dyDescent="0.15">
      <c r="A22" s="4" t="s">
        <v>19</v>
      </c>
      <c r="B22" s="5">
        <v>23</v>
      </c>
      <c r="C22" s="5">
        <v>19</v>
      </c>
      <c r="D22" s="5">
        <v>18</v>
      </c>
      <c r="E22" s="5">
        <v>18</v>
      </c>
      <c r="F22" s="5">
        <v>18</v>
      </c>
      <c r="G22" s="5">
        <v>18</v>
      </c>
      <c r="H22" s="5">
        <v>18</v>
      </c>
      <c r="I22" s="5">
        <v>17</v>
      </c>
      <c r="J22" s="5">
        <v>17</v>
      </c>
      <c r="K22" s="5">
        <v>17</v>
      </c>
      <c r="L22" s="5">
        <v>17</v>
      </c>
      <c r="M22" s="5">
        <v>17</v>
      </c>
      <c r="N22" s="5">
        <v>17</v>
      </c>
      <c r="O22" s="5">
        <v>17</v>
      </c>
      <c r="P22" s="5">
        <v>17</v>
      </c>
      <c r="Q22" s="5">
        <v>17</v>
      </c>
      <c r="R22" s="5">
        <v>17</v>
      </c>
      <c r="S22" s="5">
        <v>17</v>
      </c>
      <c r="T22" s="5">
        <v>17</v>
      </c>
      <c r="U22" s="5">
        <v>17</v>
      </c>
      <c r="V22" s="8">
        <v>17</v>
      </c>
      <c r="W22" s="5">
        <v>18</v>
      </c>
      <c r="X22" s="5">
        <v>18</v>
      </c>
      <c r="Y22" s="5"/>
    </row>
    <row r="23" spans="1:25" x14ac:dyDescent="0.15">
      <c r="A23" s="2" t="s">
        <v>20</v>
      </c>
      <c r="B23" s="1">
        <v>18</v>
      </c>
      <c r="C23" s="1">
        <v>17</v>
      </c>
      <c r="D23" s="1">
        <v>17</v>
      </c>
      <c r="E23" s="1">
        <v>15</v>
      </c>
      <c r="F23" s="1">
        <v>14</v>
      </c>
      <c r="G23" s="1">
        <v>14</v>
      </c>
      <c r="H23" s="1">
        <v>14</v>
      </c>
      <c r="I23" s="1">
        <v>14</v>
      </c>
      <c r="J23" s="1">
        <v>14</v>
      </c>
      <c r="K23" s="1">
        <v>14</v>
      </c>
      <c r="L23" s="1">
        <v>14</v>
      </c>
      <c r="M23" s="1">
        <v>11</v>
      </c>
      <c r="N23" s="1">
        <v>11</v>
      </c>
      <c r="O23" s="1">
        <v>11</v>
      </c>
      <c r="P23" s="1">
        <v>11</v>
      </c>
      <c r="Q23" s="1">
        <v>11</v>
      </c>
      <c r="R23" s="1"/>
      <c r="S23" s="1"/>
      <c r="T23" s="1"/>
      <c r="U23" s="1"/>
      <c r="V23" s="1">
        <v>13</v>
      </c>
      <c r="W23" s="1">
        <v>9</v>
      </c>
      <c r="X23" s="1">
        <v>9</v>
      </c>
      <c r="Y23" s="25">
        <v>10</v>
      </c>
    </row>
    <row r="24" spans="1:25" x14ac:dyDescent="0.15">
      <c r="A24" s="2" t="s">
        <v>21</v>
      </c>
      <c r="B24" s="1">
        <v>11</v>
      </c>
      <c r="C24" s="1">
        <v>11</v>
      </c>
      <c r="D24" s="1">
        <v>11</v>
      </c>
      <c r="E24" s="1">
        <v>11</v>
      </c>
      <c r="F24" s="1">
        <v>10</v>
      </c>
      <c r="G24" s="1">
        <v>10</v>
      </c>
      <c r="H24" s="1">
        <v>10</v>
      </c>
      <c r="I24" s="1">
        <v>10</v>
      </c>
      <c r="J24" s="1">
        <v>10</v>
      </c>
      <c r="K24" s="1">
        <v>7</v>
      </c>
      <c r="L24" s="1">
        <v>7</v>
      </c>
      <c r="M24" s="1">
        <v>7</v>
      </c>
      <c r="N24" s="1">
        <v>7</v>
      </c>
      <c r="O24" s="1">
        <v>7</v>
      </c>
      <c r="P24" s="1">
        <v>7</v>
      </c>
      <c r="Q24" s="1">
        <v>7</v>
      </c>
      <c r="R24" s="1"/>
      <c r="S24" s="1"/>
      <c r="T24" s="1"/>
      <c r="U24" s="1"/>
      <c r="V24" s="1">
        <v>9</v>
      </c>
      <c r="W24" s="1">
        <v>6</v>
      </c>
      <c r="X24" s="1">
        <v>6</v>
      </c>
      <c r="Y24" s="6">
        <v>6</v>
      </c>
    </row>
    <row r="25" spans="1:25" x14ac:dyDescent="0.15">
      <c r="A25" s="2" t="s">
        <v>22</v>
      </c>
      <c r="B25" s="1">
        <v>15</v>
      </c>
      <c r="C25" s="1">
        <v>13</v>
      </c>
      <c r="D25" s="1">
        <v>13</v>
      </c>
      <c r="E25" s="1">
        <v>13</v>
      </c>
      <c r="F25" s="1">
        <v>12</v>
      </c>
      <c r="G25" s="1">
        <v>12</v>
      </c>
      <c r="H25" s="1">
        <v>12</v>
      </c>
      <c r="I25" s="1">
        <v>12</v>
      </c>
      <c r="J25" s="1">
        <v>12</v>
      </c>
      <c r="K25" s="1">
        <v>11</v>
      </c>
      <c r="L25" s="1">
        <v>11</v>
      </c>
      <c r="M25" s="1">
        <v>9</v>
      </c>
      <c r="N25" s="1">
        <v>9</v>
      </c>
      <c r="O25" s="1">
        <v>9</v>
      </c>
      <c r="P25" s="1">
        <v>9</v>
      </c>
      <c r="Q25" s="1">
        <v>9</v>
      </c>
      <c r="R25" s="1"/>
      <c r="S25" s="1"/>
      <c r="T25" s="1"/>
      <c r="U25" s="1"/>
      <c r="V25" s="1">
        <v>14</v>
      </c>
      <c r="W25" s="1">
        <v>8</v>
      </c>
      <c r="X25" s="1">
        <v>8</v>
      </c>
      <c r="Y25" s="25">
        <v>8</v>
      </c>
    </row>
    <row r="26" spans="1:25" x14ac:dyDescent="0.15">
      <c r="A26" s="2" t="s">
        <v>23</v>
      </c>
      <c r="B26" s="1">
        <v>11</v>
      </c>
      <c r="C26" s="1">
        <v>11</v>
      </c>
      <c r="D26" s="1">
        <v>11</v>
      </c>
      <c r="E26" s="1">
        <v>11</v>
      </c>
      <c r="F26" s="1">
        <v>10</v>
      </c>
      <c r="G26" s="1">
        <v>10</v>
      </c>
      <c r="H26" s="1">
        <v>10</v>
      </c>
      <c r="I26" s="1">
        <v>10</v>
      </c>
      <c r="J26" s="1">
        <v>10</v>
      </c>
      <c r="K26" s="1">
        <v>10</v>
      </c>
      <c r="L26" s="1">
        <v>10</v>
      </c>
      <c r="M26" s="1">
        <v>7</v>
      </c>
      <c r="N26" s="1">
        <v>7</v>
      </c>
      <c r="O26" s="1">
        <v>7</v>
      </c>
      <c r="P26" s="1">
        <v>7</v>
      </c>
      <c r="Q26" s="1">
        <v>7</v>
      </c>
      <c r="R26" s="1"/>
      <c r="S26" s="1"/>
      <c r="T26" s="1"/>
      <c r="U26" s="1"/>
      <c r="V26" s="1">
        <v>10</v>
      </c>
      <c r="W26" s="1">
        <v>6</v>
      </c>
      <c r="X26" s="1">
        <v>6</v>
      </c>
      <c r="Y26" s="6">
        <v>6</v>
      </c>
    </row>
    <row r="27" spans="1:25" x14ac:dyDescent="0.15">
      <c r="A27" s="2" t="s">
        <v>24</v>
      </c>
      <c r="B27" s="1">
        <v>13</v>
      </c>
      <c r="C27" s="1">
        <v>13</v>
      </c>
      <c r="D27" s="1">
        <v>13</v>
      </c>
      <c r="E27" s="1">
        <v>13</v>
      </c>
      <c r="F27" s="1">
        <v>12</v>
      </c>
      <c r="G27" s="1">
        <v>12</v>
      </c>
      <c r="H27" s="1">
        <v>12</v>
      </c>
      <c r="I27" s="1">
        <v>12</v>
      </c>
      <c r="J27" s="1">
        <v>12</v>
      </c>
      <c r="K27" s="1">
        <v>11</v>
      </c>
      <c r="L27" s="1">
        <v>11</v>
      </c>
      <c r="M27" s="1">
        <v>9</v>
      </c>
      <c r="N27" s="1">
        <v>9</v>
      </c>
      <c r="O27" s="1">
        <v>9</v>
      </c>
      <c r="P27" s="1">
        <v>9</v>
      </c>
      <c r="Q27" s="1">
        <v>9</v>
      </c>
      <c r="R27" s="1"/>
      <c r="S27" s="1"/>
      <c r="T27" s="1"/>
      <c r="U27" s="1"/>
      <c r="V27" s="1">
        <v>13</v>
      </c>
      <c r="W27" s="1">
        <v>8</v>
      </c>
      <c r="X27" s="1">
        <v>8</v>
      </c>
      <c r="Y27" s="25">
        <v>8</v>
      </c>
    </row>
    <row r="28" spans="1:25" x14ac:dyDescent="0.15">
      <c r="A28" s="2" t="s">
        <v>25</v>
      </c>
      <c r="B28" s="1">
        <v>12</v>
      </c>
      <c r="C28" s="1">
        <v>12</v>
      </c>
      <c r="D28" s="1">
        <v>12</v>
      </c>
      <c r="E28" s="1">
        <v>12</v>
      </c>
      <c r="F28" s="1">
        <v>11</v>
      </c>
      <c r="G28" s="1">
        <v>11</v>
      </c>
      <c r="H28" s="1">
        <v>11</v>
      </c>
      <c r="I28" s="1">
        <v>11</v>
      </c>
      <c r="J28" s="1">
        <v>11</v>
      </c>
      <c r="K28" s="1">
        <v>10</v>
      </c>
      <c r="L28" s="1">
        <v>10</v>
      </c>
      <c r="M28" s="1">
        <v>8</v>
      </c>
      <c r="N28" s="1">
        <v>8</v>
      </c>
      <c r="O28" s="1">
        <v>8</v>
      </c>
      <c r="P28" s="1">
        <v>8</v>
      </c>
      <c r="Q28" s="1">
        <v>8</v>
      </c>
      <c r="R28" s="1"/>
      <c r="S28" s="1"/>
      <c r="T28" s="1"/>
      <c r="U28" s="1"/>
      <c r="V28" s="1">
        <v>13</v>
      </c>
      <c r="W28" s="1">
        <v>6</v>
      </c>
      <c r="X28" s="1">
        <v>6</v>
      </c>
      <c r="Y28" s="6">
        <v>7</v>
      </c>
    </row>
    <row r="29" spans="1:25" x14ac:dyDescent="0.15">
      <c r="A29" s="2" t="s">
        <v>26</v>
      </c>
      <c r="B29" s="1">
        <v>15</v>
      </c>
      <c r="C29" s="1">
        <v>15</v>
      </c>
      <c r="D29" s="1">
        <v>15</v>
      </c>
      <c r="E29" s="1">
        <v>15</v>
      </c>
      <c r="F29" s="1">
        <v>14</v>
      </c>
      <c r="G29" s="1">
        <v>14</v>
      </c>
      <c r="H29" s="1">
        <v>14</v>
      </c>
      <c r="I29" s="1">
        <v>14</v>
      </c>
      <c r="J29" s="1">
        <v>14</v>
      </c>
      <c r="K29" s="1">
        <v>13</v>
      </c>
      <c r="L29" s="1">
        <v>13</v>
      </c>
      <c r="M29" s="1">
        <v>11</v>
      </c>
      <c r="N29" s="1">
        <v>11</v>
      </c>
      <c r="O29" s="1">
        <v>11</v>
      </c>
      <c r="P29" s="1">
        <v>11</v>
      </c>
      <c r="Q29" s="1">
        <v>11</v>
      </c>
      <c r="R29" s="1"/>
      <c r="S29" s="1"/>
      <c r="T29" s="1"/>
      <c r="U29" s="1"/>
      <c r="V29" s="1">
        <v>15</v>
      </c>
      <c r="W29" s="1">
        <v>10</v>
      </c>
      <c r="X29" s="1">
        <v>10</v>
      </c>
      <c r="Y29" s="25">
        <v>10</v>
      </c>
    </row>
    <row r="30" spans="1:25" x14ac:dyDescent="0.15">
      <c r="A30" s="4" t="s">
        <v>27</v>
      </c>
      <c r="B30" s="5">
        <v>39</v>
      </c>
      <c r="C30" s="5">
        <v>37</v>
      </c>
      <c r="D30" s="5">
        <v>35</v>
      </c>
      <c r="E30" s="5">
        <v>34</v>
      </c>
      <c r="F30" s="5">
        <v>34</v>
      </c>
      <c r="G30" s="5">
        <v>33</v>
      </c>
      <c r="H30" s="5">
        <v>32</v>
      </c>
      <c r="I30" s="5">
        <v>32</v>
      </c>
      <c r="J30" s="5">
        <v>32</v>
      </c>
      <c r="K30" s="5">
        <v>32</v>
      </c>
      <c r="L30" s="5">
        <v>32</v>
      </c>
      <c r="M30" s="5">
        <v>32</v>
      </c>
      <c r="N30" s="5">
        <v>32</v>
      </c>
      <c r="O30" s="5">
        <v>32</v>
      </c>
      <c r="P30" s="5">
        <v>32</v>
      </c>
      <c r="Q30" s="5">
        <v>32</v>
      </c>
      <c r="R30" s="5">
        <v>32</v>
      </c>
      <c r="S30" s="5">
        <v>32</v>
      </c>
      <c r="T30" s="5">
        <v>32</v>
      </c>
      <c r="U30" s="5">
        <v>32</v>
      </c>
      <c r="V30" s="5">
        <v>25</v>
      </c>
      <c r="W30" s="5">
        <v>32</v>
      </c>
      <c r="X30" s="5">
        <v>32</v>
      </c>
      <c r="Y30" s="5">
        <v>32</v>
      </c>
    </row>
    <row r="31" spans="1:25" x14ac:dyDescent="0.15">
      <c r="A31" s="4" t="s">
        <v>28</v>
      </c>
      <c r="B31" s="5">
        <v>261</v>
      </c>
      <c r="C31" s="5">
        <v>234</v>
      </c>
      <c r="D31" s="5">
        <v>230</v>
      </c>
      <c r="E31" s="5">
        <v>225</v>
      </c>
      <c r="F31" s="5">
        <v>220</v>
      </c>
      <c r="G31" s="5">
        <v>220</v>
      </c>
      <c r="H31" s="5">
        <v>220</v>
      </c>
      <c r="I31" s="5">
        <v>218</v>
      </c>
      <c r="J31" s="5">
        <v>218</v>
      </c>
      <c r="K31" s="5">
        <v>218</v>
      </c>
      <c r="L31" s="5">
        <v>218</v>
      </c>
      <c r="M31" s="5">
        <v>218</v>
      </c>
      <c r="N31" s="5">
        <v>218</v>
      </c>
      <c r="O31" s="5">
        <v>218</v>
      </c>
      <c r="P31" s="5">
        <v>218</v>
      </c>
      <c r="Q31" s="5">
        <v>218</v>
      </c>
      <c r="R31" s="5">
        <v>218</v>
      </c>
      <c r="S31" s="5">
        <v>218</v>
      </c>
      <c r="T31" s="5">
        <v>218</v>
      </c>
      <c r="U31" s="5">
        <v>218</v>
      </c>
      <c r="V31" s="5">
        <v>183</v>
      </c>
      <c r="W31" s="5">
        <v>218</v>
      </c>
      <c r="X31" s="5">
        <v>218</v>
      </c>
      <c r="Y31" s="6"/>
    </row>
    <row r="32" spans="1:25" x14ac:dyDescent="0.15">
      <c r="A32" s="2" t="s">
        <v>29</v>
      </c>
      <c r="B32" s="1">
        <v>79</v>
      </c>
      <c r="C32" s="1">
        <v>79</v>
      </c>
      <c r="D32" s="1">
        <v>79</v>
      </c>
      <c r="E32" s="1">
        <v>79</v>
      </c>
      <c r="F32" s="1">
        <v>79</v>
      </c>
      <c r="G32" s="1">
        <v>79</v>
      </c>
      <c r="H32" s="1">
        <v>79</v>
      </c>
      <c r="I32" s="1">
        <v>79</v>
      </c>
      <c r="J32" s="1">
        <v>79</v>
      </c>
      <c r="K32" s="1">
        <v>79</v>
      </c>
      <c r="L32" s="1">
        <v>79</v>
      </c>
      <c r="M32" s="1">
        <v>79</v>
      </c>
      <c r="N32" s="1">
        <v>79</v>
      </c>
      <c r="O32" s="1">
        <v>79</v>
      </c>
      <c r="P32" s="1">
        <v>79</v>
      </c>
      <c r="Q32" s="1">
        <v>79</v>
      </c>
      <c r="R32" s="1">
        <v>79</v>
      </c>
      <c r="S32" s="1">
        <v>79</v>
      </c>
      <c r="T32" s="1">
        <v>79</v>
      </c>
      <c r="U32" s="1">
        <v>79</v>
      </c>
      <c r="V32" s="1">
        <v>79</v>
      </c>
      <c r="W32" s="1">
        <v>79</v>
      </c>
      <c r="X32" s="1">
        <v>6</v>
      </c>
      <c r="Y32" s="1"/>
    </row>
    <row r="33" spans="1:25" x14ac:dyDescent="0.15">
      <c r="A33" s="2" t="s">
        <v>30</v>
      </c>
      <c r="B33" s="1">
        <v>23</v>
      </c>
      <c r="C33" s="1">
        <v>22</v>
      </c>
      <c r="D33" s="1">
        <v>22</v>
      </c>
      <c r="E33" s="1">
        <v>22</v>
      </c>
      <c r="F33" s="1">
        <v>22</v>
      </c>
      <c r="G33" s="1">
        <v>22</v>
      </c>
      <c r="H33" s="1">
        <v>22</v>
      </c>
      <c r="I33" s="1">
        <v>21</v>
      </c>
      <c r="J33" s="1">
        <v>21</v>
      </c>
      <c r="K33" s="1">
        <v>21</v>
      </c>
      <c r="L33" s="1">
        <v>21</v>
      </c>
      <c r="M33" s="1">
        <v>21</v>
      </c>
      <c r="N33" s="1">
        <v>21</v>
      </c>
      <c r="O33" s="1">
        <v>21</v>
      </c>
      <c r="P33" s="1">
        <v>21</v>
      </c>
      <c r="Q33" s="1">
        <v>21</v>
      </c>
      <c r="R33" s="1">
        <v>21</v>
      </c>
      <c r="S33" s="1">
        <v>21</v>
      </c>
      <c r="T33" s="1">
        <v>21</v>
      </c>
      <c r="U33" s="1">
        <v>21</v>
      </c>
      <c r="V33" s="1">
        <v>21</v>
      </c>
      <c r="W33" s="1">
        <v>21</v>
      </c>
      <c r="X33" s="1">
        <v>21</v>
      </c>
      <c r="Y33" s="1"/>
    </row>
    <row r="34" spans="1:25" x14ac:dyDescent="0.15">
      <c r="A34" s="4" t="s">
        <v>31</v>
      </c>
      <c r="B34" s="5">
        <v>71</v>
      </c>
      <c r="C34" s="5">
        <v>56</v>
      </c>
      <c r="D34" s="5">
        <v>52</v>
      </c>
      <c r="E34" s="5">
        <v>50</v>
      </c>
      <c r="F34" s="5">
        <v>48</v>
      </c>
      <c r="G34" s="5">
        <v>47</v>
      </c>
      <c r="H34" s="5">
        <v>47</v>
      </c>
      <c r="I34" s="5">
        <v>46</v>
      </c>
      <c r="J34" s="5">
        <v>46</v>
      </c>
      <c r="K34" s="5">
        <v>46</v>
      </c>
      <c r="L34" s="5">
        <v>46</v>
      </c>
      <c r="M34" s="5">
        <v>46</v>
      </c>
      <c r="N34" s="5">
        <v>46</v>
      </c>
      <c r="O34" s="5">
        <v>45</v>
      </c>
      <c r="P34" s="5">
        <v>45</v>
      </c>
      <c r="Q34" s="5">
        <v>45</v>
      </c>
      <c r="R34" s="5">
        <v>45</v>
      </c>
      <c r="S34" s="5">
        <v>45</v>
      </c>
      <c r="T34" s="5">
        <v>45</v>
      </c>
      <c r="U34" s="5">
        <v>45</v>
      </c>
      <c r="V34" s="8">
        <v>45</v>
      </c>
      <c r="W34" s="8">
        <v>45</v>
      </c>
      <c r="X34" s="8">
        <v>45</v>
      </c>
      <c r="Y34" s="1"/>
    </row>
    <row r="35" spans="1:25" x14ac:dyDescent="0.15">
      <c r="A35" s="2" t="s">
        <v>32</v>
      </c>
      <c r="B35" s="1">
        <v>73</v>
      </c>
      <c r="C35" s="1">
        <v>73</v>
      </c>
      <c r="D35" s="1">
        <v>73</v>
      </c>
      <c r="E35" s="1">
        <v>72</v>
      </c>
      <c r="F35" s="1">
        <v>72</v>
      </c>
      <c r="G35" s="1">
        <v>72</v>
      </c>
      <c r="H35" s="1">
        <v>72</v>
      </c>
      <c r="I35" s="1">
        <v>72</v>
      </c>
      <c r="J35" s="1">
        <v>71</v>
      </c>
      <c r="K35" s="1">
        <v>71</v>
      </c>
      <c r="L35" s="1">
        <v>71</v>
      </c>
      <c r="M35" s="1">
        <v>71</v>
      </c>
      <c r="N35" s="1">
        <v>71</v>
      </c>
      <c r="O35" s="1">
        <v>71</v>
      </c>
      <c r="P35" s="1">
        <v>71</v>
      </c>
      <c r="Q35" s="1">
        <v>71</v>
      </c>
      <c r="R35" s="1"/>
      <c r="S35" s="1"/>
      <c r="T35" s="1"/>
      <c r="U35" s="1"/>
      <c r="V35" s="1">
        <v>70</v>
      </c>
      <c r="W35" s="1">
        <v>71</v>
      </c>
      <c r="X35" s="1">
        <v>71</v>
      </c>
      <c r="Y35" s="1"/>
    </row>
    <row r="36" spans="1:25" x14ac:dyDescent="0.15">
      <c r="A36" s="2" t="s">
        <v>33</v>
      </c>
      <c r="B36" s="1">
        <v>129</v>
      </c>
      <c r="C36" s="1">
        <v>129</v>
      </c>
      <c r="D36" s="1">
        <v>129</v>
      </c>
      <c r="E36" s="1">
        <v>128</v>
      </c>
      <c r="F36" s="1">
        <v>128</v>
      </c>
      <c r="G36" s="1">
        <v>128</v>
      </c>
      <c r="H36" s="1">
        <v>128</v>
      </c>
      <c r="I36" s="1">
        <v>128</v>
      </c>
      <c r="J36" s="1">
        <v>127</v>
      </c>
      <c r="K36" s="1">
        <v>127</v>
      </c>
      <c r="L36" s="1">
        <v>127</v>
      </c>
      <c r="M36" s="1">
        <v>127</v>
      </c>
      <c r="N36" s="1">
        <v>127</v>
      </c>
      <c r="O36" s="1">
        <v>127</v>
      </c>
      <c r="P36" s="1">
        <v>127</v>
      </c>
      <c r="Q36" s="1">
        <v>127</v>
      </c>
      <c r="R36" s="1"/>
      <c r="S36" s="1"/>
      <c r="T36" s="1"/>
      <c r="U36" s="1"/>
      <c r="V36" s="1">
        <v>126</v>
      </c>
      <c r="W36" s="1">
        <v>127</v>
      </c>
      <c r="X36" s="1">
        <v>127</v>
      </c>
      <c r="Y36" s="1"/>
    </row>
    <row r="37" spans="1:25" x14ac:dyDescent="0.15">
      <c r="A37" s="17" t="s">
        <v>44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"/>
    </row>
    <row r="38" spans="1:25" x14ac:dyDescent="0.15">
      <c r="A38" s="2" t="s">
        <v>34</v>
      </c>
      <c r="B38" s="1">
        <v>12</v>
      </c>
      <c r="C38" s="1">
        <v>12</v>
      </c>
      <c r="D38" s="1">
        <v>12</v>
      </c>
      <c r="E38" s="1">
        <v>12</v>
      </c>
      <c r="F38" s="1">
        <v>12</v>
      </c>
      <c r="G38" s="1">
        <v>12</v>
      </c>
      <c r="H38" s="1">
        <v>12</v>
      </c>
      <c r="I38" s="1">
        <v>12</v>
      </c>
      <c r="J38" s="1">
        <v>12</v>
      </c>
      <c r="K38" s="1">
        <v>12</v>
      </c>
      <c r="L38" s="1">
        <v>12</v>
      </c>
      <c r="M38" s="1">
        <v>12</v>
      </c>
      <c r="N38" s="1">
        <v>12</v>
      </c>
      <c r="O38" s="1">
        <v>12</v>
      </c>
      <c r="P38" s="1">
        <v>12</v>
      </c>
      <c r="Q38" s="1">
        <v>12</v>
      </c>
      <c r="R38" s="1">
        <v>12</v>
      </c>
      <c r="S38" s="1">
        <v>12</v>
      </c>
      <c r="T38" s="1">
        <v>12</v>
      </c>
      <c r="U38" s="1">
        <v>12</v>
      </c>
      <c r="V38" s="1">
        <v>12</v>
      </c>
      <c r="W38" s="1">
        <v>12</v>
      </c>
      <c r="X38" s="1">
        <v>12</v>
      </c>
      <c r="Y38" s="1"/>
    </row>
    <row r="39" spans="1:25" x14ac:dyDescent="0.15">
      <c r="A39" s="2" t="s">
        <v>11</v>
      </c>
      <c r="B39" s="1">
        <v>4</v>
      </c>
      <c r="C39" s="1">
        <v>4</v>
      </c>
      <c r="D39" s="1">
        <v>4</v>
      </c>
      <c r="E39" s="1">
        <v>3</v>
      </c>
      <c r="F39" s="1">
        <v>3</v>
      </c>
      <c r="G39" s="1">
        <v>3</v>
      </c>
      <c r="H39" s="1">
        <v>3</v>
      </c>
      <c r="I39" s="1">
        <v>3</v>
      </c>
      <c r="J39" s="1">
        <v>3</v>
      </c>
      <c r="K39" s="1">
        <v>3</v>
      </c>
      <c r="L39" s="1">
        <v>3</v>
      </c>
      <c r="M39" s="1">
        <v>3</v>
      </c>
      <c r="N39" s="1">
        <v>3</v>
      </c>
      <c r="O39" s="1">
        <v>3</v>
      </c>
      <c r="P39" s="1">
        <v>3</v>
      </c>
      <c r="Q39" s="1">
        <v>3</v>
      </c>
      <c r="R39" s="1">
        <v>3</v>
      </c>
      <c r="S39" s="1">
        <v>3</v>
      </c>
      <c r="T39" s="1">
        <v>3</v>
      </c>
      <c r="U39" s="1">
        <v>3</v>
      </c>
      <c r="V39" s="1">
        <v>3</v>
      </c>
      <c r="W39" s="1">
        <v>3</v>
      </c>
      <c r="X39" s="1">
        <v>3</v>
      </c>
      <c r="Y39" s="1"/>
    </row>
    <row r="40" spans="1:25" x14ac:dyDescent="0.15">
      <c r="A40" s="2" t="s">
        <v>36</v>
      </c>
      <c r="B40" s="1">
        <v>12</v>
      </c>
      <c r="C40" s="1">
        <v>12</v>
      </c>
      <c r="D40" s="1">
        <v>12</v>
      </c>
      <c r="E40" s="1">
        <v>12</v>
      </c>
      <c r="F40" s="1">
        <v>12</v>
      </c>
      <c r="G40" s="1">
        <v>12</v>
      </c>
      <c r="H40" s="1">
        <v>12</v>
      </c>
      <c r="I40" s="1">
        <v>12</v>
      </c>
      <c r="J40" s="1">
        <v>12</v>
      </c>
      <c r="K40" s="1">
        <v>12</v>
      </c>
      <c r="L40" s="1">
        <v>12</v>
      </c>
      <c r="M40" s="1">
        <v>12</v>
      </c>
      <c r="N40" s="1">
        <v>12</v>
      </c>
      <c r="O40" s="1">
        <v>12</v>
      </c>
      <c r="P40" s="1">
        <v>12</v>
      </c>
      <c r="Q40" s="1">
        <v>12</v>
      </c>
      <c r="R40" s="1"/>
      <c r="S40" s="1"/>
      <c r="T40" s="1"/>
      <c r="U40" s="1"/>
      <c r="V40" s="1">
        <v>10</v>
      </c>
      <c r="W40" s="1">
        <v>12</v>
      </c>
      <c r="X40" s="1">
        <v>12</v>
      </c>
      <c r="Y40" s="1"/>
    </row>
    <row r="41" spans="1:25" x14ac:dyDescent="0.15">
      <c r="A41" s="4" t="s">
        <v>37</v>
      </c>
      <c r="B41" s="5">
        <v>10</v>
      </c>
      <c r="C41" s="5">
        <v>10</v>
      </c>
      <c r="D41" s="5">
        <v>10</v>
      </c>
      <c r="E41" s="5">
        <v>9</v>
      </c>
      <c r="F41" s="5">
        <v>9</v>
      </c>
      <c r="G41" s="5">
        <v>9</v>
      </c>
      <c r="H41" s="5">
        <v>9</v>
      </c>
      <c r="I41" s="5">
        <v>9</v>
      </c>
      <c r="J41" s="5">
        <v>9</v>
      </c>
      <c r="K41" s="5">
        <v>9</v>
      </c>
      <c r="L41" s="5">
        <v>9</v>
      </c>
      <c r="M41" s="5">
        <v>5</v>
      </c>
      <c r="N41" s="5">
        <v>5</v>
      </c>
      <c r="O41" s="5">
        <v>5</v>
      </c>
      <c r="P41" s="5">
        <v>5</v>
      </c>
      <c r="Q41" s="5">
        <v>5</v>
      </c>
      <c r="R41" s="5">
        <v>5</v>
      </c>
      <c r="S41" s="5">
        <v>5</v>
      </c>
      <c r="T41" s="5">
        <v>5</v>
      </c>
      <c r="U41" s="5">
        <v>5</v>
      </c>
      <c r="V41" s="5">
        <v>5</v>
      </c>
      <c r="W41" s="5">
        <v>1</v>
      </c>
      <c r="X41" s="5">
        <v>1</v>
      </c>
      <c r="Y41" s="1"/>
    </row>
    <row r="42" spans="1:25" x14ac:dyDescent="0.15">
      <c r="A42" s="2" t="s">
        <v>38</v>
      </c>
      <c r="B42" s="1">
        <v>18</v>
      </c>
      <c r="C42" s="1">
        <v>18</v>
      </c>
      <c r="D42" s="1">
        <v>18</v>
      </c>
      <c r="E42" s="1">
        <v>18</v>
      </c>
      <c r="F42" s="1">
        <v>18</v>
      </c>
      <c r="G42" s="1">
        <v>18</v>
      </c>
      <c r="H42" s="1">
        <v>18</v>
      </c>
      <c r="I42" s="1">
        <v>18</v>
      </c>
      <c r="J42" s="1">
        <v>18</v>
      </c>
      <c r="K42" s="1">
        <v>18</v>
      </c>
      <c r="L42" s="1">
        <v>18</v>
      </c>
      <c r="M42" s="1">
        <v>18</v>
      </c>
      <c r="N42" s="1">
        <v>18</v>
      </c>
      <c r="O42" s="1">
        <v>18</v>
      </c>
      <c r="P42" s="1">
        <v>18</v>
      </c>
      <c r="Q42" s="1">
        <v>18</v>
      </c>
      <c r="R42" s="1">
        <v>18</v>
      </c>
      <c r="S42" s="1">
        <v>18</v>
      </c>
      <c r="T42" s="1">
        <v>18</v>
      </c>
      <c r="U42" s="1">
        <v>18</v>
      </c>
      <c r="V42" s="1">
        <v>18</v>
      </c>
      <c r="W42" s="1">
        <v>17</v>
      </c>
      <c r="X42" s="1">
        <v>18</v>
      </c>
      <c r="Y42" s="1"/>
    </row>
    <row r="43" spans="1:25" x14ac:dyDescent="0.15">
      <c r="A43" s="2" t="s">
        <v>39</v>
      </c>
      <c r="B43" s="1">
        <v>688</v>
      </c>
      <c r="C43" s="1">
        <v>687</v>
      </c>
      <c r="D43" s="1">
        <v>687</v>
      </c>
      <c r="E43" s="1">
        <v>686</v>
      </c>
      <c r="F43" s="1">
        <v>686</v>
      </c>
      <c r="G43" s="1">
        <v>686</v>
      </c>
      <c r="H43" s="1">
        <v>686</v>
      </c>
      <c r="I43" s="1">
        <v>686</v>
      </c>
      <c r="J43" s="1">
        <v>686</v>
      </c>
      <c r="K43" s="1">
        <v>686</v>
      </c>
      <c r="L43" s="1">
        <v>686</v>
      </c>
      <c r="M43" s="1">
        <v>686</v>
      </c>
      <c r="N43" s="1">
        <v>672</v>
      </c>
      <c r="O43" s="1">
        <v>672</v>
      </c>
      <c r="P43" s="1">
        <v>672</v>
      </c>
      <c r="Q43" s="1">
        <v>672</v>
      </c>
      <c r="R43" s="1">
        <v>672</v>
      </c>
      <c r="S43" s="1">
        <v>640</v>
      </c>
      <c r="T43" s="1">
        <v>442</v>
      </c>
      <c r="U43" s="1">
        <v>442</v>
      </c>
      <c r="V43" s="1">
        <v>72</v>
      </c>
      <c r="W43" s="1">
        <v>684</v>
      </c>
      <c r="X43" s="1">
        <v>684</v>
      </c>
      <c r="Y43" s="25"/>
    </row>
    <row r="44" spans="1:25" x14ac:dyDescent="0.15">
      <c r="A44" s="2" t="s">
        <v>40</v>
      </c>
      <c r="B44" s="1">
        <v>16</v>
      </c>
      <c r="C44" s="1">
        <v>16</v>
      </c>
      <c r="D44" s="1">
        <v>16</v>
      </c>
      <c r="E44" s="1">
        <v>16</v>
      </c>
      <c r="F44" s="1">
        <v>16</v>
      </c>
      <c r="G44" s="1">
        <v>16</v>
      </c>
      <c r="H44" s="1">
        <v>16</v>
      </c>
      <c r="I44" s="1">
        <v>16</v>
      </c>
      <c r="J44" s="1">
        <v>16</v>
      </c>
      <c r="K44" s="1">
        <v>16</v>
      </c>
      <c r="L44" s="1">
        <v>16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/>
      <c r="T44" s="1"/>
      <c r="U44" s="1"/>
      <c r="V44" s="1">
        <v>1</v>
      </c>
      <c r="W44" s="1">
        <v>0</v>
      </c>
      <c r="X44" s="1">
        <v>0</v>
      </c>
      <c r="Y44" s="1"/>
    </row>
    <row r="45" spans="1:25" x14ac:dyDescent="0.15">
      <c r="A45" s="17" t="s">
        <v>45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"/>
    </row>
    <row r="46" spans="1:25" x14ac:dyDescent="0.15">
      <c r="A46" s="2" t="s">
        <v>35</v>
      </c>
      <c r="B46" s="1">
        <v>4</v>
      </c>
      <c r="C46" s="1">
        <v>4</v>
      </c>
      <c r="D46" s="1">
        <v>4</v>
      </c>
      <c r="E46" s="1">
        <v>4</v>
      </c>
      <c r="F46" s="1">
        <v>4</v>
      </c>
      <c r="G46" s="1">
        <v>4</v>
      </c>
      <c r="H46" s="1">
        <v>4</v>
      </c>
      <c r="I46" s="1">
        <v>4</v>
      </c>
      <c r="J46" s="1">
        <v>4</v>
      </c>
      <c r="K46" s="1">
        <v>4</v>
      </c>
      <c r="L46" s="1">
        <v>4</v>
      </c>
      <c r="M46" s="1">
        <v>4</v>
      </c>
      <c r="N46" s="1">
        <v>2</v>
      </c>
      <c r="O46" s="1">
        <v>2</v>
      </c>
      <c r="P46" s="1">
        <v>2</v>
      </c>
      <c r="Q46" s="1">
        <v>2</v>
      </c>
      <c r="R46" s="1">
        <v>2</v>
      </c>
      <c r="S46" s="1">
        <v>2</v>
      </c>
      <c r="T46" s="1">
        <v>2</v>
      </c>
      <c r="U46" s="1">
        <v>2</v>
      </c>
      <c r="V46" s="1">
        <v>2</v>
      </c>
      <c r="W46" s="1">
        <v>2</v>
      </c>
      <c r="X46" s="1">
        <v>2</v>
      </c>
      <c r="Y46" s="1"/>
    </row>
    <row r="47" spans="1:25" x14ac:dyDescent="0.15">
      <c r="A47" s="4" t="s">
        <v>41</v>
      </c>
      <c r="B47" s="5">
        <v>3</v>
      </c>
      <c r="C47" s="5">
        <v>3</v>
      </c>
      <c r="D47" s="5">
        <v>3</v>
      </c>
      <c r="E47" s="5">
        <v>3</v>
      </c>
      <c r="F47" s="5">
        <v>3</v>
      </c>
      <c r="G47" s="5">
        <v>3</v>
      </c>
      <c r="H47" s="5">
        <v>3</v>
      </c>
      <c r="I47" s="5">
        <v>3</v>
      </c>
      <c r="J47" s="5">
        <v>3</v>
      </c>
      <c r="K47" s="5">
        <v>3</v>
      </c>
      <c r="L47" s="5">
        <v>3</v>
      </c>
      <c r="M47" s="5">
        <v>3</v>
      </c>
      <c r="N47" s="5">
        <v>3</v>
      </c>
      <c r="O47" s="5">
        <v>3</v>
      </c>
      <c r="P47" s="5">
        <v>3</v>
      </c>
      <c r="Q47" s="5">
        <v>3</v>
      </c>
      <c r="R47" s="5">
        <v>3</v>
      </c>
      <c r="S47" s="5">
        <v>3</v>
      </c>
      <c r="T47" s="5">
        <v>3</v>
      </c>
      <c r="U47" s="5">
        <v>3</v>
      </c>
      <c r="V47" s="5">
        <v>3</v>
      </c>
      <c r="W47" s="5">
        <v>0</v>
      </c>
      <c r="X47" s="5">
        <v>0</v>
      </c>
      <c r="Y47" s="1"/>
    </row>
    <row r="48" spans="1:25" x14ac:dyDescent="0.15">
      <c r="A48" s="2" t="s">
        <v>47</v>
      </c>
      <c r="B48" s="1">
        <v>12</v>
      </c>
      <c r="C48" s="1">
        <v>12</v>
      </c>
      <c r="D48" s="1">
        <v>12</v>
      </c>
      <c r="E48" s="1">
        <v>11</v>
      </c>
      <c r="F48" s="1">
        <v>11</v>
      </c>
      <c r="G48" s="1">
        <v>11</v>
      </c>
      <c r="H48" s="1">
        <v>11</v>
      </c>
      <c r="I48" s="1">
        <v>11</v>
      </c>
      <c r="J48" s="1">
        <v>11</v>
      </c>
      <c r="K48" s="1">
        <v>11</v>
      </c>
      <c r="L48" s="1">
        <v>11</v>
      </c>
      <c r="M48" s="1">
        <v>11</v>
      </c>
      <c r="N48" s="1">
        <v>11</v>
      </c>
      <c r="O48" s="1">
        <v>11</v>
      </c>
      <c r="P48" s="1">
        <v>11</v>
      </c>
      <c r="Q48" s="1">
        <v>10</v>
      </c>
      <c r="R48" s="1">
        <v>10</v>
      </c>
      <c r="S48" s="1">
        <v>10</v>
      </c>
      <c r="T48" s="1">
        <v>10</v>
      </c>
      <c r="U48" s="1">
        <v>10</v>
      </c>
      <c r="V48" s="1">
        <v>10</v>
      </c>
      <c r="W48" s="1">
        <v>11</v>
      </c>
      <c r="X48" s="1">
        <v>11</v>
      </c>
      <c r="Y48" s="1"/>
    </row>
    <row r="49" spans="1:25" x14ac:dyDescent="0.15">
      <c r="A49" s="4" t="s">
        <v>42</v>
      </c>
      <c r="B49" s="5">
        <v>117</v>
      </c>
      <c r="C49" s="5">
        <v>115</v>
      </c>
      <c r="D49" s="5">
        <v>108</v>
      </c>
      <c r="E49" s="5">
        <v>106</v>
      </c>
      <c r="F49" s="5">
        <v>106</v>
      </c>
      <c r="G49" s="5">
        <v>106</v>
      </c>
      <c r="H49" s="5">
        <v>105</v>
      </c>
      <c r="I49" s="5">
        <v>105</v>
      </c>
      <c r="J49" s="5">
        <v>87</v>
      </c>
      <c r="K49" s="5">
        <v>87</v>
      </c>
      <c r="L49" s="5">
        <v>87</v>
      </c>
      <c r="M49" s="5">
        <v>87</v>
      </c>
      <c r="N49" s="5">
        <v>86</v>
      </c>
      <c r="O49" s="5">
        <v>86</v>
      </c>
      <c r="P49" s="5">
        <v>86</v>
      </c>
      <c r="Q49" s="5">
        <v>86</v>
      </c>
      <c r="R49" s="5">
        <v>86</v>
      </c>
      <c r="S49" s="5">
        <v>86</v>
      </c>
      <c r="T49" s="5">
        <v>86</v>
      </c>
      <c r="U49" s="5">
        <v>86</v>
      </c>
      <c r="V49" s="5">
        <v>86</v>
      </c>
      <c r="W49" s="5">
        <v>71</v>
      </c>
      <c r="X49" s="5">
        <v>71</v>
      </c>
      <c r="Y49" s="1"/>
    </row>
    <row r="63" spans="1:25" x14ac:dyDescent="0.15">
      <c r="A63" t="s">
        <v>7</v>
      </c>
      <c r="B63">
        <v>375</v>
      </c>
      <c r="C63">
        <v>345</v>
      </c>
      <c r="D63">
        <v>332</v>
      </c>
      <c r="E63">
        <v>326</v>
      </c>
      <c r="F63">
        <v>285</v>
      </c>
      <c r="G63">
        <v>258</v>
      </c>
      <c r="H63">
        <v>236</v>
      </c>
      <c r="I63">
        <v>214</v>
      </c>
      <c r="J63">
        <v>204</v>
      </c>
      <c r="K63">
        <v>161</v>
      </c>
      <c r="L63">
        <v>137</v>
      </c>
      <c r="M63">
        <v>10</v>
      </c>
      <c r="N63">
        <v>2</v>
      </c>
      <c r="O63">
        <v>1</v>
      </c>
      <c r="P63">
        <v>0</v>
      </c>
      <c r="Q63">
        <v>0</v>
      </c>
    </row>
    <row r="64" spans="1:25" x14ac:dyDescent="0.15">
      <c r="A64" t="s">
        <v>9</v>
      </c>
      <c r="B64">
        <v>1366</v>
      </c>
      <c r="C64">
        <v>1191</v>
      </c>
      <c r="D64">
        <v>1181</v>
      </c>
      <c r="E64">
        <v>1169</v>
      </c>
      <c r="F64">
        <v>1156</v>
      </c>
      <c r="G64">
        <v>1151</v>
      </c>
      <c r="H64">
        <v>1149</v>
      </c>
      <c r="I64">
        <v>1148</v>
      </c>
      <c r="J64">
        <v>1084</v>
      </c>
      <c r="K64">
        <v>1068</v>
      </c>
      <c r="L64">
        <v>1056</v>
      </c>
      <c r="M64">
        <v>1056</v>
      </c>
      <c r="N64">
        <v>1056</v>
      </c>
      <c r="O64">
        <v>7</v>
      </c>
      <c r="P64">
        <v>4</v>
      </c>
      <c r="Q64">
        <v>2</v>
      </c>
    </row>
    <row r="65" spans="1:17" x14ac:dyDescent="0.15">
      <c r="A65" t="s">
        <v>67</v>
      </c>
      <c r="B65">
        <v>8033</v>
      </c>
      <c r="C65">
        <v>7283</v>
      </c>
      <c r="D65">
        <v>6778</v>
      </c>
      <c r="E65">
        <v>6702</v>
      </c>
      <c r="F65">
        <v>6630</v>
      </c>
      <c r="G65">
        <v>6396</v>
      </c>
      <c r="H65">
        <v>6406</v>
      </c>
      <c r="I65">
        <v>6405</v>
      </c>
      <c r="J65">
        <v>6405</v>
      </c>
      <c r="K65">
        <v>6405</v>
      </c>
      <c r="L65">
        <v>6405</v>
      </c>
      <c r="M65">
        <v>4071</v>
      </c>
      <c r="N65">
        <v>4064</v>
      </c>
      <c r="O65">
        <v>4062</v>
      </c>
      <c r="P65">
        <v>8</v>
      </c>
      <c r="Q65">
        <v>5</v>
      </c>
    </row>
    <row r="66" spans="1:17" x14ac:dyDescent="0.15">
      <c r="A66" t="s">
        <v>14</v>
      </c>
      <c r="B66">
        <v>5013</v>
      </c>
      <c r="C66">
        <v>4725</v>
      </c>
      <c r="D66">
        <v>4511</v>
      </c>
      <c r="E66">
        <v>4444</v>
      </c>
      <c r="F66">
        <v>4097</v>
      </c>
      <c r="G66">
        <v>3973</v>
      </c>
      <c r="H66">
        <v>3943</v>
      </c>
      <c r="I66">
        <v>3927</v>
      </c>
      <c r="J66">
        <v>3919</v>
      </c>
      <c r="K66">
        <v>3918</v>
      </c>
      <c r="L66">
        <v>3918</v>
      </c>
      <c r="M66">
        <v>3918</v>
      </c>
      <c r="N66">
        <v>3918</v>
      </c>
      <c r="O66">
        <v>3883</v>
      </c>
      <c r="P66">
        <v>37</v>
      </c>
      <c r="Q66">
        <v>15</v>
      </c>
    </row>
    <row r="67" spans="1:17" x14ac:dyDescent="0.15">
      <c r="A67" t="s">
        <v>15</v>
      </c>
      <c r="B67">
        <v>837</v>
      </c>
      <c r="C67">
        <v>652</v>
      </c>
      <c r="D67">
        <v>625</v>
      </c>
      <c r="E67">
        <v>596</v>
      </c>
      <c r="F67">
        <v>536</v>
      </c>
      <c r="G67">
        <v>523</v>
      </c>
      <c r="H67">
        <v>519</v>
      </c>
      <c r="I67">
        <v>517</v>
      </c>
      <c r="J67">
        <v>517</v>
      </c>
      <c r="K67">
        <v>517</v>
      </c>
      <c r="L67">
        <v>517</v>
      </c>
      <c r="M67">
        <v>11</v>
      </c>
      <c r="N67">
        <v>4</v>
      </c>
      <c r="O67">
        <v>1</v>
      </c>
      <c r="P67">
        <v>1</v>
      </c>
      <c r="Q67">
        <v>0</v>
      </c>
    </row>
    <row r="68" spans="1:17" x14ac:dyDescent="0.15">
      <c r="A68" t="s">
        <v>70</v>
      </c>
      <c r="B68">
        <v>2412</v>
      </c>
      <c r="C68">
        <v>1922</v>
      </c>
      <c r="D68">
        <v>1752</v>
      </c>
      <c r="E68">
        <v>1648</v>
      </c>
      <c r="F68">
        <v>1407</v>
      </c>
      <c r="G68">
        <v>1249</v>
      </c>
      <c r="H68">
        <v>1192</v>
      </c>
      <c r="I68">
        <v>879</v>
      </c>
      <c r="J68">
        <v>819</v>
      </c>
      <c r="K68">
        <v>809</v>
      </c>
      <c r="L68">
        <v>794</v>
      </c>
      <c r="M68">
        <v>710</v>
      </c>
      <c r="N68">
        <v>710</v>
      </c>
      <c r="O68">
        <v>6</v>
      </c>
      <c r="P68">
        <v>3</v>
      </c>
      <c r="Q68">
        <v>1</v>
      </c>
    </row>
    <row r="69" spans="1:17" x14ac:dyDescent="0.15">
      <c r="A69" t="s">
        <v>19</v>
      </c>
      <c r="B69">
        <v>5692</v>
      </c>
      <c r="C69">
        <v>5177</v>
      </c>
      <c r="D69">
        <v>5155</v>
      </c>
      <c r="E69">
        <v>5145</v>
      </c>
      <c r="F69">
        <v>5144</v>
      </c>
      <c r="G69">
        <v>5142</v>
      </c>
      <c r="H69">
        <v>5141</v>
      </c>
      <c r="I69">
        <v>5141</v>
      </c>
      <c r="J69">
        <v>5141</v>
      </c>
      <c r="K69">
        <v>5142</v>
      </c>
      <c r="L69">
        <v>5142</v>
      </c>
      <c r="M69">
        <v>5142</v>
      </c>
      <c r="N69">
        <v>5142</v>
      </c>
      <c r="O69" t="s">
        <v>68</v>
      </c>
      <c r="P69" t="s">
        <v>68</v>
      </c>
      <c r="Q69" t="s">
        <v>69</v>
      </c>
    </row>
    <row r="70" spans="1:17" x14ac:dyDescent="0.15">
      <c r="A70" t="s">
        <v>27</v>
      </c>
      <c r="B70">
        <v>3322</v>
      </c>
      <c r="C70">
        <v>2846</v>
      </c>
      <c r="D70">
        <v>2764</v>
      </c>
      <c r="E70">
        <v>2632</v>
      </c>
      <c r="F70">
        <v>2554</v>
      </c>
      <c r="G70">
        <v>2530</v>
      </c>
      <c r="H70">
        <v>2523</v>
      </c>
      <c r="I70">
        <v>2522</v>
      </c>
      <c r="J70">
        <v>2522</v>
      </c>
      <c r="K70">
        <v>2522</v>
      </c>
      <c r="L70">
        <v>2522</v>
      </c>
      <c r="M70">
        <v>2522</v>
      </c>
      <c r="N70">
        <v>2522</v>
      </c>
      <c r="O70">
        <v>2522</v>
      </c>
      <c r="P70">
        <v>2522</v>
      </c>
      <c r="Q70">
        <v>2522</v>
      </c>
    </row>
    <row r="71" spans="1:17" x14ac:dyDescent="0.15">
      <c r="A71" t="s">
        <v>28</v>
      </c>
      <c r="B71">
        <v>8691</v>
      </c>
      <c r="C71">
        <v>7254</v>
      </c>
      <c r="D71">
        <v>7146</v>
      </c>
      <c r="E71">
        <v>7011</v>
      </c>
      <c r="F71">
        <v>6915</v>
      </c>
      <c r="G71">
        <v>6908</v>
      </c>
      <c r="H71">
        <v>6899</v>
      </c>
      <c r="I71">
        <v>6899</v>
      </c>
      <c r="J71">
        <v>6899</v>
      </c>
      <c r="K71">
        <v>6886</v>
      </c>
      <c r="L71">
        <v>6886</v>
      </c>
      <c r="M71">
        <v>6886</v>
      </c>
      <c r="N71">
        <v>6864</v>
      </c>
      <c r="O71">
        <v>6812</v>
      </c>
      <c r="P71">
        <v>6809</v>
      </c>
      <c r="Q71">
        <v>6809</v>
      </c>
    </row>
    <row r="72" spans="1:17" x14ac:dyDescent="0.15">
      <c r="A72" t="s">
        <v>31</v>
      </c>
      <c r="B72">
        <v>9191</v>
      </c>
      <c r="C72">
        <v>5166</v>
      </c>
      <c r="D72">
        <v>4988</v>
      </c>
      <c r="E72">
        <v>4923</v>
      </c>
      <c r="F72">
        <v>4854</v>
      </c>
      <c r="G72">
        <v>4840</v>
      </c>
      <c r="H72">
        <v>4819</v>
      </c>
      <c r="I72">
        <v>4812</v>
      </c>
      <c r="J72">
        <v>4812</v>
      </c>
      <c r="K72">
        <v>4812</v>
      </c>
      <c r="L72">
        <v>4812</v>
      </c>
      <c r="M72">
        <v>4644</v>
      </c>
      <c r="N72">
        <v>4639</v>
      </c>
      <c r="O72" t="s">
        <v>68</v>
      </c>
      <c r="P72" t="s">
        <v>68</v>
      </c>
      <c r="Q72" t="s">
        <v>69</v>
      </c>
    </row>
  </sheetData>
  <mergeCells count="7">
    <mergeCell ref="A45:X45"/>
    <mergeCell ref="A2:A3"/>
    <mergeCell ref="V2:V3"/>
    <mergeCell ref="W2:X2"/>
    <mergeCell ref="A4:X4"/>
    <mergeCell ref="A37:X37"/>
    <mergeCell ref="B2:U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/>
  </sheetViews>
  <sheetFormatPr defaultRowHeight="13.5" x14ac:dyDescent="0.15"/>
  <cols>
    <col min="2" max="8" width="4.5" bestFit="1" customWidth="1"/>
    <col min="9" max="11" width="5.5" bestFit="1" customWidth="1"/>
    <col min="12" max="14" width="6.5" bestFit="1" customWidth="1"/>
    <col min="15" max="17" width="7.5" bestFit="1" customWidth="1"/>
    <col min="18" max="18" width="4.5" bestFit="1" customWidth="1"/>
    <col min="19" max="21" width="5.5" bestFit="1" customWidth="1"/>
  </cols>
  <sheetData>
    <row r="1" spans="1:21" x14ac:dyDescent="0.15">
      <c r="A1" s="3" t="s">
        <v>143</v>
      </c>
    </row>
    <row r="2" spans="1:21" x14ac:dyDescent="0.15">
      <c r="B2">
        <v>0</v>
      </c>
      <c r="C2">
        <v>10</v>
      </c>
      <c r="D2">
        <v>20</v>
      </c>
      <c r="E2">
        <v>40</v>
      </c>
      <c r="F2">
        <v>100</v>
      </c>
      <c r="G2">
        <v>200</v>
      </c>
      <c r="H2">
        <v>400</v>
      </c>
      <c r="I2">
        <v>1000</v>
      </c>
      <c r="J2">
        <v>2000</v>
      </c>
      <c r="K2">
        <v>4000</v>
      </c>
      <c r="L2">
        <v>10000</v>
      </c>
      <c r="M2">
        <v>20000</v>
      </c>
      <c r="N2">
        <v>40000</v>
      </c>
      <c r="O2">
        <v>100000</v>
      </c>
      <c r="P2">
        <v>200000</v>
      </c>
      <c r="Q2">
        <v>400000</v>
      </c>
      <c r="R2" t="s">
        <v>133</v>
      </c>
      <c r="S2" s="21" t="s">
        <v>95</v>
      </c>
      <c r="T2" s="21"/>
      <c r="U2" s="21"/>
    </row>
    <row r="3" spans="1:21" x14ac:dyDescent="0.15">
      <c r="S3" t="s">
        <v>96</v>
      </c>
      <c r="T3" t="s">
        <v>97</v>
      </c>
      <c r="U3" t="s">
        <v>98</v>
      </c>
    </row>
    <row r="4" spans="1:21" x14ac:dyDescent="0.15">
      <c r="A4" t="s">
        <v>41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 s="3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 s="3">
        <v>0</v>
      </c>
      <c r="T4" s="3">
        <v>0</v>
      </c>
      <c r="U4" s="3">
        <v>0</v>
      </c>
    </row>
    <row r="5" spans="1:21" x14ac:dyDescent="0.15">
      <c r="A5" t="s">
        <v>7</v>
      </c>
      <c r="B5">
        <v>53</v>
      </c>
      <c r="C5">
        <v>53</v>
      </c>
      <c r="D5">
        <v>52</v>
      </c>
      <c r="E5">
        <v>52</v>
      </c>
      <c r="F5">
        <v>52</v>
      </c>
      <c r="G5">
        <v>52</v>
      </c>
      <c r="H5">
        <v>51</v>
      </c>
      <c r="I5">
        <v>51</v>
      </c>
      <c r="J5">
        <v>50</v>
      </c>
      <c r="K5">
        <v>50</v>
      </c>
      <c r="L5">
        <v>37</v>
      </c>
      <c r="M5">
        <v>13</v>
      </c>
      <c r="N5">
        <v>13</v>
      </c>
      <c r="O5">
        <v>13</v>
      </c>
      <c r="P5">
        <v>12</v>
      </c>
      <c r="Q5">
        <v>12</v>
      </c>
      <c r="R5">
        <v>12</v>
      </c>
      <c r="S5">
        <v>37</v>
      </c>
      <c r="T5">
        <v>37</v>
      </c>
      <c r="U5">
        <v>37</v>
      </c>
    </row>
    <row r="6" spans="1:21" x14ac:dyDescent="0.15">
      <c r="A6" t="s">
        <v>42</v>
      </c>
      <c r="B6">
        <v>117</v>
      </c>
      <c r="C6">
        <v>115</v>
      </c>
      <c r="D6">
        <v>108</v>
      </c>
      <c r="E6">
        <v>106</v>
      </c>
      <c r="F6">
        <v>106</v>
      </c>
      <c r="G6">
        <v>105</v>
      </c>
      <c r="H6">
        <v>105</v>
      </c>
      <c r="I6">
        <v>87</v>
      </c>
      <c r="J6">
        <v>87</v>
      </c>
      <c r="K6">
        <v>87</v>
      </c>
      <c r="L6" s="3">
        <v>86</v>
      </c>
      <c r="M6">
        <v>86</v>
      </c>
      <c r="N6">
        <v>86</v>
      </c>
      <c r="O6">
        <v>86</v>
      </c>
      <c r="P6">
        <v>86</v>
      </c>
      <c r="Q6">
        <v>86</v>
      </c>
      <c r="R6">
        <v>86</v>
      </c>
      <c r="S6" s="3">
        <v>71</v>
      </c>
      <c r="T6" s="3">
        <v>71</v>
      </c>
      <c r="U6" s="3">
        <v>71</v>
      </c>
    </row>
    <row r="7" spans="1:21" x14ac:dyDescent="0.15">
      <c r="A7" t="s">
        <v>9</v>
      </c>
      <c r="B7">
        <v>35</v>
      </c>
      <c r="C7">
        <v>33</v>
      </c>
      <c r="D7">
        <v>33</v>
      </c>
      <c r="E7">
        <v>33</v>
      </c>
      <c r="F7">
        <v>33</v>
      </c>
      <c r="G7">
        <v>33</v>
      </c>
      <c r="H7">
        <v>26</v>
      </c>
      <c r="I7">
        <v>26</v>
      </c>
      <c r="J7">
        <v>26</v>
      </c>
      <c r="K7">
        <v>26</v>
      </c>
      <c r="L7">
        <v>26</v>
      </c>
      <c r="M7">
        <v>26</v>
      </c>
      <c r="N7">
        <v>26</v>
      </c>
      <c r="O7">
        <v>23</v>
      </c>
      <c r="P7">
        <v>23</v>
      </c>
      <c r="Q7">
        <v>23</v>
      </c>
      <c r="R7">
        <v>23</v>
      </c>
      <c r="S7">
        <v>26</v>
      </c>
      <c r="T7">
        <v>26</v>
      </c>
      <c r="U7">
        <v>26</v>
      </c>
    </row>
    <row r="8" spans="1:21" x14ac:dyDescent="0.15">
      <c r="A8" t="s">
        <v>13</v>
      </c>
      <c r="B8">
        <v>55</v>
      </c>
      <c r="C8">
        <v>55</v>
      </c>
      <c r="D8">
        <v>46</v>
      </c>
      <c r="E8">
        <v>45</v>
      </c>
      <c r="F8">
        <v>39</v>
      </c>
      <c r="G8">
        <v>36</v>
      </c>
      <c r="H8">
        <v>35</v>
      </c>
      <c r="I8">
        <v>34</v>
      </c>
      <c r="J8">
        <v>34</v>
      </c>
      <c r="K8">
        <v>34</v>
      </c>
      <c r="L8" s="3">
        <v>34</v>
      </c>
      <c r="M8">
        <v>24</v>
      </c>
      <c r="N8">
        <v>24</v>
      </c>
      <c r="O8">
        <v>24</v>
      </c>
      <c r="P8">
        <v>12</v>
      </c>
      <c r="Q8">
        <v>12</v>
      </c>
      <c r="R8">
        <v>12</v>
      </c>
      <c r="S8" s="3">
        <v>32</v>
      </c>
      <c r="T8" s="3">
        <v>32</v>
      </c>
      <c r="U8" s="3">
        <v>32</v>
      </c>
    </row>
    <row r="9" spans="1:21" x14ac:dyDescent="0.15">
      <c r="A9" t="s">
        <v>14</v>
      </c>
      <c r="B9">
        <v>103</v>
      </c>
      <c r="C9">
        <v>102</v>
      </c>
      <c r="D9">
        <v>98</v>
      </c>
      <c r="E9">
        <v>97</v>
      </c>
      <c r="F9">
        <v>95</v>
      </c>
      <c r="G9">
        <v>94</v>
      </c>
      <c r="H9">
        <v>94</v>
      </c>
      <c r="I9">
        <v>94</v>
      </c>
      <c r="J9">
        <v>94</v>
      </c>
      <c r="K9">
        <v>94</v>
      </c>
      <c r="L9" s="3">
        <v>94</v>
      </c>
      <c r="M9">
        <v>94</v>
      </c>
      <c r="N9">
        <v>94</v>
      </c>
      <c r="O9">
        <v>94</v>
      </c>
      <c r="P9">
        <v>63</v>
      </c>
      <c r="Q9">
        <v>63</v>
      </c>
      <c r="R9">
        <v>47</v>
      </c>
      <c r="S9" s="3">
        <v>89</v>
      </c>
      <c r="T9" s="3">
        <v>90</v>
      </c>
      <c r="U9" s="3">
        <v>86</v>
      </c>
    </row>
    <row r="10" spans="1:21" x14ac:dyDescent="0.15">
      <c r="A10" t="s">
        <v>15</v>
      </c>
      <c r="B10">
        <v>27</v>
      </c>
      <c r="C10">
        <v>25</v>
      </c>
      <c r="D10">
        <v>19</v>
      </c>
      <c r="E10">
        <v>17</v>
      </c>
      <c r="F10">
        <v>17</v>
      </c>
      <c r="G10">
        <v>17</v>
      </c>
      <c r="H10">
        <v>14</v>
      </c>
      <c r="I10">
        <v>14</v>
      </c>
      <c r="J10">
        <v>14</v>
      </c>
      <c r="K10">
        <v>14</v>
      </c>
      <c r="L10">
        <v>14</v>
      </c>
      <c r="M10">
        <v>13</v>
      </c>
      <c r="N10">
        <v>13</v>
      </c>
      <c r="O10">
        <v>13</v>
      </c>
      <c r="P10">
        <v>13</v>
      </c>
      <c r="Q10">
        <v>11</v>
      </c>
      <c r="R10">
        <v>11</v>
      </c>
      <c r="S10">
        <v>14</v>
      </c>
      <c r="T10">
        <v>14</v>
      </c>
      <c r="U10">
        <v>14</v>
      </c>
    </row>
    <row r="11" spans="1:21" x14ac:dyDescent="0.15">
      <c r="A11" t="s">
        <v>17</v>
      </c>
      <c r="B11">
        <v>90</v>
      </c>
      <c r="C11">
        <v>88</v>
      </c>
      <c r="D11">
        <v>82</v>
      </c>
      <c r="E11">
        <v>78</v>
      </c>
      <c r="F11">
        <v>75</v>
      </c>
      <c r="G11">
        <v>74</v>
      </c>
      <c r="H11">
        <v>73</v>
      </c>
      <c r="I11">
        <v>71</v>
      </c>
      <c r="J11">
        <v>71</v>
      </c>
      <c r="K11">
        <v>70</v>
      </c>
      <c r="L11" s="3">
        <v>70</v>
      </c>
      <c r="M11">
        <v>70</v>
      </c>
      <c r="N11">
        <v>70</v>
      </c>
      <c r="O11">
        <v>62</v>
      </c>
      <c r="P11">
        <v>62</v>
      </c>
      <c r="Q11">
        <v>62</v>
      </c>
      <c r="R11">
        <v>62</v>
      </c>
      <c r="S11" s="3">
        <v>66</v>
      </c>
      <c r="T11" s="3">
        <v>68</v>
      </c>
      <c r="U11" s="3">
        <v>68</v>
      </c>
    </row>
    <row r="12" spans="1:21" x14ac:dyDescent="0.15">
      <c r="A12" t="s">
        <v>19</v>
      </c>
      <c r="B12">
        <v>23</v>
      </c>
      <c r="C12">
        <v>19</v>
      </c>
      <c r="D12">
        <v>18</v>
      </c>
      <c r="E12">
        <v>18</v>
      </c>
      <c r="F12">
        <v>18</v>
      </c>
      <c r="G12">
        <v>18</v>
      </c>
      <c r="H12">
        <v>17</v>
      </c>
      <c r="I12">
        <v>17</v>
      </c>
      <c r="J12">
        <v>17</v>
      </c>
      <c r="K12">
        <v>17</v>
      </c>
      <c r="L12">
        <v>17</v>
      </c>
      <c r="M12">
        <v>17</v>
      </c>
      <c r="N12">
        <v>17</v>
      </c>
      <c r="O12">
        <v>17</v>
      </c>
      <c r="P12">
        <v>17</v>
      </c>
      <c r="Q12">
        <v>17</v>
      </c>
      <c r="R12">
        <v>17</v>
      </c>
      <c r="S12">
        <v>18</v>
      </c>
      <c r="T12">
        <v>18</v>
      </c>
      <c r="U12">
        <v>18</v>
      </c>
    </row>
    <row r="13" spans="1:21" x14ac:dyDescent="0.15">
      <c r="A13" t="s">
        <v>27</v>
      </c>
      <c r="B13">
        <v>134</v>
      </c>
      <c r="C13">
        <v>129</v>
      </c>
      <c r="D13">
        <v>127</v>
      </c>
      <c r="E13">
        <v>124</v>
      </c>
      <c r="F13">
        <v>116</v>
      </c>
      <c r="G13">
        <v>115</v>
      </c>
      <c r="H13">
        <v>115</v>
      </c>
      <c r="I13">
        <v>108</v>
      </c>
      <c r="J13">
        <v>108</v>
      </c>
      <c r="K13">
        <v>94</v>
      </c>
      <c r="L13" s="3">
        <v>94</v>
      </c>
      <c r="M13">
        <v>94</v>
      </c>
      <c r="N13">
        <v>94</v>
      </c>
      <c r="O13">
        <v>94</v>
      </c>
      <c r="P13">
        <v>94</v>
      </c>
      <c r="Q13">
        <v>94</v>
      </c>
      <c r="R13">
        <v>94</v>
      </c>
      <c r="S13" s="3">
        <v>85</v>
      </c>
      <c r="T13" s="3">
        <v>85</v>
      </c>
      <c r="U13" s="3">
        <v>85</v>
      </c>
    </row>
    <row r="14" spans="1:21" x14ac:dyDescent="0.15">
      <c r="A14" t="s">
        <v>28</v>
      </c>
      <c r="B14">
        <v>261</v>
      </c>
      <c r="C14">
        <v>234</v>
      </c>
      <c r="D14">
        <v>230</v>
      </c>
      <c r="E14">
        <v>225</v>
      </c>
      <c r="F14">
        <v>220</v>
      </c>
      <c r="G14">
        <v>220</v>
      </c>
      <c r="H14">
        <v>218</v>
      </c>
      <c r="I14">
        <v>218</v>
      </c>
      <c r="J14">
        <v>218</v>
      </c>
      <c r="K14">
        <v>218</v>
      </c>
      <c r="L14">
        <v>218</v>
      </c>
      <c r="M14">
        <v>218</v>
      </c>
      <c r="N14">
        <v>218</v>
      </c>
      <c r="O14">
        <v>218</v>
      </c>
      <c r="P14">
        <v>218</v>
      </c>
      <c r="Q14">
        <v>218</v>
      </c>
      <c r="R14">
        <v>183</v>
      </c>
      <c r="S14">
        <v>218</v>
      </c>
      <c r="T14">
        <v>218</v>
      </c>
      <c r="U14">
        <v>218</v>
      </c>
    </row>
    <row r="15" spans="1:21" x14ac:dyDescent="0.15">
      <c r="A15" t="s">
        <v>74</v>
      </c>
      <c r="B15">
        <v>71</v>
      </c>
      <c r="C15">
        <v>56</v>
      </c>
      <c r="D15">
        <v>52</v>
      </c>
      <c r="E15">
        <v>50</v>
      </c>
      <c r="F15">
        <v>47</v>
      </c>
      <c r="G15">
        <v>47</v>
      </c>
      <c r="H15">
        <v>46</v>
      </c>
      <c r="I15">
        <v>46</v>
      </c>
      <c r="J15">
        <v>46</v>
      </c>
      <c r="K15">
        <v>46</v>
      </c>
      <c r="L15">
        <v>45</v>
      </c>
      <c r="M15">
        <v>45</v>
      </c>
      <c r="N15">
        <v>45</v>
      </c>
      <c r="O15">
        <v>45</v>
      </c>
      <c r="P15">
        <v>45</v>
      </c>
      <c r="Q15">
        <v>45</v>
      </c>
      <c r="R15">
        <v>45</v>
      </c>
      <c r="S15">
        <v>45</v>
      </c>
      <c r="T15">
        <v>45</v>
      </c>
      <c r="U15">
        <v>45</v>
      </c>
    </row>
  </sheetData>
  <mergeCells count="1">
    <mergeCell ref="S2:U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/>
  </sheetViews>
  <sheetFormatPr defaultRowHeight="13.5" x14ac:dyDescent="0.15"/>
  <sheetData>
    <row r="1" spans="1:18" x14ac:dyDescent="0.15">
      <c r="A1" s="3" t="s">
        <v>139</v>
      </c>
    </row>
    <row r="2" spans="1:18" x14ac:dyDescent="0.15">
      <c r="B2">
        <v>0</v>
      </c>
      <c r="C2">
        <v>10</v>
      </c>
      <c r="D2">
        <v>20</v>
      </c>
      <c r="E2">
        <v>40</v>
      </c>
      <c r="F2">
        <v>100</v>
      </c>
      <c r="G2">
        <v>200</v>
      </c>
      <c r="H2">
        <v>400</v>
      </c>
      <c r="I2">
        <v>1000</v>
      </c>
      <c r="J2">
        <v>2000</v>
      </c>
      <c r="K2">
        <v>4000</v>
      </c>
      <c r="L2">
        <v>10000</v>
      </c>
      <c r="M2">
        <v>20000</v>
      </c>
      <c r="N2">
        <v>40000</v>
      </c>
      <c r="O2">
        <v>100000</v>
      </c>
      <c r="P2">
        <v>200000</v>
      </c>
      <c r="Q2">
        <v>400000</v>
      </c>
      <c r="R2" t="s">
        <v>133</v>
      </c>
    </row>
    <row r="3" spans="1:18" x14ac:dyDescent="0.15">
      <c r="A3" t="s">
        <v>7</v>
      </c>
      <c r="B3">
        <v>232</v>
      </c>
      <c r="C3">
        <v>226</v>
      </c>
      <c r="D3">
        <v>218</v>
      </c>
      <c r="E3">
        <v>218</v>
      </c>
      <c r="F3">
        <v>216</v>
      </c>
      <c r="G3">
        <v>209</v>
      </c>
      <c r="H3">
        <v>204</v>
      </c>
      <c r="I3">
        <v>200</v>
      </c>
      <c r="J3">
        <v>199</v>
      </c>
      <c r="K3">
        <v>198</v>
      </c>
      <c r="L3">
        <v>198</v>
      </c>
      <c r="M3">
        <v>198</v>
      </c>
      <c r="N3">
        <v>198</v>
      </c>
      <c r="O3">
        <v>198</v>
      </c>
      <c r="P3">
        <v>198</v>
      </c>
      <c r="Q3">
        <v>198</v>
      </c>
      <c r="R3">
        <v>198</v>
      </c>
    </row>
    <row r="4" spans="1:18" x14ac:dyDescent="0.15">
      <c r="A4" t="s">
        <v>9</v>
      </c>
      <c r="B4">
        <v>1146</v>
      </c>
      <c r="C4">
        <v>1127</v>
      </c>
      <c r="D4">
        <v>1126</v>
      </c>
      <c r="E4">
        <v>1126</v>
      </c>
      <c r="F4">
        <v>1126</v>
      </c>
      <c r="G4">
        <v>1125</v>
      </c>
      <c r="H4">
        <v>1124</v>
      </c>
      <c r="I4">
        <v>1124</v>
      </c>
      <c r="J4">
        <v>1124</v>
      </c>
      <c r="K4">
        <v>1125</v>
      </c>
      <c r="L4">
        <v>1125</v>
      </c>
      <c r="M4">
        <v>1125</v>
      </c>
      <c r="N4">
        <v>1125</v>
      </c>
      <c r="O4">
        <v>1125</v>
      </c>
      <c r="P4">
        <v>1125</v>
      </c>
      <c r="Q4">
        <v>1125</v>
      </c>
      <c r="R4">
        <v>1125</v>
      </c>
    </row>
    <row r="5" spans="1:18" x14ac:dyDescent="0.15">
      <c r="A5" t="s">
        <v>13</v>
      </c>
      <c r="B5">
        <v>5160</v>
      </c>
      <c r="C5">
        <v>5081</v>
      </c>
      <c r="D5">
        <v>4999</v>
      </c>
      <c r="E5">
        <v>4980</v>
      </c>
      <c r="F5">
        <v>4971</v>
      </c>
      <c r="G5">
        <v>4970</v>
      </c>
      <c r="H5">
        <v>4982</v>
      </c>
      <c r="I5">
        <v>4982</v>
      </c>
      <c r="J5">
        <v>4982</v>
      </c>
      <c r="K5">
        <v>4982</v>
      </c>
      <c r="L5">
        <v>4982</v>
      </c>
      <c r="M5">
        <v>4981</v>
      </c>
      <c r="N5">
        <v>4981</v>
      </c>
      <c r="O5">
        <v>4981</v>
      </c>
      <c r="P5">
        <v>4980</v>
      </c>
      <c r="Q5">
        <v>4980</v>
      </c>
      <c r="R5">
        <v>4980</v>
      </c>
    </row>
    <row r="6" spans="1:18" x14ac:dyDescent="0.15">
      <c r="A6" t="s">
        <v>14</v>
      </c>
      <c r="B6">
        <v>4409</v>
      </c>
      <c r="C6">
        <v>4391</v>
      </c>
      <c r="D6">
        <v>4381</v>
      </c>
      <c r="E6">
        <v>4377</v>
      </c>
      <c r="F6">
        <v>4372</v>
      </c>
      <c r="G6">
        <v>4370</v>
      </c>
      <c r="H6">
        <v>4370</v>
      </c>
      <c r="I6">
        <v>4370</v>
      </c>
      <c r="J6">
        <v>4370</v>
      </c>
      <c r="K6">
        <v>4370</v>
      </c>
      <c r="L6">
        <v>4370</v>
      </c>
      <c r="M6">
        <v>4370</v>
      </c>
      <c r="N6">
        <v>4370</v>
      </c>
      <c r="O6">
        <v>4370</v>
      </c>
      <c r="P6">
        <v>4369</v>
      </c>
      <c r="Q6">
        <v>4369</v>
      </c>
      <c r="R6">
        <v>4369</v>
      </c>
    </row>
    <row r="7" spans="1:18" x14ac:dyDescent="0.15">
      <c r="A7" t="s">
        <v>15</v>
      </c>
      <c r="B7">
        <v>611</v>
      </c>
      <c r="C7">
        <v>605</v>
      </c>
      <c r="D7">
        <v>601</v>
      </c>
      <c r="E7">
        <v>595</v>
      </c>
      <c r="F7">
        <v>594</v>
      </c>
      <c r="G7">
        <v>591</v>
      </c>
      <c r="H7">
        <v>588</v>
      </c>
      <c r="I7">
        <v>588</v>
      </c>
      <c r="J7">
        <v>588</v>
      </c>
      <c r="K7">
        <v>588</v>
      </c>
      <c r="L7">
        <v>588</v>
      </c>
      <c r="M7">
        <v>588</v>
      </c>
      <c r="N7">
        <v>588</v>
      </c>
      <c r="O7">
        <v>588</v>
      </c>
      <c r="P7">
        <v>588</v>
      </c>
      <c r="Q7">
        <v>588</v>
      </c>
      <c r="R7">
        <v>588</v>
      </c>
    </row>
    <row r="8" spans="1:18" x14ac:dyDescent="0.15">
      <c r="A8" t="s">
        <v>17</v>
      </c>
      <c r="B8">
        <v>1012</v>
      </c>
      <c r="C8">
        <v>1003</v>
      </c>
      <c r="D8">
        <v>987</v>
      </c>
      <c r="E8">
        <v>976</v>
      </c>
      <c r="F8">
        <v>974</v>
      </c>
      <c r="G8">
        <v>969</v>
      </c>
      <c r="H8">
        <v>958</v>
      </c>
      <c r="I8">
        <v>949</v>
      </c>
      <c r="J8">
        <v>949</v>
      </c>
      <c r="K8">
        <v>949</v>
      </c>
      <c r="L8">
        <v>949</v>
      </c>
      <c r="M8">
        <v>949</v>
      </c>
      <c r="N8">
        <v>949</v>
      </c>
      <c r="O8">
        <v>925</v>
      </c>
      <c r="P8">
        <v>925</v>
      </c>
      <c r="Q8">
        <v>925</v>
      </c>
      <c r="R8">
        <v>925</v>
      </c>
    </row>
    <row r="9" spans="1:18" x14ac:dyDescent="0.15">
      <c r="A9" t="s">
        <v>19</v>
      </c>
      <c r="B9">
        <v>5117</v>
      </c>
      <c r="C9">
        <v>5080</v>
      </c>
      <c r="D9">
        <v>5077</v>
      </c>
      <c r="E9">
        <v>5077</v>
      </c>
      <c r="F9">
        <v>5077</v>
      </c>
      <c r="G9">
        <v>5077</v>
      </c>
      <c r="H9">
        <v>5077</v>
      </c>
      <c r="I9">
        <v>5077</v>
      </c>
      <c r="J9">
        <v>5077</v>
      </c>
      <c r="K9">
        <v>5077</v>
      </c>
      <c r="L9">
        <v>5077</v>
      </c>
      <c r="M9">
        <v>5077</v>
      </c>
      <c r="N9">
        <v>5077</v>
      </c>
      <c r="O9">
        <v>5077</v>
      </c>
      <c r="P9">
        <v>5075</v>
      </c>
      <c r="Q9">
        <v>5075</v>
      </c>
      <c r="R9">
        <v>5075</v>
      </c>
    </row>
    <row r="10" spans="1:18" x14ac:dyDescent="0.15">
      <c r="A10" t="s">
        <v>27</v>
      </c>
      <c r="B10">
        <v>2835</v>
      </c>
      <c r="C10">
        <v>2798</v>
      </c>
      <c r="D10">
        <v>2770</v>
      </c>
      <c r="E10">
        <v>2759</v>
      </c>
      <c r="F10">
        <v>2751</v>
      </c>
      <c r="G10">
        <v>2750</v>
      </c>
      <c r="H10">
        <v>2751</v>
      </c>
      <c r="I10">
        <v>2746</v>
      </c>
      <c r="J10">
        <v>2750</v>
      </c>
      <c r="K10">
        <v>2750</v>
      </c>
      <c r="L10">
        <v>2753</v>
      </c>
      <c r="M10">
        <v>2753</v>
      </c>
      <c r="N10">
        <v>2753</v>
      </c>
      <c r="O10">
        <v>2753</v>
      </c>
      <c r="P10">
        <v>2753</v>
      </c>
      <c r="Q10">
        <v>2753</v>
      </c>
      <c r="R10">
        <v>2752</v>
      </c>
    </row>
    <row r="11" spans="1:18" x14ac:dyDescent="0.15">
      <c r="A11" t="s">
        <v>28</v>
      </c>
      <c r="B11">
        <v>6885</v>
      </c>
      <c r="C11">
        <v>6485</v>
      </c>
      <c r="D11">
        <v>6457</v>
      </c>
      <c r="E11">
        <v>6425</v>
      </c>
      <c r="F11">
        <v>6412</v>
      </c>
      <c r="G11">
        <v>6412</v>
      </c>
      <c r="H11">
        <v>6411</v>
      </c>
      <c r="I11">
        <v>6411</v>
      </c>
      <c r="J11">
        <v>6411</v>
      </c>
      <c r="K11">
        <v>6411</v>
      </c>
      <c r="L11">
        <v>6411</v>
      </c>
      <c r="M11">
        <v>6411</v>
      </c>
      <c r="N11">
        <v>6420</v>
      </c>
      <c r="O11">
        <v>6436</v>
      </c>
      <c r="P11">
        <v>6437</v>
      </c>
      <c r="Q11">
        <v>6438</v>
      </c>
      <c r="R11">
        <v>6394</v>
      </c>
    </row>
    <row r="12" spans="1:18" x14ac:dyDescent="0.15">
      <c r="A12" t="s">
        <v>31</v>
      </c>
      <c r="B12">
        <v>4597</v>
      </c>
      <c r="C12">
        <v>4501</v>
      </c>
      <c r="D12">
        <v>4492</v>
      </c>
      <c r="E12">
        <v>4487</v>
      </c>
      <c r="F12">
        <v>4485</v>
      </c>
      <c r="G12">
        <v>4485</v>
      </c>
      <c r="H12">
        <v>4484</v>
      </c>
      <c r="I12">
        <v>4483</v>
      </c>
      <c r="J12">
        <v>4483</v>
      </c>
      <c r="K12">
        <v>4483</v>
      </c>
      <c r="L12">
        <v>4483</v>
      </c>
      <c r="M12">
        <v>4483</v>
      </c>
      <c r="N12">
        <v>4483</v>
      </c>
      <c r="O12">
        <v>4483</v>
      </c>
      <c r="P12">
        <v>4483</v>
      </c>
      <c r="Q12">
        <v>4483</v>
      </c>
      <c r="R12">
        <v>4481</v>
      </c>
    </row>
    <row r="14" spans="1:18" x14ac:dyDescent="0.15">
      <c r="A14" s="3" t="s">
        <v>140</v>
      </c>
    </row>
    <row r="15" spans="1:18" x14ac:dyDescent="0.15">
      <c r="B15">
        <v>0</v>
      </c>
      <c r="C15">
        <v>10</v>
      </c>
      <c r="D15">
        <v>20</v>
      </c>
      <c r="E15">
        <v>40</v>
      </c>
      <c r="F15">
        <v>100</v>
      </c>
      <c r="G15">
        <v>200</v>
      </c>
      <c r="H15">
        <v>400</v>
      </c>
      <c r="I15">
        <v>1000</v>
      </c>
      <c r="J15">
        <v>2000</v>
      </c>
      <c r="K15">
        <v>4000</v>
      </c>
      <c r="L15">
        <v>10000</v>
      </c>
      <c r="M15">
        <v>20000</v>
      </c>
      <c r="N15">
        <v>40000</v>
      </c>
      <c r="O15">
        <v>100000</v>
      </c>
      <c r="P15">
        <v>200000</v>
      </c>
      <c r="Q15">
        <v>400000</v>
      </c>
      <c r="R15" t="s">
        <v>133</v>
      </c>
    </row>
    <row r="16" spans="1:18" x14ac:dyDescent="0.15">
      <c r="A16" t="s">
        <v>41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</row>
    <row r="17" spans="1:18" x14ac:dyDescent="0.15">
      <c r="A17" t="s">
        <v>7</v>
      </c>
      <c r="B17">
        <v>100</v>
      </c>
      <c r="C17">
        <v>94</v>
      </c>
      <c r="D17">
        <v>86</v>
      </c>
      <c r="E17">
        <v>86</v>
      </c>
      <c r="F17">
        <v>84</v>
      </c>
      <c r="G17">
        <v>77</v>
      </c>
      <c r="H17">
        <v>72</v>
      </c>
      <c r="I17">
        <v>68</v>
      </c>
      <c r="J17">
        <v>67</v>
      </c>
      <c r="K17">
        <v>66</v>
      </c>
      <c r="L17">
        <v>66</v>
      </c>
      <c r="M17">
        <v>66</v>
      </c>
      <c r="N17">
        <v>66</v>
      </c>
      <c r="O17">
        <v>66</v>
      </c>
      <c r="P17">
        <v>66</v>
      </c>
      <c r="Q17">
        <v>66</v>
      </c>
      <c r="R17">
        <v>66</v>
      </c>
    </row>
    <row r="18" spans="1:18" x14ac:dyDescent="0.15">
      <c r="A18" t="s">
        <v>42</v>
      </c>
      <c r="B18">
        <v>2043</v>
      </c>
      <c r="C18">
        <v>2041</v>
      </c>
      <c r="D18">
        <v>2031</v>
      </c>
      <c r="E18">
        <v>2029</v>
      </c>
      <c r="F18">
        <v>2028</v>
      </c>
      <c r="G18">
        <v>2002</v>
      </c>
      <c r="H18">
        <v>1999</v>
      </c>
      <c r="I18">
        <v>1971</v>
      </c>
      <c r="J18">
        <v>1971</v>
      </c>
      <c r="K18">
        <v>1971</v>
      </c>
      <c r="L18">
        <v>1971</v>
      </c>
      <c r="M18">
        <v>1971</v>
      </c>
      <c r="N18">
        <v>1971</v>
      </c>
      <c r="O18">
        <v>1971</v>
      </c>
      <c r="P18">
        <v>1971</v>
      </c>
      <c r="Q18">
        <v>1971</v>
      </c>
      <c r="R18">
        <v>1971</v>
      </c>
    </row>
    <row r="19" spans="1:18" x14ac:dyDescent="0.15">
      <c r="A19" t="s">
        <v>9</v>
      </c>
      <c r="B19">
        <v>1133</v>
      </c>
      <c r="C19">
        <v>1115</v>
      </c>
      <c r="D19">
        <v>1114</v>
      </c>
      <c r="E19">
        <v>1114</v>
      </c>
      <c r="F19">
        <v>1114</v>
      </c>
      <c r="G19">
        <v>1113</v>
      </c>
      <c r="H19">
        <v>1112</v>
      </c>
      <c r="I19">
        <v>1112</v>
      </c>
      <c r="J19">
        <v>1112</v>
      </c>
      <c r="K19">
        <v>1112</v>
      </c>
      <c r="L19">
        <v>1112</v>
      </c>
      <c r="M19">
        <v>1112</v>
      </c>
      <c r="N19">
        <v>1112</v>
      </c>
      <c r="O19">
        <v>1112</v>
      </c>
      <c r="P19">
        <v>1112</v>
      </c>
      <c r="Q19">
        <v>1112</v>
      </c>
      <c r="R19">
        <v>1112</v>
      </c>
    </row>
    <row r="20" spans="1:18" x14ac:dyDescent="0.15">
      <c r="A20" t="s">
        <v>13</v>
      </c>
      <c r="B20">
        <v>5065</v>
      </c>
      <c r="C20">
        <v>4986</v>
      </c>
      <c r="D20">
        <v>4904</v>
      </c>
      <c r="E20">
        <v>4885</v>
      </c>
      <c r="F20">
        <v>4875</v>
      </c>
      <c r="G20">
        <v>4873</v>
      </c>
      <c r="H20">
        <v>4885</v>
      </c>
      <c r="I20">
        <v>4885</v>
      </c>
      <c r="J20">
        <v>4885</v>
      </c>
      <c r="K20">
        <v>4885</v>
      </c>
      <c r="L20">
        <v>4885</v>
      </c>
      <c r="M20">
        <v>4884</v>
      </c>
      <c r="N20">
        <v>4884</v>
      </c>
      <c r="O20">
        <v>4884</v>
      </c>
      <c r="P20">
        <v>4883</v>
      </c>
      <c r="Q20">
        <v>4883</v>
      </c>
      <c r="R20">
        <v>4883</v>
      </c>
    </row>
    <row r="21" spans="1:18" x14ac:dyDescent="0.15">
      <c r="A21" t="s">
        <v>14</v>
      </c>
      <c r="B21">
        <v>4408</v>
      </c>
      <c r="C21">
        <v>4390</v>
      </c>
      <c r="D21">
        <v>4380</v>
      </c>
      <c r="E21">
        <v>4376</v>
      </c>
      <c r="F21">
        <v>4371</v>
      </c>
      <c r="G21">
        <v>4369</v>
      </c>
      <c r="H21">
        <v>4369</v>
      </c>
      <c r="I21">
        <v>4369</v>
      </c>
      <c r="J21">
        <v>4369</v>
      </c>
      <c r="K21">
        <v>4369</v>
      </c>
      <c r="L21">
        <v>4369</v>
      </c>
      <c r="M21">
        <v>4369</v>
      </c>
      <c r="N21">
        <v>4369</v>
      </c>
      <c r="O21">
        <v>4369</v>
      </c>
      <c r="P21">
        <v>4365</v>
      </c>
      <c r="Q21">
        <v>4365</v>
      </c>
      <c r="R21">
        <v>4365</v>
      </c>
    </row>
    <row r="22" spans="1:18" x14ac:dyDescent="0.15">
      <c r="A22" t="s">
        <v>15</v>
      </c>
      <c r="B22">
        <v>562</v>
      </c>
      <c r="C22">
        <v>556</v>
      </c>
      <c r="D22">
        <v>552</v>
      </c>
      <c r="E22">
        <v>546</v>
      </c>
      <c r="F22">
        <v>545</v>
      </c>
      <c r="G22">
        <v>542</v>
      </c>
      <c r="H22">
        <v>539</v>
      </c>
      <c r="I22">
        <v>539</v>
      </c>
      <c r="J22">
        <v>539</v>
      </c>
      <c r="K22">
        <v>539</v>
      </c>
      <c r="L22">
        <v>539</v>
      </c>
      <c r="M22">
        <v>539</v>
      </c>
      <c r="N22">
        <v>539</v>
      </c>
      <c r="O22">
        <v>539</v>
      </c>
      <c r="P22">
        <v>539</v>
      </c>
      <c r="Q22">
        <v>539</v>
      </c>
      <c r="R22">
        <v>539</v>
      </c>
    </row>
    <row r="23" spans="1:18" x14ac:dyDescent="0.15">
      <c r="A23" t="s">
        <v>17</v>
      </c>
      <c r="B23">
        <v>909</v>
      </c>
      <c r="C23">
        <v>900</v>
      </c>
      <c r="D23">
        <v>884</v>
      </c>
      <c r="E23">
        <v>873</v>
      </c>
      <c r="F23">
        <v>871</v>
      </c>
      <c r="G23">
        <v>866</v>
      </c>
      <c r="H23">
        <v>855</v>
      </c>
      <c r="I23">
        <v>846</v>
      </c>
      <c r="J23">
        <v>846</v>
      </c>
      <c r="K23">
        <v>846</v>
      </c>
      <c r="L23">
        <v>846</v>
      </c>
      <c r="M23">
        <v>846</v>
      </c>
      <c r="N23">
        <v>846</v>
      </c>
      <c r="O23">
        <v>821</v>
      </c>
      <c r="P23">
        <v>821</v>
      </c>
      <c r="Q23">
        <v>821</v>
      </c>
      <c r="R23">
        <v>821</v>
      </c>
    </row>
    <row r="24" spans="1:18" x14ac:dyDescent="0.15">
      <c r="A24" t="s">
        <v>19</v>
      </c>
      <c r="B24">
        <v>5103</v>
      </c>
      <c r="C24">
        <v>5066</v>
      </c>
      <c r="D24">
        <v>5062</v>
      </c>
      <c r="E24">
        <v>5062</v>
      </c>
      <c r="F24">
        <v>5062</v>
      </c>
      <c r="G24">
        <v>5062</v>
      </c>
      <c r="H24">
        <v>5062</v>
      </c>
      <c r="I24">
        <v>5062</v>
      </c>
      <c r="J24">
        <v>5062</v>
      </c>
      <c r="K24">
        <v>5062</v>
      </c>
      <c r="L24">
        <v>5062</v>
      </c>
      <c r="M24">
        <v>5062</v>
      </c>
      <c r="N24">
        <v>5062</v>
      </c>
      <c r="O24">
        <v>5062</v>
      </c>
      <c r="P24">
        <v>5060</v>
      </c>
      <c r="Q24">
        <v>5060</v>
      </c>
      <c r="R24">
        <v>5060</v>
      </c>
    </row>
    <row r="25" spans="1:18" x14ac:dyDescent="0.15">
      <c r="A25" t="s">
        <v>27</v>
      </c>
      <c r="B25">
        <v>2715</v>
      </c>
      <c r="C25">
        <v>2678</v>
      </c>
      <c r="D25">
        <v>2643</v>
      </c>
      <c r="E25">
        <v>2638</v>
      </c>
      <c r="F25">
        <v>2624</v>
      </c>
      <c r="G25">
        <v>2623</v>
      </c>
      <c r="H25">
        <v>2622</v>
      </c>
      <c r="I25">
        <v>2620</v>
      </c>
      <c r="J25">
        <v>2620</v>
      </c>
      <c r="K25">
        <v>2609</v>
      </c>
      <c r="L25">
        <v>2609</v>
      </c>
      <c r="M25">
        <v>2609</v>
      </c>
      <c r="N25">
        <v>2609</v>
      </c>
      <c r="O25">
        <v>2609</v>
      </c>
      <c r="P25">
        <v>2609</v>
      </c>
      <c r="Q25">
        <v>2609</v>
      </c>
      <c r="R25">
        <v>2609</v>
      </c>
    </row>
    <row r="26" spans="1:18" x14ac:dyDescent="0.15">
      <c r="A26" t="s">
        <v>28</v>
      </c>
      <c r="B26">
        <v>6753</v>
      </c>
      <c r="C26">
        <v>6355</v>
      </c>
      <c r="D26">
        <v>6325</v>
      </c>
      <c r="E26">
        <v>6291</v>
      </c>
      <c r="F26">
        <v>6268</v>
      </c>
      <c r="G26">
        <v>6268</v>
      </c>
      <c r="H26">
        <v>6267</v>
      </c>
      <c r="I26">
        <v>6267</v>
      </c>
      <c r="J26">
        <v>6267</v>
      </c>
      <c r="K26">
        <v>6267</v>
      </c>
      <c r="L26">
        <v>6267</v>
      </c>
      <c r="M26">
        <v>6267</v>
      </c>
      <c r="N26">
        <v>6265</v>
      </c>
      <c r="O26">
        <v>6265</v>
      </c>
      <c r="P26">
        <v>6265</v>
      </c>
      <c r="Q26">
        <v>6265</v>
      </c>
      <c r="R26">
        <v>6265</v>
      </c>
    </row>
    <row r="27" spans="1:18" x14ac:dyDescent="0.15">
      <c r="A27" t="s">
        <v>31</v>
      </c>
      <c r="B27">
        <v>4438</v>
      </c>
      <c r="C27">
        <v>4340</v>
      </c>
      <c r="D27">
        <v>4327</v>
      </c>
      <c r="E27">
        <v>4319</v>
      </c>
      <c r="F27">
        <v>4314</v>
      </c>
      <c r="G27">
        <v>4314</v>
      </c>
      <c r="H27">
        <v>4313</v>
      </c>
      <c r="I27">
        <v>4312</v>
      </c>
      <c r="J27">
        <v>4312</v>
      </c>
      <c r="K27">
        <v>4312</v>
      </c>
      <c r="L27">
        <v>4312</v>
      </c>
      <c r="M27">
        <v>4312</v>
      </c>
      <c r="N27">
        <v>4312</v>
      </c>
      <c r="O27">
        <v>4312</v>
      </c>
      <c r="P27">
        <v>4312</v>
      </c>
      <c r="Q27">
        <v>4312</v>
      </c>
      <c r="R27">
        <v>4312</v>
      </c>
    </row>
    <row r="28" spans="1:18" x14ac:dyDescent="0.15">
      <c r="A28" s="3" t="s">
        <v>141</v>
      </c>
      <c r="B28">
        <f t="shared" ref="B28:K28" si="0">SUM(B16:B27)</f>
        <v>33232</v>
      </c>
      <c r="C28">
        <f t="shared" si="0"/>
        <v>32524</v>
      </c>
      <c r="D28">
        <f t="shared" si="0"/>
        <v>32311</v>
      </c>
      <c r="E28">
        <f t="shared" si="0"/>
        <v>32222</v>
      </c>
      <c r="F28">
        <f t="shared" si="0"/>
        <v>32159</v>
      </c>
      <c r="G28">
        <f t="shared" si="0"/>
        <v>32112</v>
      </c>
      <c r="H28">
        <f t="shared" si="0"/>
        <v>32098</v>
      </c>
      <c r="I28">
        <f t="shared" si="0"/>
        <v>32054</v>
      </c>
      <c r="J28">
        <f t="shared" si="0"/>
        <v>32053</v>
      </c>
      <c r="K28">
        <f t="shared" si="0"/>
        <v>32041</v>
      </c>
      <c r="L28">
        <f>SUM(L16:L27)</f>
        <v>32041</v>
      </c>
      <c r="R28">
        <f>SUM(R16:R27)</f>
        <v>32006</v>
      </c>
    </row>
    <row r="32" spans="1:18" x14ac:dyDescent="0.15">
      <c r="H32" s="10"/>
    </row>
    <row r="33" spans="2:8" x14ac:dyDescent="0.15">
      <c r="H33" s="10"/>
    </row>
    <row r="34" spans="2:8" x14ac:dyDescent="0.15">
      <c r="H34" s="10"/>
    </row>
    <row r="35" spans="2:8" x14ac:dyDescent="0.15">
      <c r="H35" s="10"/>
    </row>
    <row r="36" spans="2:8" x14ac:dyDescent="0.15">
      <c r="H36" s="10"/>
    </row>
    <row r="37" spans="2:8" x14ac:dyDescent="0.15">
      <c r="H37" s="10"/>
    </row>
    <row r="38" spans="2:8" x14ac:dyDescent="0.15">
      <c r="H38" s="10"/>
    </row>
    <row r="39" spans="2:8" x14ac:dyDescent="0.15">
      <c r="H39" s="10"/>
    </row>
    <row r="40" spans="2:8" x14ac:dyDescent="0.15">
      <c r="H40" s="10"/>
    </row>
    <row r="41" spans="2:8" x14ac:dyDescent="0.15">
      <c r="H41" s="10"/>
    </row>
    <row r="42" spans="2:8" x14ac:dyDescent="0.15">
      <c r="H42" s="10"/>
    </row>
    <row r="43" spans="2:8" x14ac:dyDescent="0.15">
      <c r="H43" s="10"/>
    </row>
    <row r="46" spans="2:8" x14ac:dyDescent="0.15">
      <c r="B46" s="10"/>
    </row>
    <row r="51" spans="6:6" x14ac:dyDescent="0.15">
      <c r="F51" s="10"/>
    </row>
    <row r="52" spans="6:6" x14ac:dyDescent="0.15">
      <c r="F52" s="10"/>
    </row>
    <row r="53" spans="6:6" x14ac:dyDescent="0.15">
      <c r="F53" s="10"/>
    </row>
    <row r="54" spans="6:6" x14ac:dyDescent="0.15">
      <c r="F54" s="10"/>
    </row>
    <row r="55" spans="6:6" x14ac:dyDescent="0.15">
      <c r="F55" s="10"/>
    </row>
    <row r="56" spans="6:6" x14ac:dyDescent="0.15">
      <c r="F56" s="10"/>
    </row>
    <row r="57" spans="6:6" x14ac:dyDescent="0.15">
      <c r="F57" s="10"/>
    </row>
    <row r="58" spans="6:6" x14ac:dyDescent="0.15">
      <c r="F58" s="10"/>
    </row>
    <row r="59" spans="6:6" x14ac:dyDescent="0.15">
      <c r="F59" s="10"/>
    </row>
    <row r="60" spans="6:6" x14ac:dyDescent="0.15">
      <c r="F60" s="10"/>
    </row>
    <row r="61" spans="6:6" x14ac:dyDescent="0.15">
      <c r="F61" s="10"/>
    </row>
    <row r="62" spans="6:6" x14ac:dyDescent="0.15">
      <c r="F62" s="10"/>
    </row>
    <row r="63" spans="6:6" x14ac:dyDescent="0.15">
      <c r="F63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5"/>
  <sheetViews>
    <sheetView workbookViewId="0"/>
  </sheetViews>
  <sheetFormatPr defaultRowHeight="13.5" x14ac:dyDescent="0.15"/>
  <cols>
    <col min="2" max="2" width="11.75" customWidth="1"/>
    <col min="3" max="3" width="9.5" bestFit="1" customWidth="1"/>
    <col min="4" max="4" width="10.125" customWidth="1"/>
    <col min="5" max="5" width="9.875" customWidth="1"/>
    <col min="6" max="12" width="9.5" bestFit="1" customWidth="1"/>
    <col min="13" max="13" width="9.5" customWidth="1"/>
    <col min="14" max="14" width="9.5" bestFit="1" customWidth="1"/>
    <col min="15" max="15" width="9.875" customWidth="1"/>
    <col min="16" max="16" width="10.5" bestFit="1" customWidth="1"/>
    <col min="17" max="17" width="9.5" bestFit="1" customWidth="1"/>
    <col min="19" max="19" width="9.5" bestFit="1" customWidth="1"/>
  </cols>
  <sheetData>
    <row r="1" spans="1:17" x14ac:dyDescent="0.15">
      <c r="A1" s="3" t="s">
        <v>138</v>
      </c>
    </row>
    <row r="2" spans="1:17" x14ac:dyDescent="0.15">
      <c r="B2">
        <v>0</v>
      </c>
      <c r="C2">
        <v>10</v>
      </c>
      <c r="D2">
        <v>20</v>
      </c>
      <c r="E2">
        <v>40</v>
      </c>
      <c r="F2">
        <v>100</v>
      </c>
      <c r="G2">
        <v>200</v>
      </c>
      <c r="H2">
        <v>400</v>
      </c>
      <c r="I2" t="s">
        <v>111</v>
      </c>
      <c r="J2" t="s">
        <v>110</v>
      </c>
      <c r="K2" t="s">
        <v>109</v>
      </c>
      <c r="L2" t="s">
        <v>108</v>
      </c>
      <c r="M2" t="s">
        <v>107</v>
      </c>
      <c r="N2" t="s">
        <v>106</v>
      </c>
      <c r="O2" t="s">
        <v>105</v>
      </c>
      <c r="P2" t="s">
        <v>104</v>
      </c>
      <c r="Q2" t="s">
        <v>103</v>
      </c>
    </row>
    <row r="3" spans="1:17" x14ac:dyDescent="0.15">
      <c r="A3" t="s">
        <v>7</v>
      </c>
      <c r="B3">
        <v>375</v>
      </c>
      <c r="C3">
        <v>375</v>
      </c>
      <c r="D3">
        <v>375</v>
      </c>
      <c r="E3">
        <v>375</v>
      </c>
      <c r="F3">
        <v>375</v>
      </c>
      <c r="G3">
        <v>375</v>
      </c>
      <c r="H3">
        <v>375</v>
      </c>
      <c r="I3">
        <v>375</v>
      </c>
      <c r="J3">
        <v>375</v>
      </c>
      <c r="K3">
        <v>375</v>
      </c>
      <c r="L3">
        <v>375</v>
      </c>
      <c r="M3">
        <v>375</v>
      </c>
      <c r="N3">
        <v>375</v>
      </c>
      <c r="O3">
        <v>375</v>
      </c>
      <c r="P3">
        <v>375</v>
      </c>
      <c r="Q3">
        <v>375</v>
      </c>
    </row>
    <row r="4" spans="1:17" x14ac:dyDescent="0.15">
      <c r="A4" t="s">
        <v>9</v>
      </c>
      <c r="B4">
        <v>1366</v>
      </c>
      <c r="C4">
        <v>1366</v>
      </c>
      <c r="D4">
        <v>1366</v>
      </c>
      <c r="E4">
        <v>1366</v>
      </c>
      <c r="F4">
        <v>1366</v>
      </c>
      <c r="G4">
        <v>1366</v>
      </c>
      <c r="H4">
        <v>1366</v>
      </c>
      <c r="I4">
        <v>1366</v>
      </c>
      <c r="J4">
        <v>1366</v>
      </c>
      <c r="K4">
        <v>1366</v>
      </c>
      <c r="L4">
        <v>1366</v>
      </c>
      <c r="M4">
        <v>1366</v>
      </c>
      <c r="N4">
        <v>1366</v>
      </c>
      <c r="O4">
        <v>1366</v>
      </c>
      <c r="P4">
        <v>1366</v>
      </c>
      <c r="Q4">
        <v>1366</v>
      </c>
    </row>
    <row r="5" spans="1:17" x14ac:dyDescent="0.15">
      <c r="A5" t="s">
        <v>12</v>
      </c>
      <c r="B5">
        <v>3009</v>
      </c>
      <c r="C5">
        <v>3009</v>
      </c>
      <c r="D5">
        <v>3009</v>
      </c>
      <c r="E5">
        <v>3009</v>
      </c>
      <c r="F5">
        <v>3009</v>
      </c>
      <c r="G5">
        <v>3009</v>
      </c>
      <c r="H5">
        <v>3009</v>
      </c>
      <c r="I5">
        <v>3009</v>
      </c>
      <c r="J5">
        <v>3009</v>
      </c>
      <c r="K5">
        <v>3009</v>
      </c>
      <c r="L5">
        <v>3009</v>
      </c>
      <c r="M5">
        <v>3009</v>
      </c>
      <c r="N5">
        <v>3009</v>
      </c>
      <c r="O5">
        <v>3009</v>
      </c>
      <c r="P5">
        <v>3009</v>
      </c>
      <c r="Q5">
        <v>3009</v>
      </c>
    </row>
    <row r="6" spans="1:17" x14ac:dyDescent="0.15">
      <c r="A6" t="s">
        <v>13</v>
      </c>
      <c r="B6">
        <v>5024</v>
      </c>
      <c r="C6">
        <v>5024</v>
      </c>
      <c r="D6">
        <v>5024</v>
      </c>
      <c r="E6">
        <v>5024</v>
      </c>
      <c r="F6">
        <v>5024</v>
      </c>
      <c r="G6">
        <v>5024</v>
      </c>
      <c r="H6">
        <v>5024</v>
      </c>
      <c r="I6">
        <v>5024</v>
      </c>
      <c r="J6">
        <v>5024</v>
      </c>
      <c r="K6">
        <v>5024</v>
      </c>
      <c r="L6">
        <v>5024</v>
      </c>
      <c r="M6">
        <v>5024</v>
      </c>
      <c r="N6">
        <v>5024</v>
      </c>
      <c r="O6">
        <v>5024</v>
      </c>
      <c r="P6">
        <v>5024</v>
      </c>
      <c r="Q6">
        <v>5024</v>
      </c>
    </row>
    <row r="7" spans="1:17" x14ac:dyDescent="0.15">
      <c r="A7" t="s">
        <v>14</v>
      </c>
      <c r="B7">
        <v>5013</v>
      </c>
      <c r="C7">
        <v>5013</v>
      </c>
      <c r="D7">
        <v>5013</v>
      </c>
      <c r="E7">
        <v>5013</v>
      </c>
      <c r="F7">
        <v>5013</v>
      </c>
      <c r="G7">
        <v>5013</v>
      </c>
      <c r="H7">
        <v>5013</v>
      </c>
      <c r="I7">
        <v>5013</v>
      </c>
      <c r="J7">
        <v>5013</v>
      </c>
      <c r="K7">
        <v>5013</v>
      </c>
      <c r="L7">
        <v>5013</v>
      </c>
      <c r="M7">
        <v>5013</v>
      </c>
      <c r="N7">
        <v>5013</v>
      </c>
      <c r="O7">
        <v>5013</v>
      </c>
      <c r="P7">
        <v>5013</v>
      </c>
      <c r="Q7">
        <v>5013</v>
      </c>
    </row>
    <row r="8" spans="1:17" x14ac:dyDescent="0.15">
      <c r="A8" t="s">
        <v>15</v>
      </c>
      <c r="B8">
        <v>837</v>
      </c>
      <c r="C8">
        <v>837</v>
      </c>
      <c r="D8">
        <v>837</v>
      </c>
      <c r="E8">
        <v>837</v>
      </c>
      <c r="F8">
        <v>837</v>
      </c>
      <c r="G8">
        <v>837</v>
      </c>
      <c r="H8">
        <v>837</v>
      </c>
      <c r="I8">
        <v>837</v>
      </c>
      <c r="J8">
        <v>837</v>
      </c>
      <c r="K8">
        <v>837</v>
      </c>
      <c r="L8">
        <v>837</v>
      </c>
      <c r="M8">
        <v>837</v>
      </c>
      <c r="N8">
        <v>837</v>
      </c>
      <c r="O8">
        <v>837</v>
      </c>
      <c r="P8">
        <v>837</v>
      </c>
      <c r="Q8">
        <v>837</v>
      </c>
    </row>
    <row r="9" spans="1:17" x14ac:dyDescent="0.15">
      <c r="A9" t="s">
        <v>16</v>
      </c>
      <c r="B9">
        <v>486</v>
      </c>
      <c r="C9">
        <v>486</v>
      </c>
      <c r="D9">
        <v>486</v>
      </c>
      <c r="E9">
        <v>486</v>
      </c>
      <c r="F9">
        <v>486</v>
      </c>
      <c r="G9">
        <v>486</v>
      </c>
      <c r="H9">
        <v>486</v>
      </c>
      <c r="I9">
        <v>486</v>
      </c>
      <c r="J9">
        <v>486</v>
      </c>
      <c r="K9">
        <v>486</v>
      </c>
      <c r="L9">
        <v>486</v>
      </c>
      <c r="M9">
        <v>486</v>
      </c>
      <c r="N9">
        <v>486</v>
      </c>
      <c r="O9">
        <v>486</v>
      </c>
      <c r="P9">
        <v>486</v>
      </c>
      <c r="Q9">
        <v>486</v>
      </c>
    </row>
    <row r="10" spans="1:17" x14ac:dyDescent="0.15">
      <c r="A10" t="s">
        <v>17</v>
      </c>
      <c r="B10">
        <v>1926</v>
      </c>
      <c r="C10">
        <v>1926</v>
      </c>
      <c r="D10">
        <v>1926</v>
      </c>
      <c r="E10">
        <v>1926</v>
      </c>
      <c r="F10">
        <v>1926</v>
      </c>
      <c r="G10">
        <v>1926</v>
      </c>
      <c r="H10">
        <v>1926</v>
      </c>
      <c r="I10">
        <v>1926</v>
      </c>
      <c r="J10">
        <v>1926</v>
      </c>
      <c r="K10">
        <v>1926</v>
      </c>
      <c r="L10">
        <v>1926</v>
      </c>
      <c r="M10">
        <v>1926</v>
      </c>
      <c r="N10">
        <v>1926</v>
      </c>
      <c r="O10">
        <v>1926</v>
      </c>
      <c r="P10">
        <v>1926</v>
      </c>
      <c r="Q10">
        <v>1926</v>
      </c>
    </row>
    <row r="11" spans="1:17" x14ac:dyDescent="0.15">
      <c r="A11" t="s">
        <v>19</v>
      </c>
      <c r="B11">
        <v>5692</v>
      </c>
      <c r="C11">
        <v>5692</v>
      </c>
      <c r="D11">
        <v>5692</v>
      </c>
      <c r="E11">
        <v>5692</v>
      </c>
      <c r="F11">
        <v>5692</v>
      </c>
      <c r="G11">
        <v>5692</v>
      </c>
      <c r="H11">
        <v>5692</v>
      </c>
      <c r="I11">
        <v>5692</v>
      </c>
      <c r="J11">
        <v>5692</v>
      </c>
      <c r="K11">
        <v>5692</v>
      </c>
      <c r="L11">
        <v>5692</v>
      </c>
      <c r="M11">
        <v>5692</v>
      </c>
      <c r="N11">
        <v>5692</v>
      </c>
      <c r="O11">
        <v>5692</v>
      </c>
      <c r="P11">
        <v>5692</v>
      </c>
      <c r="Q11">
        <v>5692</v>
      </c>
    </row>
    <row r="12" spans="1:17" x14ac:dyDescent="0.15">
      <c r="A12" t="s">
        <v>20</v>
      </c>
      <c r="B12">
        <v>377</v>
      </c>
      <c r="C12">
        <v>377</v>
      </c>
      <c r="D12">
        <v>377</v>
      </c>
      <c r="E12">
        <v>377</v>
      </c>
      <c r="F12">
        <v>377</v>
      </c>
      <c r="G12">
        <v>377</v>
      </c>
      <c r="H12">
        <v>377</v>
      </c>
      <c r="I12">
        <v>377</v>
      </c>
      <c r="J12">
        <v>377</v>
      </c>
      <c r="K12">
        <v>377</v>
      </c>
      <c r="L12">
        <v>377</v>
      </c>
      <c r="M12">
        <v>377</v>
      </c>
      <c r="N12">
        <v>377</v>
      </c>
      <c r="O12">
        <v>377</v>
      </c>
      <c r="P12">
        <v>377</v>
      </c>
      <c r="Q12">
        <v>377</v>
      </c>
    </row>
    <row r="13" spans="1:17" x14ac:dyDescent="0.15">
      <c r="A13" t="s">
        <v>21</v>
      </c>
      <c r="B13">
        <v>292</v>
      </c>
      <c r="C13">
        <v>292</v>
      </c>
      <c r="D13">
        <v>292</v>
      </c>
      <c r="E13">
        <v>292</v>
      </c>
      <c r="F13">
        <v>292</v>
      </c>
      <c r="G13">
        <v>292</v>
      </c>
      <c r="H13">
        <v>292</v>
      </c>
      <c r="I13">
        <v>292</v>
      </c>
      <c r="J13">
        <v>292</v>
      </c>
      <c r="K13">
        <v>292</v>
      </c>
      <c r="L13">
        <v>292</v>
      </c>
      <c r="M13">
        <v>292</v>
      </c>
      <c r="N13">
        <v>292</v>
      </c>
      <c r="O13">
        <v>292</v>
      </c>
      <c r="P13">
        <v>292</v>
      </c>
      <c r="Q13">
        <v>292</v>
      </c>
    </row>
    <row r="14" spans="1:17" x14ac:dyDescent="0.15">
      <c r="A14" t="s">
        <v>22</v>
      </c>
      <c r="B14">
        <v>346</v>
      </c>
      <c r="C14">
        <v>346</v>
      </c>
      <c r="D14">
        <v>346</v>
      </c>
      <c r="E14">
        <v>346</v>
      </c>
      <c r="F14">
        <v>346</v>
      </c>
      <c r="G14">
        <v>346</v>
      </c>
      <c r="H14">
        <v>346</v>
      </c>
      <c r="I14">
        <v>346</v>
      </c>
      <c r="J14">
        <v>346</v>
      </c>
      <c r="K14">
        <v>346</v>
      </c>
      <c r="L14">
        <v>346</v>
      </c>
      <c r="M14">
        <v>346</v>
      </c>
      <c r="N14">
        <v>346</v>
      </c>
      <c r="O14">
        <v>346</v>
      </c>
      <c r="P14">
        <v>346</v>
      </c>
      <c r="Q14">
        <v>346</v>
      </c>
    </row>
    <row r="15" spans="1:17" x14ac:dyDescent="0.15">
      <c r="A15" t="s">
        <v>23</v>
      </c>
      <c r="B15">
        <v>312</v>
      </c>
      <c r="C15">
        <v>312</v>
      </c>
      <c r="D15">
        <v>312</v>
      </c>
      <c r="E15">
        <v>312</v>
      </c>
      <c r="F15">
        <v>312</v>
      </c>
      <c r="G15">
        <v>312</v>
      </c>
      <c r="H15">
        <v>312</v>
      </c>
      <c r="I15">
        <v>312</v>
      </c>
      <c r="J15">
        <v>312</v>
      </c>
      <c r="K15">
        <v>312</v>
      </c>
      <c r="L15">
        <v>312</v>
      </c>
      <c r="M15">
        <v>312</v>
      </c>
      <c r="N15">
        <v>312</v>
      </c>
      <c r="O15">
        <v>312</v>
      </c>
      <c r="P15">
        <v>312</v>
      </c>
      <c r="Q15">
        <v>312</v>
      </c>
    </row>
    <row r="16" spans="1:17" x14ac:dyDescent="0.15">
      <c r="A16" t="s">
        <v>24</v>
      </c>
      <c r="B16">
        <v>330</v>
      </c>
      <c r="C16">
        <v>330</v>
      </c>
      <c r="D16">
        <v>330</v>
      </c>
      <c r="E16">
        <v>330</v>
      </c>
      <c r="F16">
        <v>330</v>
      </c>
      <c r="G16">
        <v>330</v>
      </c>
      <c r="H16">
        <v>330</v>
      </c>
      <c r="I16">
        <v>330</v>
      </c>
      <c r="J16">
        <v>330</v>
      </c>
      <c r="K16">
        <v>330</v>
      </c>
      <c r="L16">
        <v>330</v>
      </c>
      <c r="M16">
        <v>330</v>
      </c>
      <c r="N16">
        <v>330</v>
      </c>
      <c r="O16">
        <v>330</v>
      </c>
      <c r="P16">
        <v>330</v>
      </c>
      <c r="Q16">
        <v>330</v>
      </c>
    </row>
    <row r="17" spans="1:17" x14ac:dyDescent="0.15">
      <c r="A17" t="s">
        <v>25</v>
      </c>
      <c r="B17">
        <v>319</v>
      </c>
      <c r="C17">
        <v>319</v>
      </c>
      <c r="D17">
        <v>319</v>
      </c>
      <c r="E17">
        <v>319</v>
      </c>
      <c r="F17">
        <v>319</v>
      </c>
      <c r="G17">
        <v>319</v>
      </c>
      <c r="H17">
        <v>319</v>
      </c>
      <c r="I17">
        <v>319</v>
      </c>
      <c r="J17">
        <v>319</v>
      </c>
      <c r="K17">
        <v>319</v>
      </c>
      <c r="L17">
        <v>319</v>
      </c>
      <c r="M17">
        <v>319</v>
      </c>
      <c r="N17">
        <v>319</v>
      </c>
      <c r="O17">
        <v>319</v>
      </c>
      <c r="P17">
        <v>319</v>
      </c>
      <c r="Q17">
        <v>319</v>
      </c>
    </row>
    <row r="18" spans="1:17" x14ac:dyDescent="0.15">
      <c r="A18" t="s">
        <v>26</v>
      </c>
      <c r="B18">
        <v>348</v>
      </c>
      <c r="C18">
        <v>348</v>
      </c>
      <c r="D18">
        <v>348</v>
      </c>
      <c r="E18">
        <v>348</v>
      </c>
      <c r="F18">
        <v>348</v>
      </c>
      <c r="G18">
        <v>348</v>
      </c>
      <c r="H18">
        <v>348</v>
      </c>
      <c r="I18">
        <v>348</v>
      </c>
      <c r="J18">
        <v>348</v>
      </c>
      <c r="K18">
        <v>348</v>
      </c>
      <c r="L18">
        <v>348</v>
      </c>
      <c r="M18">
        <v>348</v>
      </c>
      <c r="N18">
        <v>348</v>
      </c>
      <c r="O18">
        <v>348</v>
      </c>
      <c r="P18">
        <v>348</v>
      </c>
      <c r="Q18">
        <v>348</v>
      </c>
    </row>
    <row r="19" spans="1:17" x14ac:dyDescent="0.15">
      <c r="A19" t="s">
        <v>27</v>
      </c>
      <c r="B19">
        <v>3322</v>
      </c>
      <c r="C19">
        <v>3322</v>
      </c>
      <c r="D19">
        <v>3322</v>
      </c>
      <c r="E19">
        <v>3322</v>
      </c>
      <c r="F19">
        <v>3322</v>
      </c>
      <c r="G19">
        <v>3322</v>
      </c>
      <c r="H19">
        <v>3322</v>
      </c>
      <c r="I19">
        <v>3322</v>
      </c>
      <c r="J19">
        <v>3322</v>
      </c>
      <c r="K19">
        <v>3322</v>
      </c>
      <c r="L19">
        <v>3322</v>
      </c>
      <c r="M19">
        <v>3322</v>
      </c>
      <c r="N19">
        <v>3322</v>
      </c>
      <c r="O19">
        <v>3322</v>
      </c>
      <c r="P19">
        <v>3322</v>
      </c>
      <c r="Q19">
        <v>3322</v>
      </c>
    </row>
    <row r="20" spans="1:17" x14ac:dyDescent="0.15">
      <c r="A20" t="s">
        <v>28</v>
      </c>
      <c r="B20">
        <v>8691</v>
      </c>
      <c r="C20">
        <v>8691</v>
      </c>
      <c r="D20">
        <v>8691</v>
      </c>
      <c r="E20">
        <v>8691</v>
      </c>
      <c r="F20">
        <v>8691</v>
      </c>
      <c r="G20">
        <v>8691</v>
      </c>
      <c r="H20">
        <v>8691</v>
      </c>
      <c r="I20">
        <v>8691</v>
      </c>
      <c r="J20">
        <v>8691</v>
      </c>
      <c r="K20">
        <v>8691</v>
      </c>
      <c r="L20">
        <v>8691</v>
      </c>
      <c r="M20">
        <v>8691</v>
      </c>
      <c r="N20">
        <v>8691</v>
      </c>
      <c r="O20">
        <v>8691</v>
      </c>
      <c r="P20">
        <v>8691</v>
      </c>
      <c r="Q20">
        <v>8691</v>
      </c>
    </row>
    <row r="21" spans="1:17" x14ac:dyDescent="0.15">
      <c r="A21" t="s">
        <v>31</v>
      </c>
      <c r="B21">
        <v>9191</v>
      </c>
      <c r="C21">
        <v>9191</v>
      </c>
      <c r="D21">
        <v>9191</v>
      </c>
      <c r="E21">
        <v>9191</v>
      </c>
      <c r="F21">
        <v>9191</v>
      </c>
      <c r="G21">
        <v>9191</v>
      </c>
      <c r="H21">
        <v>9191</v>
      </c>
      <c r="I21">
        <v>9191</v>
      </c>
      <c r="J21">
        <v>9191</v>
      </c>
      <c r="K21">
        <v>9191</v>
      </c>
      <c r="L21">
        <v>9191</v>
      </c>
      <c r="M21">
        <v>9191</v>
      </c>
      <c r="N21">
        <v>9191</v>
      </c>
      <c r="O21">
        <v>9191</v>
      </c>
      <c r="P21">
        <v>9191</v>
      </c>
      <c r="Q21">
        <v>9191</v>
      </c>
    </row>
    <row r="22" spans="1:17" x14ac:dyDescent="0.15">
      <c r="A22" s="3" t="s">
        <v>134</v>
      </c>
      <c r="B22">
        <f>SUM(B3:B21)</f>
        <v>47256</v>
      </c>
      <c r="C22">
        <f t="shared" ref="C22:Q22" si="0">SUM(C3:C21)</f>
        <v>47256</v>
      </c>
      <c r="D22">
        <f t="shared" si="0"/>
        <v>47256</v>
      </c>
      <c r="E22">
        <f t="shared" si="0"/>
        <v>47256</v>
      </c>
      <c r="F22">
        <f t="shared" si="0"/>
        <v>47256</v>
      </c>
      <c r="G22">
        <f t="shared" si="0"/>
        <v>47256</v>
      </c>
      <c r="H22">
        <f t="shared" si="0"/>
        <v>47256</v>
      </c>
      <c r="I22">
        <f t="shared" si="0"/>
        <v>47256</v>
      </c>
      <c r="J22">
        <f t="shared" si="0"/>
        <v>47256</v>
      </c>
      <c r="K22">
        <f t="shared" si="0"/>
        <v>47256</v>
      </c>
      <c r="L22">
        <f t="shared" si="0"/>
        <v>47256</v>
      </c>
      <c r="M22">
        <f t="shared" si="0"/>
        <v>47256</v>
      </c>
      <c r="N22">
        <f t="shared" si="0"/>
        <v>47256</v>
      </c>
      <c r="O22">
        <f t="shared" si="0"/>
        <v>47256</v>
      </c>
      <c r="P22">
        <f t="shared" si="0"/>
        <v>47256</v>
      </c>
      <c r="Q22">
        <f t="shared" si="0"/>
        <v>47256</v>
      </c>
    </row>
    <row r="24" spans="1:17" x14ac:dyDescent="0.15">
      <c r="A24" s="3" t="s">
        <v>130</v>
      </c>
    </row>
    <row r="25" spans="1:17" x14ac:dyDescent="0.15">
      <c r="A25" s="3"/>
      <c r="B25">
        <v>0</v>
      </c>
      <c r="C25">
        <v>10</v>
      </c>
      <c r="D25">
        <v>20</v>
      </c>
      <c r="E25">
        <v>40</v>
      </c>
      <c r="F25">
        <v>100</v>
      </c>
      <c r="G25">
        <v>200</v>
      </c>
      <c r="H25">
        <v>400</v>
      </c>
      <c r="I25" t="s">
        <v>111</v>
      </c>
      <c r="J25" t="s">
        <v>110</v>
      </c>
      <c r="K25" t="s">
        <v>109</v>
      </c>
      <c r="L25" t="s">
        <v>108</v>
      </c>
      <c r="M25" t="s">
        <v>107</v>
      </c>
      <c r="N25" t="s">
        <v>106</v>
      </c>
      <c r="O25" t="s">
        <v>105</v>
      </c>
      <c r="P25" t="s">
        <v>104</v>
      </c>
      <c r="Q25" t="s">
        <v>103</v>
      </c>
    </row>
    <row r="26" spans="1:17" x14ac:dyDescent="0.15">
      <c r="A26" t="s">
        <v>7</v>
      </c>
      <c r="B26" s="11">
        <v>5.3333299999999998E-6</v>
      </c>
      <c r="C26" s="11">
        <v>4.2666700000000003E-5</v>
      </c>
      <c r="D26" s="11">
        <v>6.6666699999999996E-5</v>
      </c>
      <c r="E26" s="11">
        <v>1.17333E-4</v>
      </c>
      <c r="F26" s="11">
        <v>3.2000000000000003E-4</v>
      </c>
      <c r="G26" s="11">
        <v>5.1466700000000001E-4</v>
      </c>
      <c r="H26" s="11">
        <v>1.072E-3</v>
      </c>
      <c r="I26" s="11">
        <v>2.00533E-3</v>
      </c>
      <c r="J26" s="11">
        <v>4.02133E-3</v>
      </c>
      <c r="K26" s="11">
        <v>7.0239999999999999E-3</v>
      </c>
      <c r="L26" s="11">
        <v>1.5152000000000001E-2</v>
      </c>
      <c r="M26" s="11">
        <v>5.8346700000000001E-3</v>
      </c>
      <c r="N26" s="11">
        <v>4.8933300000000004E-3</v>
      </c>
      <c r="O26" s="11">
        <v>5.7013300000000001E-3</v>
      </c>
      <c r="P26" s="11">
        <v>5.2853300000000004E-3</v>
      </c>
      <c r="Q26" s="11">
        <v>5.5093299999999998E-3</v>
      </c>
    </row>
    <row r="27" spans="1:17" x14ac:dyDescent="0.15">
      <c r="A27" t="s">
        <v>9</v>
      </c>
      <c r="B27" s="11">
        <v>2.19619E-6</v>
      </c>
      <c r="C27" s="11">
        <v>8.34553E-5</v>
      </c>
      <c r="D27" s="11">
        <v>1.5226899999999999E-4</v>
      </c>
      <c r="E27" s="11">
        <v>2.7232800000000001E-4</v>
      </c>
      <c r="F27" s="11">
        <v>6.3909199999999996E-4</v>
      </c>
      <c r="G27" s="11">
        <v>1.12006E-3</v>
      </c>
      <c r="H27" s="11">
        <v>2.0973599999999999E-3</v>
      </c>
      <c r="I27" s="11">
        <v>5.0212299999999998E-3</v>
      </c>
      <c r="J27" s="11">
        <v>1.18228E-2</v>
      </c>
      <c r="K27" s="11">
        <v>3.00366E-2</v>
      </c>
      <c r="L27" s="11">
        <v>0.124402</v>
      </c>
      <c r="M27" s="11">
        <v>0.33435500000000001</v>
      </c>
      <c r="N27" s="11">
        <v>0.65992399999999996</v>
      </c>
      <c r="O27" s="11">
        <v>1.38221E-2</v>
      </c>
      <c r="P27" s="11">
        <v>2.30029E-2</v>
      </c>
      <c r="Q27" s="11">
        <v>3.8707900000000003E-2</v>
      </c>
    </row>
    <row r="28" spans="1:17" x14ac:dyDescent="0.15">
      <c r="A28" t="s">
        <v>12</v>
      </c>
      <c r="B28" s="11">
        <v>1.32935E-6</v>
      </c>
      <c r="C28" s="11">
        <v>4.7191799999999998E-5</v>
      </c>
      <c r="D28" s="11">
        <v>8.5742799999999995E-5</v>
      </c>
      <c r="E28" s="11">
        <v>1.6118299999999999E-4</v>
      </c>
      <c r="F28" s="11">
        <v>3.3565999999999999E-4</v>
      </c>
      <c r="G28" s="11">
        <v>6.2878000000000001E-4</v>
      </c>
      <c r="H28" s="11">
        <v>1.74244E-3</v>
      </c>
      <c r="I28" s="11">
        <v>7.7554E-3</v>
      </c>
      <c r="J28" s="11">
        <v>1.5330699999999999E-2</v>
      </c>
      <c r="K28" s="11">
        <v>2.9444700000000001E-2</v>
      </c>
      <c r="L28" s="11">
        <v>6.7990700000000001E-2</v>
      </c>
      <c r="M28" s="11">
        <v>9.7806600000000009E-4</v>
      </c>
      <c r="N28" s="11">
        <v>8.0059800000000002E-4</v>
      </c>
      <c r="O28" s="11">
        <v>1.1528700000000001E-3</v>
      </c>
      <c r="P28" s="11">
        <v>1.00764E-3</v>
      </c>
      <c r="Q28" s="11">
        <v>1.1415799999999999E-3</v>
      </c>
    </row>
    <row r="29" spans="1:17" x14ac:dyDescent="0.15">
      <c r="A29" t="s">
        <v>13</v>
      </c>
      <c r="B29" s="11">
        <v>1.5923599999999999E-6</v>
      </c>
      <c r="C29" s="11">
        <v>1.0091599999999999E-4</v>
      </c>
      <c r="D29" s="11">
        <v>1.8471300000000001E-4</v>
      </c>
      <c r="E29" s="11">
        <v>3.1409199999999997E-4</v>
      </c>
      <c r="F29" s="11">
        <v>8.20263E-4</v>
      </c>
      <c r="G29" s="11">
        <v>2.5742400000000002E-3</v>
      </c>
      <c r="H29" s="11">
        <v>5.7585600000000002E-3</v>
      </c>
      <c r="I29" s="11">
        <v>1.20997E-2</v>
      </c>
      <c r="J29" s="11">
        <v>1.9958199999999999E-2</v>
      </c>
      <c r="K29" s="11">
        <v>4.0582199999999999E-2</v>
      </c>
      <c r="L29" s="11">
        <v>0.16075999999999999</v>
      </c>
      <c r="M29" s="11">
        <v>0.398395</v>
      </c>
      <c r="N29" s="11">
        <v>0.86696700000000004</v>
      </c>
      <c r="O29" s="11">
        <v>2.3419699999999999</v>
      </c>
      <c r="P29" s="11">
        <v>1.4869200000000001E-2</v>
      </c>
      <c r="Q29" s="11">
        <v>2.2790000000000001E-2</v>
      </c>
    </row>
    <row r="30" spans="1:17" x14ac:dyDescent="0.15">
      <c r="A30" t="s">
        <v>14</v>
      </c>
      <c r="B30" s="11">
        <v>3.98963E-7</v>
      </c>
      <c r="C30" s="11">
        <v>1.5818900000000001E-4</v>
      </c>
      <c r="D30" s="11">
        <v>2.4975099999999999E-4</v>
      </c>
      <c r="E30" s="11">
        <v>4.44444E-4</v>
      </c>
      <c r="F30" s="11">
        <v>1.1829200000000001E-3</v>
      </c>
      <c r="G30" s="11">
        <v>1.83902E-3</v>
      </c>
      <c r="H30" s="11">
        <v>3.4372600000000001E-3</v>
      </c>
      <c r="I30" s="11">
        <v>1.20281E-2</v>
      </c>
      <c r="J30" s="11">
        <v>3.1887699999999998E-2</v>
      </c>
      <c r="K30" s="11">
        <v>0.156333</v>
      </c>
      <c r="L30" s="11">
        <v>0.46553800000000001</v>
      </c>
      <c r="M30" s="11">
        <v>0.81861099999999998</v>
      </c>
      <c r="N30" s="11">
        <v>2.1455000000000002</v>
      </c>
      <c r="O30" s="11">
        <v>9.5307499999999994</v>
      </c>
      <c r="P30" s="11">
        <v>0.16893900000000001</v>
      </c>
      <c r="Q30" s="11">
        <v>0.17733399999999999</v>
      </c>
    </row>
    <row r="31" spans="1:17" x14ac:dyDescent="0.15">
      <c r="A31" t="s">
        <v>15</v>
      </c>
      <c r="B31" s="11">
        <v>0</v>
      </c>
      <c r="C31" s="11">
        <v>3.8231800000000002E-5</v>
      </c>
      <c r="D31" s="11">
        <v>6.5710900000000001E-5</v>
      </c>
      <c r="E31" s="11">
        <v>1.24253E-4</v>
      </c>
      <c r="F31" s="11">
        <v>3.9545999999999998E-4</v>
      </c>
      <c r="G31" s="11">
        <v>9.4623699999999995E-4</v>
      </c>
      <c r="H31" s="11">
        <v>2.2461199999999999E-3</v>
      </c>
      <c r="I31" s="11">
        <v>7.1971300000000004E-3</v>
      </c>
      <c r="J31" s="11">
        <v>1.7028700000000001E-2</v>
      </c>
      <c r="K31" s="11">
        <v>3.99295E-2</v>
      </c>
      <c r="L31" s="11">
        <v>0.124455</v>
      </c>
      <c r="M31" s="11">
        <v>4.9056200000000003E-3</v>
      </c>
      <c r="N31" s="11">
        <v>5.1577100000000002E-3</v>
      </c>
      <c r="O31" s="11">
        <v>4.4492200000000003E-3</v>
      </c>
      <c r="P31" s="11">
        <v>7.2485099999999997E-3</v>
      </c>
      <c r="Q31" s="11">
        <v>8.0262800000000002E-3</v>
      </c>
    </row>
    <row r="32" spans="1:17" x14ac:dyDescent="0.15">
      <c r="A32" t="s">
        <v>16</v>
      </c>
      <c r="B32" s="11">
        <v>4.1152300000000004E-6</v>
      </c>
      <c r="C32" s="11">
        <v>1.64609E-5</v>
      </c>
      <c r="D32" s="11">
        <v>2.6749000000000001E-5</v>
      </c>
      <c r="E32" s="11">
        <v>4.3209900000000001E-5</v>
      </c>
      <c r="F32" s="11">
        <v>6.1728400000000003E-5</v>
      </c>
      <c r="G32" s="11">
        <v>6.3786000000000002E-5</v>
      </c>
      <c r="H32" s="11">
        <v>7.2016500000000004E-5</v>
      </c>
      <c r="I32" s="11">
        <v>4.3209900000000001E-5</v>
      </c>
      <c r="J32" s="11">
        <v>4.52675E-5</v>
      </c>
      <c r="K32" s="11">
        <v>4.52675E-5</v>
      </c>
      <c r="L32" s="11">
        <v>4.52675E-5</v>
      </c>
      <c r="M32" s="11">
        <v>4.1152300000000002E-5</v>
      </c>
      <c r="N32" s="11">
        <v>4.52675E-5</v>
      </c>
      <c r="O32" s="11">
        <v>4.3209900000000001E-5</v>
      </c>
      <c r="P32" s="11">
        <v>4.52675E-5</v>
      </c>
      <c r="Q32" s="11">
        <v>4.3209900000000001E-5</v>
      </c>
    </row>
    <row r="33" spans="1:19" x14ac:dyDescent="0.15">
      <c r="A33" t="s">
        <v>17</v>
      </c>
      <c r="B33" s="11">
        <v>3.63448E-6</v>
      </c>
      <c r="C33" s="11">
        <v>5.24403E-5</v>
      </c>
      <c r="D33" s="11">
        <v>1.02285E-4</v>
      </c>
      <c r="E33" s="11">
        <v>1.6666700000000001E-4</v>
      </c>
      <c r="F33" s="11">
        <v>4.6573200000000001E-4</v>
      </c>
      <c r="G33" s="11">
        <v>5.9345800000000005E-4</v>
      </c>
      <c r="H33" s="11">
        <v>1.0057099999999999E-3</v>
      </c>
      <c r="I33" s="11">
        <v>3.7123600000000001E-3</v>
      </c>
      <c r="J33" s="11">
        <v>5.8208699999999997E-3</v>
      </c>
      <c r="K33" s="11">
        <v>1.2372299999999999E-2</v>
      </c>
      <c r="L33" s="11">
        <v>3.2935600000000002E-2</v>
      </c>
      <c r="M33" s="11">
        <v>6.53276E-2</v>
      </c>
      <c r="N33" s="11">
        <v>0.147374</v>
      </c>
      <c r="O33" s="11">
        <v>6.0296000000000004E-3</v>
      </c>
      <c r="P33" s="11">
        <v>6.4018699999999996E-3</v>
      </c>
      <c r="Q33" s="11">
        <v>9.3624099999999998E-3</v>
      </c>
    </row>
    <row r="34" spans="1:19" x14ac:dyDescent="0.15">
      <c r="A34" t="s">
        <v>19</v>
      </c>
      <c r="B34" s="11">
        <v>1.93254E-6</v>
      </c>
      <c r="C34" s="11">
        <v>2.3963500000000001E-4</v>
      </c>
      <c r="D34" s="11">
        <v>4.4975400000000002E-4</v>
      </c>
      <c r="E34" s="11">
        <v>1.1904400000000001E-3</v>
      </c>
      <c r="F34" s="11">
        <v>4.0741400000000004E-3</v>
      </c>
      <c r="G34" s="11">
        <v>7.2463099999999997E-3</v>
      </c>
      <c r="H34" s="11">
        <v>1.52978E-2</v>
      </c>
      <c r="I34" s="11">
        <v>4.1170400000000003E-2</v>
      </c>
      <c r="J34" s="11">
        <v>4.0367199999999999E-2</v>
      </c>
      <c r="K34" s="11">
        <v>6.1017399999999999E-2</v>
      </c>
      <c r="L34" s="11">
        <v>0.188693</v>
      </c>
      <c r="M34" s="11">
        <v>0.27103300000000002</v>
      </c>
      <c r="N34" s="11">
        <v>0.40605599999999997</v>
      </c>
      <c r="O34" s="11">
        <v>0.95887599999999995</v>
      </c>
      <c r="P34" s="11">
        <v>2.8685999999999998</v>
      </c>
      <c r="Q34" s="11">
        <v>6.83134</v>
      </c>
    </row>
    <row r="35" spans="1:19" x14ac:dyDescent="0.15">
      <c r="A35" t="s">
        <v>20</v>
      </c>
      <c r="B35" s="11">
        <v>5.3050400000000003E-6</v>
      </c>
      <c r="C35" s="11">
        <v>2.91777E-5</v>
      </c>
      <c r="D35" s="11">
        <v>3.1830199999999999E-5</v>
      </c>
      <c r="E35" s="11">
        <v>6.6313E-5</v>
      </c>
      <c r="F35" s="11">
        <v>1.51194E-4</v>
      </c>
      <c r="G35" s="11">
        <v>2.9973499999999998E-4</v>
      </c>
      <c r="H35" s="11">
        <v>8.59416E-4</v>
      </c>
      <c r="I35" s="11">
        <v>1.24668E-3</v>
      </c>
      <c r="J35" s="11">
        <v>1.50928E-3</v>
      </c>
      <c r="K35" s="11">
        <v>8.3554400000000002E-4</v>
      </c>
      <c r="L35" s="11">
        <v>9.0450899999999996E-4</v>
      </c>
      <c r="M35" s="11">
        <v>8.1167100000000003E-4</v>
      </c>
      <c r="N35" s="11">
        <v>8.5411099999999995E-4</v>
      </c>
      <c r="O35" s="11">
        <v>7.7188300000000001E-4</v>
      </c>
      <c r="P35" s="11">
        <v>7.7188300000000001E-4</v>
      </c>
      <c r="Q35" s="11">
        <v>7.95756E-4</v>
      </c>
    </row>
    <row r="36" spans="1:19" x14ac:dyDescent="0.15">
      <c r="A36" t="s">
        <v>21</v>
      </c>
      <c r="B36" s="11">
        <v>0</v>
      </c>
      <c r="C36" s="11">
        <v>2.3972600000000002E-5</v>
      </c>
      <c r="D36" s="11">
        <v>3.7671199999999999E-5</v>
      </c>
      <c r="E36" s="11">
        <v>6.8493199999999997E-5</v>
      </c>
      <c r="F36" s="11">
        <v>1.5411E-4</v>
      </c>
      <c r="G36" s="11">
        <v>3.15068E-4</v>
      </c>
      <c r="H36" s="11">
        <v>6.8493199999999997E-4</v>
      </c>
      <c r="I36" s="11">
        <v>9.4863E-4</v>
      </c>
      <c r="J36" s="11">
        <v>5.99315E-4</v>
      </c>
      <c r="K36" s="11">
        <v>6.9863E-4</v>
      </c>
      <c r="L36" s="11">
        <v>6.0616399999999996E-4</v>
      </c>
      <c r="M36" s="11">
        <v>6.3013700000000001E-4</v>
      </c>
      <c r="N36" s="11">
        <v>6.5068500000000002E-4</v>
      </c>
      <c r="O36" s="11">
        <v>5.8561599999999996E-4</v>
      </c>
      <c r="P36" s="11">
        <v>5.6849299999999999E-4</v>
      </c>
      <c r="Q36" s="11">
        <v>6.2671199999999997E-4</v>
      </c>
    </row>
    <row r="37" spans="1:19" x14ac:dyDescent="0.15">
      <c r="A37" t="s">
        <v>22</v>
      </c>
      <c r="B37" s="11">
        <v>2.8901699999999999E-6</v>
      </c>
      <c r="C37" s="11">
        <v>2.3121399999999999E-5</v>
      </c>
      <c r="D37" s="11">
        <v>4.0462400000000001E-5</v>
      </c>
      <c r="E37" s="11">
        <v>5.20231E-5</v>
      </c>
      <c r="F37" s="11">
        <v>1.5028900000000001E-4</v>
      </c>
      <c r="G37" s="11">
        <v>3.17919E-4</v>
      </c>
      <c r="H37" s="11">
        <v>6.4450900000000003E-4</v>
      </c>
      <c r="I37" s="11">
        <v>1.1734099999999999E-3</v>
      </c>
      <c r="J37" s="11">
        <v>1.44509E-3</v>
      </c>
      <c r="K37" s="11">
        <v>8.1213900000000002E-4</v>
      </c>
      <c r="L37" s="11">
        <v>1.06069E-3</v>
      </c>
      <c r="M37" s="11">
        <v>8.3526E-4</v>
      </c>
      <c r="N37" s="11">
        <v>9.5086699999999999E-4</v>
      </c>
      <c r="O37" s="11">
        <v>7.51445E-4</v>
      </c>
      <c r="P37" s="11">
        <v>8.6705199999999999E-4</v>
      </c>
      <c r="Q37" s="11">
        <v>8.1213900000000002E-4</v>
      </c>
    </row>
    <row r="38" spans="1:19" x14ac:dyDescent="0.15">
      <c r="A38" t="s">
        <v>23</v>
      </c>
      <c r="B38" s="11">
        <v>0</v>
      </c>
      <c r="C38" s="11">
        <v>2.5641000000000001E-5</v>
      </c>
      <c r="D38" s="11">
        <v>4.1666699999999999E-5</v>
      </c>
      <c r="E38" s="11">
        <v>6.0897399999999997E-5</v>
      </c>
      <c r="F38" s="11">
        <v>1.69872E-4</v>
      </c>
      <c r="G38" s="11">
        <v>3.78205E-4</v>
      </c>
      <c r="H38" s="11">
        <v>7.4679499999999997E-4</v>
      </c>
      <c r="I38" s="11">
        <v>1.38141E-3</v>
      </c>
      <c r="J38" s="11">
        <v>1.4166700000000001E-3</v>
      </c>
      <c r="K38" s="11">
        <v>1.0224399999999999E-3</v>
      </c>
      <c r="L38" s="11">
        <v>9.2628199999999995E-4</v>
      </c>
      <c r="M38" s="11">
        <v>9.1666700000000002E-4</v>
      </c>
      <c r="N38" s="11">
        <v>9.2628199999999995E-4</v>
      </c>
      <c r="O38" s="11">
        <v>8.9102599999999995E-4</v>
      </c>
      <c r="P38" s="11">
        <v>8.4294899999999996E-4</v>
      </c>
      <c r="Q38" s="11">
        <v>8.94231E-4</v>
      </c>
    </row>
    <row r="39" spans="1:19" x14ac:dyDescent="0.15">
      <c r="A39" t="s">
        <v>24</v>
      </c>
      <c r="B39" s="11">
        <v>3.0303E-6</v>
      </c>
      <c r="C39" s="11">
        <v>2.42424E-5</v>
      </c>
      <c r="D39" s="11">
        <v>3.0303000000000001E-5</v>
      </c>
      <c r="E39" s="11">
        <v>6.3636399999999999E-5</v>
      </c>
      <c r="F39" s="11">
        <v>1.4848500000000001E-4</v>
      </c>
      <c r="G39" s="11">
        <v>3.33333E-4</v>
      </c>
      <c r="H39" s="11">
        <v>5.8181800000000001E-4</v>
      </c>
      <c r="I39" s="11">
        <v>1.0878800000000001E-3</v>
      </c>
      <c r="J39" s="11">
        <v>1.1393900000000001E-3</v>
      </c>
      <c r="K39" s="11">
        <v>6.4848499999999997E-4</v>
      </c>
      <c r="L39" s="11">
        <v>6.60606E-4</v>
      </c>
      <c r="M39" s="11">
        <v>6.9090899999999997E-4</v>
      </c>
      <c r="N39" s="11">
        <v>6.7878800000000005E-4</v>
      </c>
      <c r="O39" s="11">
        <v>6.0909099999999997E-4</v>
      </c>
      <c r="P39" s="11">
        <v>6.3030300000000003E-4</v>
      </c>
      <c r="Q39" s="11">
        <v>6.2727300000000002E-4</v>
      </c>
    </row>
    <row r="40" spans="1:19" x14ac:dyDescent="0.15">
      <c r="A40" t="s">
        <v>25</v>
      </c>
      <c r="B40" s="11">
        <v>9.4043900000000003E-6</v>
      </c>
      <c r="C40" s="11">
        <v>3.1347999999999999E-5</v>
      </c>
      <c r="D40" s="11">
        <v>5.01567E-5</v>
      </c>
      <c r="E40" s="11">
        <v>5.6426299999999999E-5</v>
      </c>
      <c r="F40" s="11">
        <v>1.6614399999999999E-4</v>
      </c>
      <c r="G40" s="11">
        <v>3.9498400000000003E-4</v>
      </c>
      <c r="H40" s="11">
        <v>7.4921600000000003E-4</v>
      </c>
      <c r="I40" s="11">
        <v>1.28213E-3</v>
      </c>
      <c r="J40" s="11">
        <v>1.34483E-3</v>
      </c>
      <c r="K40" s="11">
        <v>1.0971799999999999E-3</v>
      </c>
      <c r="L40" s="11">
        <v>9.59248E-4</v>
      </c>
      <c r="M40" s="11">
        <v>9.5611299999999997E-4</v>
      </c>
      <c r="N40" s="11">
        <v>9.7492200000000003E-4</v>
      </c>
      <c r="O40" s="11">
        <v>9.0595599999999997E-4</v>
      </c>
      <c r="P40" s="11">
        <v>8.7774299999999995E-4</v>
      </c>
      <c r="Q40" s="11">
        <v>8.1191200000000003E-4</v>
      </c>
    </row>
    <row r="41" spans="1:19" x14ac:dyDescent="0.15">
      <c r="A41" t="s">
        <v>26</v>
      </c>
      <c r="B41" s="11">
        <v>2.8735600000000001E-6</v>
      </c>
      <c r="C41" s="11">
        <v>2.5862100000000001E-5</v>
      </c>
      <c r="D41" s="11">
        <v>2.87356E-5</v>
      </c>
      <c r="E41" s="11">
        <v>6.8965499999999996E-5</v>
      </c>
      <c r="F41" s="11">
        <v>1.3218400000000001E-4</v>
      </c>
      <c r="G41" s="11">
        <v>3.1321799999999998E-4</v>
      </c>
      <c r="H41" s="11">
        <v>6.3505699999999996E-4</v>
      </c>
      <c r="I41" s="11">
        <v>1.25E-3</v>
      </c>
      <c r="J41" s="11">
        <v>1.5057499999999999E-3</v>
      </c>
      <c r="K41" s="11">
        <v>8.5057500000000001E-4</v>
      </c>
      <c r="L41" s="11">
        <v>9.8275899999999993E-4</v>
      </c>
      <c r="M41" s="11">
        <v>9.0517199999999999E-4</v>
      </c>
      <c r="N41" s="11">
        <v>8.7356300000000005E-4</v>
      </c>
      <c r="O41" s="11">
        <v>8.2471300000000003E-4</v>
      </c>
      <c r="P41" s="11">
        <v>8.3620700000000005E-4</v>
      </c>
      <c r="Q41" s="11">
        <v>8.1896599999999996E-4</v>
      </c>
    </row>
    <row r="42" spans="1:19" x14ac:dyDescent="0.15">
      <c r="A42" t="s">
        <v>27</v>
      </c>
      <c r="B42" s="11">
        <v>2.1071600000000001E-6</v>
      </c>
      <c r="C42" s="11">
        <v>2.04997E-4</v>
      </c>
      <c r="D42" s="11">
        <v>3.3835000000000001E-4</v>
      </c>
      <c r="E42" s="11">
        <v>9.1360599999999997E-4</v>
      </c>
      <c r="F42" s="11">
        <v>2.2387100000000001E-3</v>
      </c>
      <c r="G42" s="11">
        <v>4.2871799999999998E-3</v>
      </c>
      <c r="H42" s="11">
        <v>1.2844100000000001E-2</v>
      </c>
      <c r="I42" s="11">
        <v>3.37878E-2</v>
      </c>
      <c r="J42" s="11">
        <v>5.8963599999999998E-2</v>
      </c>
      <c r="K42" s="11">
        <v>9.6475000000000005E-2</v>
      </c>
      <c r="L42" s="11">
        <v>0.33983600000000003</v>
      </c>
      <c r="M42" s="11">
        <v>0.84581399999999995</v>
      </c>
      <c r="N42" s="11">
        <v>2.2692100000000002</v>
      </c>
      <c r="O42" s="11">
        <v>5.9570400000000001</v>
      </c>
      <c r="P42" s="11">
        <v>15.2425</v>
      </c>
      <c r="Q42" s="11">
        <v>34.406799999999997</v>
      </c>
    </row>
    <row r="43" spans="1:19" x14ac:dyDescent="0.15">
      <c r="A43" t="s">
        <v>28</v>
      </c>
      <c r="B43" s="11">
        <v>8.0543099999999995E-7</v>
      </c>
      <c r="C43" s="11">
        <v>4.9234799999999998E-4</v>
      </c>
      <c r="D43" s="11">
        <v>1.0789300000000001E-3</v>
      </c>
      <c r="E43" s="11">
        <v>2.1524600000000001E-3</v>
      </c>
      <c r="F43" s="11">
        <v>4.3249300000000003E-3</v>
      </c>
      <c r="G43" s="11">
        <v>7.9888400000000005E-3</v>
      </c>
      <c r="H43" s="11">
        <v>1.3177700000000001E-2</v>
      </c>
      <c r="I43" s="11">
        <v>2.7263800000000001E-2</v>
      </c>
      <c r="J43" s="11">
        <v>4.60413E-2</v>
      </c>
      <c r="K43" s="11">
        <v>9.19151E-2</v>
      </c>
      <c r="L43" s="11">
        <v>0.16866900000000001</v>
      </c>
      <c r="M43" s="11">
        <v>0.38676100000000002</v>
      </c>
      <c r="N43" s="11">
        <v>0.75602400000000003</v>
      </c>
      <c r="O43" s="11">
        <v>2.1229800000000001</v>
      </c>
      <c r="P43" s="11">
        <v>4.6428900000000004</v>
      </c>
      <c r="Q43" s="11">
        <v>16.408100000000001</v>
      </c>
    </row>
    <row r="44" spans="1:19" x14ac:dyDescent="0.15">
      <c r="A44" t="s">
        <v>31</v>
      </c>
      <c r="B44" s="11">
        <v>1.5232300000000001E-6</v>
      </c>
      <c r="C44" s="11">
        <v>2.9572399999999998E-4</v>
      </c>
      <c r="D44" s="11">
        <v>4.70025E-4</v>
      </c>
      <c r="E44" s="11">
        <v>7.33652E-4</v>
      </c>
      <c r="F44" s="11">
        <v>1.9351500000000001E-3</v>
      </c>
      <c r="G44" s="11">
        <v>4.0379700000000001E-3</v>
      </c>
      <c r="H44" s="11">
        <v>1.0100899999999999E-2</v>
      </c>
      <c r="I44" s="11">
        <v>2.55324E-2</v>
      </c>
      <c r="J44" s="11">
        <v>5.4720100000000001E-2</v>
      </c>
      <c r="K44" s="11">
        <v>8.5837300000000005E-2</v>
      </c>
      <c r="L44" s="11">
        <v>0.159222</v>
      </c>
      <c r="M44" s="11">
        <v>0.64319199999999999</v>
      </c>
      <c r="N44" s="11">
        <v>0.80691299999999999</v>
      </c>
      <c r="O44" s="11">
        <v>1.4943200000000001</v>
      </c>
      <c r="P44" s="11">
        <v>2.5079600000000002</v>
      </c>
      <c r="Q44" s="11">
        <v>4.915</v>
      </c>
    </row>
    <row r="45" spans="1:19" x14ac:dyDescent="0.1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1:19" x14ac:dyDescent="0.15">
      <c r="A46" s="3" t="s">
        <v>137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9" x14ac:dyDescent="0.15">
      <c r="A47" s="3"/>
      <c r="B47">
        <v>0</v>
      </c>
      <c r="C47">
        <v>10</v>
      </c>
      <c r="D47">
        <v>20</v>
      </c>
      <c r="E47">
        <v>40</v>
      </c>
      <c r="F47">
        <v>100</v>
      </c>
      <c r="G47">
        <v>200</v>
      </c>
      <c r="H47">
        <v>400</v>
      </c>
      <c r="I47" t="s">
        <v>111</v>
      </c>
      <c r="J47" t="s">
        <v>110</v>
      </c>
      <c r="K47" t="s">
        <v>109</v>
      </c>
      <c r="L47" t="s">
        <v>108</v>
      </c>
      <c r="M47" t="s">
        <v>107</v>
      </c>
      <c r="N47" t="s">
        <v>106</v>
      </c>
      <c r="O47" t="s">
        <v>105</v>
      </c>
      <c r="P47" t="s">
        <v>104</v>
      </c>
      <c r="Q47" t="s">
        <v>103</v>
      </c>
    </row>
    <row r="48" spans="1:19" x14ac:dyDescent="0.15">
      <c r="A48" t="s">
        <v>7</v>
      </c>
      <c r="B48" s="11">
        <f>B26*B3</f>
        <v>1.9999987499999998E-3</v>
      </c>
      <c r="C48" s="11">
        <f t="shared" ref="C48:Q48" si="1">C26*C3</f>
        <v>1.6000012500000001E-2</v>
      </c>
      <c r="D48" s="11">
        <f t="shared" si="1"/>
        <v>2.5000012499999998E-2</v>
      </c>
      <c r="E48" s="11">
        <f t="shared" si="1"/>
        <v>4.3999875000000001E-2</v>
      </c>
      <c r="F48" s="11">
        <f t="shared" si="1"/>
        <v>0.12000000000000001</v>
      </c>
      <c r="G48" s="11">
        <f t="shared" si="1"/>
        <v>0.19300012499999999</v>
      </c>
      <c r="H48" s="11">
        <f t="shared" si="1"/>
        <v>0.40200000000000002</v>
      </c>
      <c r="I48" s="11">
        <f t="shared" si="1"/>
        <v>0.75199875000000005</v>
      </c>
      <c r="J48" s="11">
        <f t="shared" si="1"/>
        <v>1.5079987500000001</v>
      </c>
      <c r="K48" s="11">
        <f t="shared" si="1"/>
        <v>2.6339999999999999</v>
      </c>
      <c r="L48" s="11">
        <f t="shared" si="1"/>
        <v>5.6820000000000004</v>
      </c>
      <c r="M48" s="11">
        <f t="shared" si="1"/>
        <v>2.1880012500000001</v>
      </c>
      <c r="N48" s="11">
        <f t="shared" si="1"/>
        <v>1.8349987500000002</v>
      </c>
      <c r="O48" s="11">
        <f t="shared" si="1"/>
        <v>2.1379987499999999</v>
      </c>
      <c r="P48" s="11">
        <f t="shared" si="1"/>
        <v>1.9819987500000003</v>
      </c>
      <c r="Q48" s="11">
        <f t="shared" si="1"/>
        <v>2.0659987499999999</v>
      </c>
      <c r="S48" s="15"/>
    </row>
    <row r="49" spans="1:19" x14ac:dyDescent="0.15">
      <c r="A49" t="s">
        <v>9</v>
      </c>
      <c r="B49" s="11">
        <f t="shared" ref="B49:Q49" si="2">B27*B4</f>
        <v>2.9999955400000001E-3</v>
      </c>
      <c r="C49" s="11">
        <f t="shared" si="2"/>
        <v>0.11399993980000001</v>
      </c>
      <c r="D49" s="11">
        <f t="shared" si="2"/>
        <v>0.20799945399999997</v>
      </c>
      <c r="E49" s="11">
        <f t="shared" si="2"/>
        <v>0.37200004800000003</v>
      </c>
      <c r="F49" s="11">
        <f t="shared" si="2"/>
        <v>0.87299967199999995</v>
      </c>
      <c r="G49" s="11">
        <f t="shared" si="2"/>
        <v>1.5300019599999999</v>
      </c>
      <c r="H49" s="11">
        <f t="shared" si="2"/>
        <v>2.8649937599999999</v>
      </c>
      <c r="I49" s="11">
        <f t="shared" si="2"/>
        <v>6.8590001799999998</v>
      </c>
      <c r="J49" s="11">
        <f t="shared" si="2"/>
        <v>16.1499448</v>
      </c>
      <c r="K49" s="11">
        <f t="shared" si="2"/>
        <v>41.029995599999999</v>
      </c>
      <c r="L49" s="11">
        <f t="shared" si="2"/>
        <v>169.933132</v>
      </c>
      <c r="M49" s="11">
        <f t="shared" si="2"/>
        <v>456.72892999999999</v>
      </c>
      <c r="N49" s="11">
        <f t="shared" si="2"/>
        <v>901.45618399999989</v>
      </c>
      <c r="O49" s="11">
        <f t="shared" si="2"/>
        <v>18.880988600000002</v>
      </c>
      <c r="P49" s="11">
        <f t="shared" si="2"/>
        <v>31.421961400000001</v>
      </c>
      <c r="Q49" s="11">
        <f t="shared" si="2"/>
        <v>52.874991400000006</v>
      </c>
      <c r="S49" s="15"/>
    </row>
    <row r="50" spans="1:19" x14ac:dyDescent="0.15">
      <c r="A50" t="s">
        <v>12</v>
      </c>
      <c r="B50" s="11">
        <f t="shared" ref="B50:Q50" si="3">B28*B5</f>
        <v>4.0000141499999999E-3</v>
      </c>
      <c r="C50" s="11">
        <f t="shared" si="3"/>
        <v>0.14200012619999999</v>
      </c>
      <c r="D50" s="11">
        <f t="shared" si="3"/>
        <v>0.25800008520000001</v>
      </c>
      <c r="E50" s="11">
        <f t="shared" si="3"/>
        <v>0.48499964699999998</v>
      </c>
      <c r="F50" s="11">
        <f t="shared" si="3"/>
        <v>1.0100009400000001</v>
      </c>
      <c r="G50" s="11">
        <f t="shared" si="3"/>
        <v>1.8919990200000001</v>
      </c>
      <c r="H50" s="11">
        <f t="shared" si="3"/>
        <v>5.24300196</v>
      </c>
      <c r="I50" s="11">
        <f t="shared" si="3"/>
        <v>23.3359986</v>
      </c>
      <c r="J50" s="11">
        <f t="shared" si="3"/>
        <v>46.130076299999999</v>
      </c>
      <c r="K50" s="11">
        <f t="shared" si="3"/>
        <v>88.599102299999998</v>
      </c>
      <c r="L50" s="11">
        <f t="shared" si="3"/>
        <v>204.5840163</v>
      </c>
      <c r="M50" s="11">
        <f t="shared" si="3"/>
        <v>2.9430005940000004</v>
      </c>
      <c r="N50" s="11">
        <f t="shared" si="3"/>
        <v>2.4089993820000002</v>
      </c>
      <c r="O50" s="11">
        <f t="shared" si="3"/>
        <v>3.4689858300000003</v>
      </c>
      <c r="P50" s="11">
        <f t="shared" si="3"/>
        <v>3.0319887599999999</v>
      </c>
      <c r="Q50" s="11">
        <f t="shared" si="3"/>
        <v>3.4350142199999998</v>
      </c>
      <c r="S50" s="15"/>
    </row>
    <row r="51" spans="1:19" x14ac:dyDescent="0.15">
      <c r="A51" t="s">
        <v>13</v>
      </c>
      <c r="B51" s="11">
        <f t="shared" ref="B51:Q51" si="4">B29*B6</f>
        <v>8.0000166399999996E-3</v>
      </c>
      <c r="C51" s="11">
        <f t="shared" si="4"/>
        <v>0.50700198399999996</v>
      </c>
      <c r="D51" s="11">
        <f t="shared" si="4"/>
        <v>0.92799811200000004</v>
      </c>
      <c r="E51" s="11">
        <f t="shared" si="4"/>
        <v>1.5779982079999999</v>
      </c>
      <c r="F51" s="11">
        <f t="shared" si="4"/>
        <v>4.1210013119999997</v>
      </c>
      <c r="G51" s="11">
        <f t="shared" si="4"/>
        <v>12.932981760000001</v>
      </c>
      <c r="H51" s="11">
        <f t="shared" si="4"/>
        <v>28.93100544</v>
      </c>
      <c r="I51" s="11">
        <f t="shared" si="4"/>
        <v>60.788892799999999</v>
      </c>
      <c r="J51" s="11">
        <f t="shared" si="4"/>
        <v>100.2699968</v>
      </c>
      <c r="K51" s="11">
        <f t="shared" si="4"/>
        <v>203.88497279999999</v>
      </c>
      <c r="L51" s="11">
        <f t="shared" si="4"/>
        <v>807.65823999999998</v>
      </c>
      <c r="M51" s="11">
        <f t="shared" si="4"/>
        <v>2001.53648</v>
      </c>
      <c r="N51" s="11">
        <f t="shared" si="4"/>
        <v>4355.6422080000002</v>
      </c>
      <c r="O51" s="11">
        <f t="shared" si="4"/>
        <v>11766.057279999999</v>
      </c>
      <c r="P51" s="11">
        <f t="shared" si="4"/>
        <v>74.70286080000001</v>
      </c>
      <c r="Q51" s="11">
        <f t="shared" si="4"/>
        <v>114.49696</v>
      </c>
      <c r="S51" s="15"/>
    </row>
    <row r="52" spans="1:19" x14ac:dyDescent="0.15">
      <c r="A52" t="s">
        <v>14</v>
      </c>
      <c r="B52" s="11">
        <f t="shared" ref="B52:Q52" si="5">B30*B7</f>
        <v>2.000001519E-3</v>
      </c>
      <c r="C52" s="11">
        <f t="shared" si="5"/>
        <v>0.79300145700000002</v>
      </c>
      <c r="D52" s="11">
        <f t="shared" si="5"/>
        <v>1.252001763</v>
      </c>
      <c r="E52" s="11">
        <f t="shared" si="5"/>
        <v>2.2279977720000002</v>
      </c>
      <c r="F52" s="11">
        <f t="shared" si="5"/>
        <v>5.9299779600000004</v>
      </c>
      <c r="G52" s="11">
        <f t="shared" si="5"/>
        <v>9.2190072599999997</v>
      </c>
      <c r="H52" s="11">
        <f t="shared" si="5"/>
        <v>17.230984380000002</v>
      </c>
      <c r="I52" s="11">
        <f t="shared" si="5"/>
        <v>60.2968653</v>
      </c>
      <c r="J52" s="11">
        <f t="shared" si="5"/>
        <v>159.85304009999999</v>
      </c>
      <c r="K52" s="11">
        <f t="shared" si="5"/>
        <v>783.69732899999997</v>
      </c>
      <c r="L52" s="11">
        <f t="shared" si="5"/>
        <v>2333.741994</v>
      </c>
      <c r="M52" s="11">
        <f>M30*M7</f>
        <v>4103.6969429999999</v>
      </c>
      <c r="N52" s="11">
        <f t="shared" si="5"/>
        <v>10755.391500000002</v>
      </c>
      <c r="O52" s="11">
        <f t="shared" si="5"/>
        <v>47777.649749999997</v>
      </c>
      <c r="P52" s="11">
        <f t="shared" si="5"/>
        <v>846.89120700000001</v>
      </c>
      <c r="Q52" s="11">
        <f t="shared" si="5"/>
        <v>888.97534199999996</v>
      </c>
      <c r="S52" s="15"/>
    </row>
    <row r="53" spans="1:19" x14ac:dyDescent="0.15">
      <c r="A53" t="s">
        <v>15</v>
      </c>
      <c r="B53" s="11">
        <f t="shared" ref="B53:Q53" si="6">B31*B8</f>
        <v>0</v>
      </c>
      <c r="C53" s="11">
        <f t="shared" si="6"/>
        <v>3.20000166E-2</v>
      </c>
      <c r="D53" s="11">
        <f t="shared" si="6"/>
        <v>5.5000023299999999E-2</v>
      </c>
      <c r="E53" s="11">
        <f t="shared" si="6"/>
        <v>0.10399976100000001</v>
      </c>
      <c r="F53" s="11">
        <f t="shared" si="6"/>
        <v>0.33100002000000001</v>
      </c>
      <c r="G53" s="11">
        <f t="shared" si="6"/>
        <v>0.79200036899999993</v>
      </c>
      <c r="H53" s="11">
        <f t="shared" si="6"/>
        <v>1.8800024399999999</v>
      </c>
      <c r="I53" s="11">
        <f t="shared" si="6"/>
        <v>6.02399781</v>
      </c>
      <c r="J53" s="11">
        <f t="shared" si="6"/>
        <v>14.2530219</v>
      </c>
      <c r="K53" s="11">
        <f t="shared" si="6"/>
        <v>33.4209915</v>
      </c>
      <c r="L53" s="11">
        <f t="shared" si="6"/>
        <v>104.168835</v>
      </c>
      <c r="M53" s="11">
        <f t="shared" si="6"/>
        <v>4.1060039399999999</v>
      </c>
      <c r="N53" s="11">
        <f t="shared" si="6"/>
        <v>4.3170032699999998</v>
      </c>
      <c r="O53" s="11">
        <f t="shared" si="6"/>
        <v>3.7239971400000003</v>
      </c>
      <c r="P53" s="11">
        <f t="shared" si="6"/>
        <v>6.0670028699999996</v>
      </c>
      <c r="Q53" s="11">
        <f t="shared" si="6"/>
        <v>6.7179963599999999</v>
      </c>
      <c r="S53" s="15"/>
    </row>
    <row r="54" spans="1:19" x14ac:dyDescent="0.15">
      <c r="A54" t="s">
        <v>16</v>
      </c>
      <c r="B54" s="11">
        <f t="shared" ref="B54:Q54" si="7">B32*B9</f>
        <v>2.0000017800000003E-3</v>
      </c>
      <c r="C54" s="11">
        <f t="shared" si="7"/>
        <v>7.9999974000000001E-3</v>
      </c>
      <c r="D54" s="11">
        <f t="shared" si="7"/>
        <v>1.3000014000000001E-2</v>
      </c>
      <c r="E54" s="11">
        <f t="shared" si="7"/>
        <v>2.1000011400000001E-2</v>
      </c>
      <c r="F54" s="11">
        <f t="shared" si="7"/>
        <v>3.0000002400000003E-2</v>
      </c>
      <c r="G54" s="11">
        <f t="shared" si="7"/>
        <v>3.0999996000000002E-2</v>
      </c>
      <c r="H54" s="11">
        <f t="shared" si="7"/>
        <v>3.5000019E-2</v>
      </c>
      <c r="I54" s="11">
        <f t="shared" si="7"/>
        <v>2.1000011400000001E-2</v>
      </c>
      <c r="J54" s="11">
        <f t="shared" si="7"/>
        <v>2.2000005E-2</v>
      </c>
      <c r="K54" s="11">
        <f t="shared" si="7"/>
        <v>2.2000005E-2</v>
      </c>
      <c r="L54" s="11">
        <f t="shared" si="7"/>
        <v>2.2000005E-2</v>
      </c>
      <c r="M54" s="11">
        <f t="shared" si="7"/>
        <v>2.0000017800000002E-2</v>
      </c>
      <c r="N54" s="11">
        <f t="shared" si="7"/>
        <v>2.2000005E-2</v>
      </c>
      <c r="O54" s="11">
        <f t="shared" si="7"/>
        <v>2.1000011400000001E-2</v>
      </c>
      <c r="P54" s="11">
        <f t="shared" si="7"/>
        <v>2.2000005E-2</v>
      </c>
      <c r="Q54" s="11">
        <f t="shared" si="7"/>
        <v>2.1000011400000001E-2</v>
      </c>
      <c r="S54" s="15"/>
    </row>
    <row r="55" spans="1:19" x14ac:dyDescent="0.15">
      <c r="A55" t="s">
        <v>17</v>
      </c>
      <c r="B55" s="11">
        <f t="shared" ref="B55:Q55" si="8">B33*B10</f>
        <v>7.0000084800000001E-3</v>
      </c>
      <c r="C55" s="11">
        <f t="shared" si="8"/>
        <v>0.10100001779999999</v>
      </c>
      <c r="D55" s="11">
        <f t="shared" si="8"/>
        <v>0.19700091</v>
      </c>
      <c r="E55" s="11">
        <f t="shared" si="8"/>
        <v>0.321000642</v>
      </c>
      <c r="F55" s="11">
        <f t="shared" si="8"/>
        <v>0.896999832</v>
      </c>
      <c r="G55" s="11">
        <f t="shared" si="8"/>
        <v>1.1430001080000001</v>
      </c>
      <c r="H55" s="11">
        <f t="shared" si="8"/>
        <v>1.9369974599999999</v>
      </c>
      <c r="I55" s="11">
        <f t="shared" si="8"/>
        <v>7.1500053599999998</v>
      </c>
      <c r="J55" s="11">
        <f t="shared" si="8"/>
        <v>11.21099562</v>
      </c>
      <c r="K55" s="11">
        <f t="shared" si="8"/>
        <v>23.8290498</v>
      </c>
      <c r="L55" s="11">
        <f t="shared" si="8"/>
        <v>63.433965600000008</v>
      </c>
      <c r="M55" s="11">
        <f t="shared" si="8"/>
        <v>125.8209576</v>
      </c>
      <c r="N55" s="11">
        <f t="shared" si="8"/>
        <v>283.84232400000002</v>
      </c>
      <c r="O55" s="11">
        <f t="shared" si="8"/>
        <v>11.613009600000002</v>
      </c>
      <c r="P55" s="11">
        <f t="shared" si="8"/>
        <v>12.330001619999999</v>
      </c>
      <c r="Q55" s="11">
        <f t="shared" si="8"/>
        <v>18.032001659999999</v>
      </c>
      <c r="S55" s="15"/>
    </row>
    <row r="56" spans="1:19" x14ac:dyDescent="0.15">
      <c r="A56" t="s">
        <v>19</v>
      </c>
      <c r="B56" s="11">
        <f t="shared" ref="B56:Q56" si="9">B34*B11</f>
        <v>1.100001768E-2</v>
      </c>
      <c r="C56" s="11">
        <f t="shared" si="9"/>
        <v>1.36400242</v>
      </c>
      <c r="D56" s="11">
        <f t="shared" si="9"/>
        <v>2.559999768</v>
      </c>
      <c r="E56" s="11">
        <f t="shared" si="9"/>
        <v>6.7759844800000009</v>
      </c>
      <c r="F56" s="11">
        <f t="shared" si="9"/>
        <v>23.190004880000004</v>
      </c>
      <c r="G56" s="11">
        <f t="shared" si="9"/>
        <v>41.245996519999998</v>
      </c>
      <c r="H56" s="11">
        <f t="shared" si="9"/>
        <v>87.0750776</v>
      </c>
      <c r="I56" s="11">
        <f t="shared" si="9"/>
        <v>234.34191680000001</v>
      </c>
      <c r="J56" s="11">
        <f t="shared" si="9"/>
        <v>229.77010239999998</v>
      </c>
      <c r="K56" s="11">
        <f t="shared" si="9"/>
        <v>347.3110408</v>
      </c>
      <c r="L56" s="11">
        <f t="shared" si="9"/>
        <v>1074.0405559999999</v>
      </c>
      <c r="M56" s="11">
        <f t="shared" si="9"/>
        <v>1542.7198360000002</v>
      </c>
      <c r="N56" s="11">
        <f t="shared" si="9"/>
        <v>2311.2707519999999</v>
      </c>
      <c r="O56" s="11">
        <f t="shared" si="9"/>
        <v>5457.922192</v>
      </c>
      <c r="P56" s="11">
        <f t="shared" si="9"/>
        <v>16328.071199999998</v>
      </c>
      <c r="Q56" s="11">
        <f t="shared" si="9"/>
        <v>38883.987280000001</v>
      </c>
      <c r="S56" s="15"/>
    </row>
    <row r="57" spans="1:19" x14ac:dyDescent="0.15">
      <c r="A57" t="s">
        <v>20</v>
      </c>
      <c r="B57" s="11">
        <f t="shared" ref="B57:Q57" si="10">B35*B12</f>
        <v>2.0000000800000002E-3</v>
      </c>
      <c r="C57" s="11">
        <f t="shared" si="10"/>
        <v>1.09999929E-2</v>
      </c>
      <c r="D57" s="11">
        <f t="shared" si="10"/>
        <v>1.19999854E-2</v>
      </c>
      <c r="E57" s="11">
        <f t="shared" si="10"/>
        <v>2.5000001000000001E-2</v>
      </c>
      <c r="F57" s="11">
        <f t="shared" si="10"/>
        <v>5.7000137999999999E-2</v>
      </c>
      <c r="G57" s="11">
        <f t="shared" si="10"/>
        <v>0.11300009499999999</v>
      </c>
      <c r="H57" s="11">
        <f t="shared" si="10"/>
        <v>0.32399983199999999</v>
      </c>
      <c r="I57" s="11">
        <f t="shared" si="10"/>
        <v>0.46999836</v>
      </c>
      <c r="J57" s="11">
        <f t="shared" si="10"/>
        <v>0.56899856000000004</v>
      </c>
      <c r="K57" s="11">
        <f t="shared" si="10"/>
        <v>0.31500008800000001</v>
      </c>
      <c r="L57" s="11">
        <f t="shared" si="10"/>
        <v>0.340999893</v>
      </c>
      <c r="M57" s="11">
        <f t="shared" si="10"/>
        <v>0.30599996699999998</v>
      </c>
      <c r="N57" s="11">
        <f t="shared" si="10"/>
        <v>0.32199984700000001</v>
      </c>
      <c r="O57" s="11">
        <f t="shared" si="10"/>
        <v>0.29099989100000001</v>
      </c>
      <c r="P57" s="11">
        <f t="shared" si="10"/>
        <v>0.29099989100000001</v>
      </c>
      <c r="Q57" s="11">
        <f t="shared" si="10"/>
        <v>0.30000001199999998</v>
      </c>
      <c r="S57" s="15"/>
    </row>
    <row r="58" spans="1:19" x14ac:dyDescent="0.15">
      <c r="A58" t="s">
        <v>21</v>
      </c>
      <c r="B58" s="11">
        <f t="shared" ref="B58:Q58" si="11">B36*B13</f>
        <v>0</v>
      </c>
      <c r="C58" s="11">
        <f t="shared" si="11"/>
        <v>6.9999992000000007E-3</v>
      </c>
      <c r="D58" s="11">
        <f t="shared" si="11"/>
        <v>1.09999904E-2</v>
      </c>
      <c r="E58" s="11">
        <f t="shared" si="11"/>
        <v>2.0000014399999998E-2</v>
      </c>
      <c r="F58" s="11">
        <f t="shared" si="11"/>
        <v>4.5000119999999998E-2</v>
      </c>
      <c r="G58" s="11">
        <f t="shared" si="11"/>
        <v>9.1999856000000005E-2</v>
      </c>
      <c r="H58" s="11">
        <f t="shared" si="11"/>
        <v>0.20000014399999999</v>
      </c>
      <c r="I58" s="11">
        <f t="shared" si="11"/>
        <v>0.27699995999999999</v>
      </c>
      <c r="J58" s="11">
        <f t="shared" si="11"/>
        <v>0.17499998</v>
      </c>
      <c r="K58" s="11">
        <f t="shared" si="11"/>
        <v>0.20399996000000001</v>
      </c>
      <c r="L58" s="11">
        <f t="shared" si="11"/>
        <v>0.17699988799999999</v>
      </c>
      <c r="M58" s="11">
        <f t="shared" si="11"/>
        <v>0.18400000399999999</v>
      </c>
      <c r="N58" s="11">
        <f t="shared" si="11"/>
        <v>0.19000002000000002</v>
      </c>
      <c r="O58" s="11">
        <f t="shared" si="11"/>
        <v>0.170999872</v>
      </c>
      <c r="P58" s="11">
        <f t="shared" si="11"/>
        <v>0.165999956</v>
      </c>
      <c r="Q58" s="11">
        <f t="shared" si="11"/>
        <v>0.18299990399999999</v>
      </c>
      <c r="S58" s="15"/>
    </row>
    <row r="59" spans="1:19" x14ac:dyDescent="0.15">
      <c r="A59" t="s">
        <v>22</v>
      </c>
      <c r="B59" s="11">
        <f t="shared" ref="B59:Q59" si="12">B37*B14</f>
        <v>9.9999881999999997E-4</v>
      </c>
      <c r="C59" s="11">
        <f t="shared" si="12"/>
        <v>8.0000043999999999E-3</v>
      </c>
      <c r="D59" s="11">
        <f t="shared" si="12"/>
        <v>1.39999904E-2</v>
      </c>
      <c r="E59" s="11">
        <f t="shared" si="12"/>
        <v>1.79999926E-2</v>
      </c>
      <c r="F59" s="11">
        <f t="shared" si="12"/>
        <v>5.1999994000000001E-2</v>
      </c>
      <c r="G59" s="11">
        <f t="shared" si="12"/>
        <v>0.109999974</v>
      </c>
      <c r="H59" s="11">
        <f t="shared" si="12"/>
        <v>0.223000114</v>
      </c>
      <c r="I59" s="11">
        <f t="shared" si="12"/>
        <v>0.40599985999999999</v>
      </c>
      <c r="J59" s="11">
        <f t="shared" si="12"/>
        <v>0.50000113999999996</v>
      </c>
      <c r="K59" s="11">
        <f t="shared" si="12"/>
        <v>0.28100009400000003</v>
      </c>
      <c r="L59" s="11">
        <f t="shared" si="12"/>
        <v>0.36699873999999999</v>
      </c>
      <c r="M59" s="11">
        <f t="shared" si="12"/>
        <v>0.28899996</v>
      </c>
      <c r="N59" s="11">
        <f t="shared" si="12"/>
        <v>0.32899998199999997</v>
      </c>
      <c r="O59" s="11">
        <f t="shared" si="12"/>
        <v>0.25999997000000002</v>
      </c>
      <c r="P59" s="11">
        <f t="shared" si="12"/>
        <v>0.29999999199999999</v>
      </c>
      <c r="Q59" s="11">
        <f t="shared" si="12"/>
        <v>0.28100009400000003</v>
      </c>
      <c r="S59" s="15"/>
    </row>
    <row r="60" spans="1:19" x14ac:dyDescent="0.15">
      <c r="A60" t="s">
        <v>23</v>
      </c>
      <c r="B60" s="11">
        <f t="shared" ref="B60:Q60" si="13">B38*B15</f>
        <v>0</v>
      </c>
      <c r="C60" s="11">
        <f t="shared" si="13"/>
        <v>7.9999920000000009E-3</v>
      </c>
      <c r="D60" s="11">
        <f t="shared" si="13"/>
        <v>1.3000010399999999E-2</v>
      </c>
      <c r="E60" s="11">
        <f t="shared" si="13"/>
        <v>1.8999988799999999E-2</v>
      </c>
      <c r="F60" s="11">
        <f t="shared" si="13"/>
        <v>5.3000064E-2</v>
      </c>
      <c r="G60" s="11">
        <f t="shared" si="13"/>
        <v>0.11799996</v>
      </c>
      <c r="H60" s="11">
        <f t="shared" si="13"/>
        <v>0.23300003999999999</v>
      </c>
      <c r="I60" s="11">
        <f t="shared" si="13"/>
        <v>0.43099991999999998</v>
      </c>
      <c r="J60" s="11">
        <f t="shared" si="13"/>
        <v>0.44200104000000001</v>
      </c>
      <c r="K60" s="11">
        <f t="shared" si="13"/>
        <v>0.31900127999999994</v>
      </c>
      <c r="L60" s="11">
        <f t="shared" si="13"/>
        <v>0.28899998399999999</v>
      </c>
      <c r="M60" s="11">
        <f t="shared" si="13"/>
        <v>0.28600010400000003</v>
      </c>
      <c r="N60" s="11">
        <f t="shared" si="13"/>
        <v>0.28899998399999999</v>
      </c>
      <c r="O60" s="11">
        <f t="shared" si="13"/>
        <v>0.27800011199999997</v>
      </c>
      <c r="P60" s="11">
        <f t="shared" si="13"/>
        <v>0.26300008799999997</v>
      </c>
      <c r="Q60" s="11">
        <f t="shared" si="13"/>
        <v>0.27900007199999999</v>
      </c>
      <c r="S60" s="15"/>
    </row>
    <row r="61" spans="1:19" x14ac:dyDescent="0.15">
      <c r="A61" t="s">
        <v>24</v>
      </c>
      <c r="B61" s="11">
        <f t="shared" ref="B61:Q61" si="14">B39*B16</f>
        <v>9.9999900000000011E-4</v>
      </c>
      <c r="C61" s="11">
        <f t="shared" si="14"/>
        <v>7.9999920000000009E-3</v>
      </c>
      <c r="D61" s="11">
        <f t="shared" si="14"/>
        <v>9.9999900000000003E-3</v>
      </c>
      <c r="E61" s="11">
        <f t="shared" si="14"/>
        <v>2.1000011999999998E-2</v>
      </c>
      <c r="F61" s="11">
        <f t="shared" si="14"/>
        <v>4.9000050000000003E-2</v>
      </c>
      <c r="G61" s="11">
        <f t="shared" si="14"/>
        <v>0.10999989</v>
      </c>
      <c r="H61" s="11">
        <f t="shared" si="14"/>
        <v>0.19199994000000001</v>
      </c>
      <c r="I61" s="11">
        <f t="shared" si="14"/>
        <v>0.3590004</v>
      </c>
      <c r="J61" s="11">
        <f t="shared" si="14"/>
        <v>0.37599870000000002</v>
      </c>
      <c r="K61" s="11">
        <f t="shared" si="14"/>
        <v>0.21400005</v>
      </c>
      <c r="L61" s="11">
        <f t="shared" si="14"/>
        <v>0.21799998000000001</v>
      </c>
      <c r="M61" s="11">
        <f t="shared" si="14"/>
        <v>0.22799997</v>
      </c>
      <c r="N61" s="11">
        <f t="shared" si="14"/>
        <v>0.22400004000000001</v>
      </c>
      <c r="O61" s="11">
        <f t="shared" si="14"/>
        <v>0.20100003</v>
      </c>
      <c r="P61" s="11">
        <f t="shared" si="14"/>
        <v>0.20799999</v>
      </c>
      <c r="Q61" s="11">
        <f t="shared" si="14"/>
        <v>0.20700009</v>
      </c>
      <c r="S61" s="15"/>
    </row>
    <row r="62" spans="1:19" x14ac:dyDescent="0.15">
      <c r="A62" t="s">
        <v>25</v>
      </c>
      <c r="B62" s="11">
        <f t="shared" ref="B62:Q62" si="15">B40*B17</f>
        <v>3.0000004100000002E-3</v>
      </c>
      <c r="C62" s="11">
        <f t="shared" si="15"/>
        <v>1.0000011999999999E-2</v>
      </c>
      <c r="D62" s="11">
        <f t="shared" si="15"/>
        <v>1.5999987300000001E-2</v>
      </c>
      <c r="E62" s="11">
        <f t="shared" si="15"/>
        <v>1.79999897E-2</v>
      </c>
      <c r="F62" s="11">
        <f t="shared" si="15"/>
        <v>5.2999935999999997E-2</v>
      </c>
      <c r="G62" s="11">
        <f t="shared" si="15"/>
        <v>0.125999896</v>
      </c>
      <c r="H62" s="11">
        <f t="shared" si="15"/>
        <v>0.23899990400000001</v>
      </c>
      <c r="I62" s="11">
        <f t="shared" si="15"/>
        <v>0.40899947000000003</v>
      </c>
      <c r="J62" s="11">
        <f t="shared" si="15"/>
        <v>0.42900076999999998</v>
      </c>
      <c r="K62" s="11">
        <f t="shared" si="15"/>
        <v>0.35000041999999998</v>
      </c>
      <c r="L62" s="11">
        <f t="shared" si="15"/>
        <v>0.30600011199999999</v>
      </c>
      <c r="M62" s="11">
        <f t="shared" si="15"/>
        <v>0.305000047</v>
      </c>
      <c r="N62" s="11">
        <f t="shared" si="15"/>
        <v>0.31100011799999999</v>
      </c>
      <c r="O62" s="11">
        <f t="shared" si="15"/>
        <v>0.288999964</v>
      </c>
      <c r="P62" s="11">
        <f t="shared" si="15"/>
        <v>0.28000001699999999</v>
      </c>
      <c r="Q62" s="11">
        <f t="shared" si="15"/>
        <v>0.25899992799999999</v>
      </c>
      <c r="S62" s="15"/>
    </row>
    <row r="63" spans="1:19" x14ac:dyDescent="0.15">
      <c r="A63" t="s">
        <v>26</v>
      </c>
      <c r="B63" s="11">
        <f t="shared" ref="B63:Q63" si="16">B41*B18</f>
        <v>9.9999887999999994E-4</v>
      </c>
      <c r="C63" s="11">
        <f t="shared" si="16"/>
        <v>9.0000107999999995E-3</v>
      </c>
      <c r="D63" s="11">
        <f t="shared" si="16"/>
        <v>9.9999887999999999E-3</v>
      </c>
      <c r="E63" s="11">
        <f t="shared" si="16"/>
        <v>2.3999993999999997E-2</v>
      </c>
      <c r="F63" s="11">
        <f t="shared" si="16"/>
        <v>4.6000032000000003E-2</v>
      </c>
      <c r="G63" s="11">
        <f t="shared" si="16"/>
        <v>0.10899986399999999</v>
      </c>
      <c r="H63" s="11">
        <f t="shared" si="16"/>
        <v>0.22099983599999998</v>
      </c>
      <c r="I63" s="11">
        <f t="shared" si="16"/>
        <v>0.435</v>
      </c>
      <c r="J63" s="11">
        <f t="shared" si="16"/>
        <v>0.52400099999999994</v>
      </c>
      <c r="K63" s="11">
        <f t="shared" si="16"/>
        <v>0.29600009999999999</v>
      </c>
      <c r="L63" s="11">
        <f t="shared" si="16"/>
        <v>0.34200013199999996</v>
      </c>
      <c r="M63" s="11">
        <f t="shared" si="16"/>
        <v>0.31499985600000002</v>
      </c>
      <c r="N63" s="11">
        <f t="shared" si="16"/>
        <v>0.30399992400000003</v>
      </c>
      <c r="O63" s="11">
        <f t="shared" si="16"/>
        <v>0.28700012400000002</v>
      </c>
      <c r="P63" s="11">
        <f t="shared" si="16"/>
        <v>0.29100003600000002</v>
      </c>
      <c r="Q63" s="11">
        <f t="shared" si="16"/>
        <v>0.285000168</v>
      </c>
      <c r="S63" s="15"/>
    </row>
    <row r="64" spans="1:19" x14ac:dyDescent="0.15">
      <c r="A64" t="s">
        <v>27</v>
      </c>
      <c r="B64" s="11">
        <f t="shared" ref="B64:Q64" si="17">B42*B19</f>
        <v>6.9999855199999999E-3</v>
      </c>
      <c r="C64" s="11">
        <f t="shared" si="17"/>
        <v>0.68100003399999998</v>
      </c>
      <c r="D64" s="11">
        <f t="shared" si="17"/>
        <v>1.1239987</v>
      </c>
      <c r="E64" s="11">
        <f t="shared" si="17"/>
        <v>3.0349991319999998</v>
      </c>
      <c r="F64" s="11">
        <f t="shared" si="17"/>
        <v>7.4369946200000001</v>
      </c>
      <c r="G64" s="11">
        <f t="shared" si="17"/>
        <v>14.242011959999999</v>
      </c>
      <c r="H64" s="11">
        <f t="shared" si="17"/>
        <v>42.668100200000005</v>
      </c>
      <c r="I64" s="11">
        <f t="shared" si="17"/>
        <v>112.24307159999999</v>
      </c>
      <c r="J64" s="11">
        <f t="shared" si="17"/>
        <v>195.8770792</v>
      </c>
      <c r="K64" s="11">
        <f t="shared" si="17"/>
        <v>320.48995000000002</v>
      </c>
      <c r="L64" s="11">
        <f t="shared" si="17"/>
        <v>1128.9351920000001</v>
      </c>
      <c r="M64" s="11">
        <f t="shared" si="17"/>
        <v>2809.7941080000001</v>
      </c>
      <c r="N64" s="11">
        <f t="shared" si="17"/>
        <v>7538.3156200000003</v>
      </c>
      <c r="O64" s="11">
        <f t="shared" si="17"/>
        <v>19789.28688</v>
      </c>
      <c r="P64" s="11">
        <f t="shared" si="17"/>
        <v>50635.584999999999</v>
      </c>
      <c r="Q64" s="11">
        <f t="shared" si="17"/>
        <v>114299.38959999999</v>
      </c>
      <c r="S64" s="15"/>
    </row>
    <row r="65" spans="1:19" x14ac:dyDescent="0.15">
      <c r="A65" t="s">
        <v>28</v>
      </c>
      <c r="B65" s="11">
        <f t="shared" ref="B65:Q65" si="18">B43*B20</f>
        <v>7.0000008209999999E-3</v>
      </c>
      <c r="C65" s="11">
        <f t="shared" si="18"/>
        <v>4.2789964679999999</v>
      </c>
      <c r="D65" s="11">
        <f t="shared" si="18"/>
        <v>9.3769806300000003</v>
      </c>
      <c r="E65" s="11">
        <f t="shared" si="18"/>
        <v>18.707029860000002</v>
      </c>
      <c r="F65" s="11">
        <f t="shared" si="18"/>
        <v>37.587966630000004</v>
      </c>
      <c r="G65" s="11">
        <f t="shared" si="18"/>
        <v>69.431008439999999</v>
      </c>
      <c r="H65" s="11">
        <f t="shared" si="18"/>
        <v>114.5273907</v>
      </c>
      <c r="I65" s="11">
        <f t="shared" si="18"/>
        <v>236.9496858</v>
      </c>
      <c r="J65" s="11">
        <f t="shared" si="18"/>
        <v>400.14493829999998</v>
      </c>
      <c r="K65" s="11">
        <f t="shared" si="18"/>
        <v>798.83413410000003</v>
      </c>
      <c r="L65" s="11">
        <f t="shared" si="18"/>
        <v>1465.9022790000001</v>
      </c>
      <c r="M65" s="11">
        <f t="shared" si="18"/>
        <v>3361.3398510000002</v>
      </c>
      <c r="N65" s="11">
        <f t="shared" si="18"/>
        <v>6570.6045840000006</v>
      </c>
      <c r="O65" s="11">
        <f t="shared" si="18"/>
        <v>18450.819180000002</v>
      </c>
      <c r="P65" s="11">
        <f t="shared" si="18"/>
        <v>40351.35699</v>
      </c>
      <c r="Q65" s="11">
        <f t="shared" si="18"/>
        <v>142602.7971</v>
      </c>
      <c r="S65" s="15"/>
    </row>
    <row r="66" spans="1:19" x14ac:dyDescent="0.15">
      <c r="A66" t="s">
        <v>31</v>
      </c>
      <c r="B66" s="11">
        <f t="shared" ref="B66:Q66" si="19">B44*B21</f>
        <v>1.4000006930000001E-2</v>
      </c>
      <c r="C66" s="11">
        <f t="shared" si="19"/>
        <v>2.7179992839999998</v>
      </c>
      <c r="D66" s="11">
        <f t="shared" si="19"/>
        <v>4.3199997750000003</v>
      </c>
      <c r="E66" s="11">
        <f t="shared" si="19"/>
        <v>6.7429955320000001</v>
      </c>
      <c r="F66" s="11">
        <f t="shared" si="19"/>
        <v>17.785963649999999</v>
      </c>
      <c r="G66" s="11">
        <f t="shared" si="19"/>
        <v>37.112982270000003</v>
      </c>
      <c r="H66" s="11">
        <f t="shared" si="19"/>
        <v>92.837371899999994</v>
      </c>
      <c r="I66" s="11">
        <f t="shared" si="19"/>
        <v>234.66828839999999</v>
      </c>
      <c r="J66" s="11">
        <f t="shared" si="19"/>
        <v>502.93243910000001</v>
      </c>
      <c r="K66" s="11">
        <f t="shared" si="19"/>
        <v>788.93062430000009</v>
      </c>
      <c r="L66" s="11">
        <f t="shared" si="19"/>
        <v>1463.409402</v>
      </c>
      <c r="M66" s="11">
        <f t="shared" si="19"/>
        <v>5911.5776719999994</v>
      </c>
      <c r="N66" s="11">
        <f t="shared" si="19"/>
        <v>7416.337383</v>
      </c>
      <c r="O66" s="11">
        <f t="shared" si="19"/>
        <v>13734.295120000001</v>
      </c>
      <c r="P66" s="11">
        <f t="shared" si="19"/>
        <v>23050.660360000002</v>
      </c>
      <c r="Q66" s="11">
        <f t="shared" si="19"/>
        <v>45173.764999999999</v>
      </c>
      <c r="S66" s="15"/>
    </row>
    <row r="67" spans="1:19" x14ac:dyDescent="0.15">
      <c r="A67" s="23" t="s">
        <v>134</v>
      </c>
      <c r="B67" s="11">
        <f>SUM(B48:B66)</f>
        <v>7.5000045000000015E-2</v>
      </c>
      <c r="C67" s="11">
        <f t="shared" ref="C67:Q67" si="20">SUM(C48:C66)</f>
        <v>10.816001760599999</v>
      </c>
      <c r="D67" s="11">
        <f t="shared" si="20"/>
        <v>20.402979189699998</v>
      </c>
      <c r="E67" s="11">
        <f t="shared" si="20"/>
        <v>40.559004960900005</v>
      </c>
      <c r="F67" s="11">
        <f t="shared" si="20"/>
        <v>99.667909852400001</v>
      </c>
      <c r="G67" s="11">
        <f t="shared" si="20"/>
        <v>190.542989323</v>
      </c>
      <c r="H67" s="11">
        <f t="shared" si="20"/>
        <v>397.263925669</v>
      </c>
      <c r="I67" s="11">
        <f t="shared" si="20"/>
        <v>986.2177193814</v>
      </c>
      <c r="J67" s="11">
        <f t="shared" si="20"/>
        <v>1681.136634465</v>
      </c>
      <c r="K67" s="11">
        <f t="shared" si="20"/>
        <v>3434.662192197</v>
      </c>
      <c r="L67" s="11">
        <f t="shared" si="20"/>
        <v>8823.5516106340001</v>
      </c>
      <c r="M67" s="11">
        <f t="shared" si="20"/>
        <v>20324.384783309797</v>
      </c>
      <c r="N67" s="11">
        <f t="shared" si="20"/>
        <v>40143.412556322008</v>
      </c>
      <c r="O67" s="11">
        <f t="shared" si="20"/>
        <v>117017.6533818944</v>
      </c>
      <c r="P67" s="11">
        <f t="shared" si="20"/>
        <v>131343.92157117501</v>
      </c>
      <c r="Q67" s="11">
        <f t="shared" si="20"/>
        <v>342048.35228466941</v>
      </c>
      <c r="S67" s="15"/>
    </row>
    <row r="68" spans="1:19" x14ac:dyDescent="0.15">
      <c r="A68" s="3" t="s">
        <v>136</v>
      </c>
      <c r="B68" s="11">
        <f>B67/B22</f>
        <v>1.5871010030472324E-6</v>
      </c>
      <c r="C68" s="11">
        <f t="shared" ref="C68:Q68" si="21">C67/C22</f>
        <v>2.2888102591416961E-4</v>
      </c>
      <c r="D68" s="11">
        <f t="shared" si="21"/>
        <v>4.3175425744244113E-4</v>
      </c>
      <c r="E68" s="11">
        <f t="shared" si="21"/>
        <v>8.5828265111097019E-4</v>
      </c>
      <c r="F68" s="11">
        <f t="shared" si="21"/>
        <v>2.1091059305146436E-3</v>
      </c>
      <c r="G68" s="11">
        <f t="shared" si="21"/>
        <v>4.0321438404223803E-3</v>
      </c>
      <c r="H68" s="11">
        <f t="shared" si="21"/>
        <v>8.4066346214025731E-3</v>
      </c>
      <c r="I68" s="11">
        <f t="shared" si="21"/>
        <v>2.0869682566899441E-2</v>
      </c>
      <c r="J68" s="11">
        <f t="shared" si="21"/>
        <v>3.5575093839195021E-2</v>
      </c>
      <c r="K68" s="11">
        <f t="shared" si="21"/>
        <v>7.2682033862303194E-2</v>
      </c>
      <c r="L68" s="11">
        <f t="shared" si="21"/>
        <v>0.1867181227914762</v>
      </c>
      <c r="M68" s="11">
        <f t="shared" si="21"/>
        <v>0.43009109495746145</v>
      </c>
      <c r="N68" s="11">
        <f t="shared" si="21"/>
        <v>0.8494881614254699</v>
      </c>
      <c r="O68" s="11">
        <f t="shared" si="21"/>
        <v>2.4762496483387166</v>
      </c>
      <c r="P68" s="11">
        <f t="shared" si="21"/>
        <v>2.7794125946160277</v>
      </c>
      <c r="Q68" s="11">
        <f t="shared" si="21"/>
        <v>7.2381994304356994</v>
      </c>
      <c r="S68" s="11"/>
    </row>
    <row r="70" spans="1:19" x14ac:dyDescent="0.15">
      <c r="A70" s="3" t="s">
        <v>132</v>
      </c>
      <c r="B70" s="15"/>
      <c r="C70" s="15"/>
      <c r="D70" s="15"/>
    </row>
    <row r="71" spans="1:19" x14ac:dyDescent="0.15">
      <c r="B71" s="3" t="s">
        <v>80</v>
      </c>
      <c r="C71" s="3" t="s">
        <v>81</v>
      </c>
      <c r="D71" s="3" t="s">
        <v>82</v>
      </c>
      <c r="E71" s="3" t="s">
        <v>133</v>
      </c>
    </row>
    <row r="72" spans="1:19" x14ac:dyDescent="0.15">
      <c r="A72" s="15" t="s">
        <v>41</v>
      </c>
      <c r="B72" s="15">
        <v>0.42</v>
      </c>
      <c r="C72" s="15">
        <v>0.03</v>
      </c>
      <c r="D72" s="15">
        <v>7.0000000000000007E-2</v>
      </c>
      <c r="E72" s="15">
        <v>0.16</v>
      </c>
    </row>
    <row r="73" spans="1:19" x14ac:dyDescent="0.15">
      <c r="A73" s="15" t="s">
        <v>7</v>
      </c>
      <c r="B73" s="15">
        <v>0.41699999999999998</v>
      </c>
      <c r="C73" s="15">
        <v>0.13700000000000001</v>
      </c>
      <c r="D73" s="15">
        <v>0.23300000000000001</v>
      </c>
      <c r="E73" s="15">
        <v>1.94</v>
      </c>
    </row>
    <row r="74" spans="1:19" x14ac:dyDescent="0.15">
      <c r="A74" s="15" t="s">
        <v>42</v>
      </c>
      <c r="B74" s="15">
        <v>1.57</v>
      </c>
      <c r="C74" s="15">
        <v>0.17</v>
      </c>
      <c r="D74" s="15">
        <v>0.28999999999999998</v>
      </c>
      <c r="E74" s="15">
        <v>1.07</v>
      </c>
    </row>
    <row r="75" spans="1:19" x14ac:dyDescent="0.15">
      <c r="A75" s="15" t="s">
        <v>9</v>
      </c>
      <c r="B75" s="15">
        <v>1.738</v>
      </c>
      <c r="C75" s="15">
        <v>0.46600000000000003</v>
      </c>
      <c r="D75" s="15">
        <v>0.69799999999999995</v>
      </c>
      <c r="E75" s="15">
        <v>13.943</v>
      </c>
    </row>
    <row r="76" spans="1:19" x14ac:dyDescent="0.15">
      <c r="A76" s="15" t="s">
        <v>13</v>
      </c>
      <c r="B76" s="15">
        <v>7.3440000000000003</v>
      </c>
      <c r="C76" s="15">
        <v>0.51300000000000001</v>
      </c>
      <c r="D76" s="15">
        <v>0.80400000000000005</v>
      </c>
      <c r="E76" s="15">
        <v>60.607999999999997</v>
      </c>
    </row>
    <row r="77" spans="1:19" x14ac:dyDescent="0.15">
      <c r="A77" s="15" t="s">
        <v>14</v>
      </c>
      <c r="B77" s="15">
        <v>8.1769999999999996</v>
      </c>
      <c r="C77" s="15">
        <v>1.478</v>
      </c>
      <c r="D77" s="15">
        <v>2.1760000000000002</v>
      </c>
      <c r="E77" s="15">
        <v>44.162999999999997</v>
      </c>
    </row>
    <row r="78" spans="1:19" x14ac:dyDescent="0.15">
      <c r="A78" s="15" t="s">
        <v>15</v>
      </c>
      <c r="B78" s="15">
        <v>1.4419999999999999</v>
      </c>
      <c r="C78" s="15">
        <v>0.06</v>
      </c>
      <c r="D78" s="15">
        <v>0.105</v>
      </c>
      <c r="E78" s="15">
        <v>2.3879999999999999</v>
      </c>
    </row>
    <row r="79" spans="1:19" x14ac:dyDescent="0.15">
      <c r="A79" s="15" t="s">
        <v>17</v>
      </c>
      <c r="B79" s="15">
        <v>2.73</v>
      </c>
      <c r="C79" s="15">
        <v>0.59399999999999997</v>
      </c>
      <c r="D79" s="15">
        <v>1.1180000000000001</v>
      </c>
      <c r="E79" s="15">
        <v>12.272</v>
      </c>
    </row>
    <row r="80" spans="1:19" x14ac:dyDescent="0.15">
      <c r="A80" s="15" t="s">
        <v>19</v>
      </c>
      <c r="B80" s="15">
        <v>53.48</v>
      </c>
      <c r="C80" s="15">
        <v>20.398</v>
      </c>
      <c r="D80" s="15">
        <v>23.664999999999999</v>
      </c>
      <c r="E80" s="15">
        <v>2590.69</v>
      </c>
    </row>
    <row r="81" spans="1:16" x14ac:dyDescent="0.15">
      <c r="A81" s="15" t="s">
        <v>27</v>
      </c>
      <c r="B81" s="15">
        <v>24.05</v>
      </c>
      <c r="C81" s="15">
        <v>9.7439999999999998</v>
      </c>
      <c r="D81" s="15">
        <v>13.686999999999999</v>
      </c>
      <c r="E81" s="15">
        <v>348.63400000000001</v>
      </c>
    </row>
    <row r="82" spans="1:16" x14ac:dyDescent="0.15">
      <c r="A82" s="15" t="s">
        <v>28</v>
      </c>
      <c r="B82" s="15">
        <v>445.88400000000001</v>
      </c>
      <c r="C82" s="15">
        <v>38.369999999999997</v>
      </c>
      <c r="D82" s="15">
        <v>47.316000000000003</v>
      </c>
      <c r="E82" s="15">
        <v>13823</v>
      </c>
    </row>
    <row r="83" spans="1:16" x14ac:dyDescent="0.15">
      <c r="A83" s="15" t="s">
        <v>79</v>
      </c>
      <c r="B83" s="15">
        <v>135.93100000000001</v>
      </c>
      <c r="C83" s="15">
        <v>61.106000000000002</v>
      </c>
      <c r="D83" s="15">
        <v>85.831999999999994</v>
      </c>
      <c r="E83" s="15">
        <v>7050.7</v>
      </c>
    </row>
    <row r="85" spans="1:16" x14ac:dyDescent="0.15">
      <c r="A85" s="22" t="s">
        <v>131</v>
      </c>
    </row>
    <row r="86" spans="1:16" x14ac:dyDescent="0.15">
      <c r="B86">
        <v>10</v>
      </c>
      <c r="C86">
        <v>20</v>
      </c>
      <c r="D86">
        <v>40</v>
      </c>
      <c r="E86">
        <v>100</v>
      </c>
      <c r="F86">
        <v>200</v>
      </c>
      <c r="G86">
        <v>400</v>
      </c>
      <c r="H86">
        <v>1000</v>
      </c>
      <c r="I86">
        <v>2000</v>
      </c>
      <c r="J86">
        <v>4000</v>
      </c>
      <c r="K86">
        <v>10000</v>
      </c>
      <c r="L86">
        <v>20000</v>
      </c>
      <c r="M86">
        <v>40000</v>
      </c>
      <c r="N86">
        <v>100000</v>
      </c>
      <c r="O86">
        <v>200000</v>
      </c>
      <c r="P86">
        <v>400000</v>
      </c>
    </row>
    <row r="87" spans="1:16" x14ac:dyDescent="0.15">
      <c r="A87" t="s">
        <v>41</v>
      </c>
      <c r="B87">
        <v>228</v>
      </c>
      <c r="C87">
        <v>232</v>
      </c>
      <c r="D87">
        <v>224</v>
      </c>
      <c r="E87">
        <v>228</v>
      </c>
      <c r="F87">
        <v>228</v>
      </c>
      <c r="G87">
        <v>228</v>
      </c>
      <c r="H87">
        <v>488</v>
      </c>
      <c r="I87">
        <v>492</v>
      </c>
      <c r="J87">
        <v>492</v>
      </c>
      <c r="K87">
        <v>484</v>
      </c>
      <c r="L87">
        <v>484</v>
      </c>
      <c r="M87">
        <v>488</v>
      </c>
      <c r="N87">
        <v>492</v>
      </c>
      <c r="O87">
        <v>488</v>
      </c>
      <c r="P87">
        <v>488</v>
      </c>
    </row>
    <row r="88" spans="1:16" x14ac:dyDescent="0.15">
      <c r="A88" t="s">
        <v>7</v>
      </c>
      <c r="B88">
        <v>80</v>
      </c>
      <c r="C88">
        <v>72</v>
      </c>
      <c r="D88">
        <v>72</v>
      </c>
      <c r="E88">
        <v>108</v>
      </c>
      <c r="F88">
        <v>80</v>
      </c>
      <c r="G88">
        <v>120</v>
      </c>
      <c r="H88">
        <v>368</v>
      </c>
      <c r="I88">
        <v>616</v>
      </c>
      <c r="J88">
        <v>1132</v>
      </c>
      <c r="K88">
        <v>1404</v>
      </c>
      <c r="L88">
        <v>4320</v>
      </c>
      <c r="M88">
        <v>3524</v>
      </c>
      <c r="N88">
        <v>1704</v>
      </c>
      <c r="O88">
        <v>1452</v>
      </c>
      <c r="P88">
        <v>1408</v>
      </c>
    </row>
    <row r="89" spans="1:16" x14ac:dyDescent="0.15">
      <c r="A89" t="s">
        <v>42</v>
      </c>
      <c r="B89">
        <v>180</v>
      </c>
      <c r="C89">
        <v>180</v>
      </c>
      <c r="D89">
        <v>44</v>
      </c>
      <c r="E89">
        <v>180</v>
      </c>
      <c r="F89">
        <v>204</v>
      </c>
      <c r="G89">
        <v>176</v>
      </c>
      <c r="H89">
        <v>444</v>
      </c>
      <c r="I89">
        <v>444</v>
      </c>
      <c r="J89">
        <v>964</v>
      </c>
      <c r="K89">
        <v>1892</v>
      </c>
      <c r="L89">
        <v>2556</v>
      </c>
      <c r="M89">
        <v>2416</v>
      </c>
      <c r="N89">
        <v>2556</v>
      </c>
      <c r="O89">
        <v>2556</v>
      </c>
      <c r="P89">
        <v>2832</v>
      </c>
    </row>
    <row r="90" spans="1:16" x14ac:dyDescent="0.15">
      <c r="A90" t="s">
        <v>9</v>
      </c>
      <c r="B90">
        <v>8</v>
      </c>
      <c r="C90">
        <v>192</v>
      </c>
      <c r="D90">
        <v>148</v>
      </c>
      <c r="E90">
        <v>116</v>
      </c>
      <c r="F90">
        <v>180</v>
      </c>
      <c r="G90">
        <v>176</v>
      </c>
      <c r="H90">
        <v>1704</v>
      </c>
      <c r="I90">
        <v>15968</v>
      </c>
      <c r="J90">
        <v>26780</v>
      </c>
      <c r="K90">
        <v>59212</v>
      </c>
      <c r="L90">
        <v>90040</v>
      </c>
      <c r="M90">
        <v>120572</v>
      </c>
      <c r="N90">
        <v>227092</v>
      </c>
      <c r="O90">
        <v>223932</v>
      </c>
      <c r="P90">
        <v>283308</v>
      </c>
    </row>
    <row r="91" spans="1:16" x14ac:dyDescent="0.15">
      <c r="A91" t="s">
        <v>13</v>
      </c>
      <c r="B91">
        <v>460</v>
      </c>
      <c r="C91">
        <v>492</v>
      </c>
      <c r="D91">
        <v>476</v>
      </c>
      <c r="E91">
        <v>252</v>
      </c>
      <c r="F91">
        <v>448</v>
      </c>
      <c r="G91">
        <v>480</v>
      </c>
      <c r="H91">
        <v>1016</v>
      </c>
      <c r="I91">
        <v>6812</v>
      </c>
      <c r="J91">
        <v>25092</v>
      </c>
      <c r="K91">
        <v>69412</v>
      </c>
      <c r="L91">
        <v>117908</v>
      </c>
      <c r="M91">
        <v>190496</v>
      </c>
      <c r="N91">
        <v>365596</v>
      </c>
      <c r="O91">
        <v>546776</v>
      </c>
      <c r="P91">
        <v>368176</v>
      </c>
    </row>
    <row r="92" spans="1:16" x14ac:dyDescent="0.15">
      <c r="A92" t="s">
        <v>14</v>
      </c>
      <c r="B92">
        <v>44</v>
      </c>
      <c r="C92">
        <v>208</v>
      </c>
      <c r="D92">
        <v>1804</v>
      </c>
      <c r="E92">
        <v>7756</v>
      </c>
      <c r="F92">
        <v>10632</v>
      </c>
      <c r="G92">
        <v>15548</v>
      </c>
      <c r="H92">
        <v>25828</v>
      </c>
      <c r="I92">
        <v>47024</v>
      </c>
      <c r="J92">
        <v>79112</v>
      </c>
      <c r="K92">
        <v>206528</v>
      </c>
      <c r="L92">
        <v>412028</v>
      </c>
      <c r="M92">
        <v>639848</v>
      </c>
      <c r="N92">
        <v>799268</v>
      </c>
      <c r="O92">
        <v>1055184</v>
      </c>
      <c r="P92">
        <v>1078632</v>
      </c>
    </row>
    <row r="93" spans="1:16" x14ac:dyDescent="0.15">
      <c r="A93" t="s">
        <v>15</v>
      </c>
      <c r="B93">
        <v>88</v>
      </c>
      <c r="C93">
        <v>36</v>
      </c>
      <c r="D93">
        <v>96</v>
      </c>
      <c r="E93">
        <v>48</v>
      </c>
      <c r="F93">
        <v>48</v>
      </c>
      <c r="G93">
        <v>44</v>
      </c>
      <c r="H93">
        <v>304</v>
      </c>
      <c r="I93">
        <v>624</v>
      </c>
      <c r="J93">
        <v>5612</v>
      </c>
      <c r="K93">
        <v>12192</v>
      </c>
      <c r="L93">
        <v>19316</v>
      </c>
      <c r="M93">
        <v>22540</v>
      </c>
      <c r="N93">
        <v>20896</v>
      </c>
      <c r="O93">
        <v>33936</v>
      </c>
      <c r="P93">
        <v>29396</v>
      </c>
    </row>
    <row r="94" spans="1:16" x14ac:dyDescent="0.15">
      <c r="A94" t="s">
        <v>17</v>
      </c>
      <c r="B94">
        <v>152</v>
      </c>
      <c r="C94">
        <v>252</v>
      </c>
      <c r="D94">
        <v>324</v>
      </c>
      <c r="E94">
        <v>248</v>
      </c>
      <c r="F94">
        <v>316</v>
      </c>
      <c r="G94">
        <v>268</v>
      </c>
      <c r="H94">
        <v>468</v>
      </c>
      <c r="I94">
        <v>1032</v>
      </c>
      <c r="J94">
        <v>1312</v>
      </c>
      <c r="K94">
        <v>1296</v>
      </c>
      <c r="L94">
        <v>10132</v>
      </c>
      <c r="M94">
        <v>32292</v>
      </c>
      <c r="N94">
        <v>73516</v>
      </c>
      <c r="O94">
        <v>100480</v>
      </c>
      <c r="P94">
        <v>99516</v>
      </c>
    </row>
    <row r="95" spans="1:16" x14ac:dyDescent="0.15">
      <c r="A95" t="s">
        <v>19</v>
      </c>
      <c r="B95">
        <v>32</v>
      </c>
      <c r="C95">
        <v>120</v>
      </c>
      <c r="D95">
        <v>96</v>
      </c>
      <c r="E95">
        <v>136</v>
      </c>
      <c r="F95">
        <v>112</v>
      </c>
      <c r="G95">
        <v>92</v>
      </c>
      <c r="H95">
        <v>372</v>
      </c>
      <c r="I95">
        <v>292</v>
      </c>
      <c r="J95">
        <v>828</v>
      </c>
      <c r="K95">
        <v>2248</v>
      </c>
      <c r="L95">
        <v>68416</v>
      </c>
      <c r="M95">
        <v>190960</v>
      </c>
      <c r="N95">
        <v>100632</v>
      </c>
      <c r="O95">
        <v>6708272</v>
      </c>
      <c r="P95">
        <v>11458796</v>
      </c>
    </row>
    <row r="96" spans="1:16" x14ac:dyDescent="0.15">
      <c r="A96" t="s">
        <v>27</v>
      </c>
      <c r="B96">
        <v>1252</v>
      </c>
      <c r="C96">
        <v>988</v>
      </c>
      <c r="D96">
        <v>1228</v>
      </c>
      <c r="E96">
        <v>1224</v>
      </c>
      <c r="F96">
        <v>1256</v>
      </c>
      <c r="G96">
        <v>1308</v>
      </c>
      <c r="H96">
        <v>3456</v>
      </c>
      <c r="I96">
        <v>3680</v>
      </c>
      <c r="J96">
        <v>5704</v>
      </c>
      <c r="K96">
        <v>84112</v>
      </c>
      <c r="L96">
        <v>548896</v>
      </c>
      <c r="M96">
        <v>1100568</v>
      </c>
      <c r="N96">
        <v>2551324</v>
      </c>
      <c r="O96">
        <v>3370096</v>
      </c>
    </row>
    <row r="97" spans="1:16" x14ac:dyDescent="0.15">
      <c r="A97" t="s">
        <v>28</v>
      </c>
      <c r="B97">
        <v>192</v>
      </c>
      <c r="C97">
        <v>76</v>
      </c>
      <c r="D97">
        <v>196</v>
      </c>
      <c r="E97">
        <v>40</v>
      </c>
      <c r="F97">
        <v>204</v>
      </c>
      <c r="G97">
        <v>492</v>
      </c>
      <c r="H97">
        <v>536</v>
      </c>
      <c r="I97">
        <v>1092</v>
      </c>
      <c r="J97">
        <v>106500</v>
      </c>
      <c r="K97">
        <v>1227320</v>
      </c>
      <c r="L97">
        <v>1943116</v>
      </c>
      <c r="M97">
        <v>3205132</v>
      </c>
      <c r="N97">
        <v>4042736</v>
      </c>
    </row>
    <row r="98" spans="1:16" x14ac:dyDescent="0.15">
      <c r="A98" t="s">
        <v>102</v>
      </c>
      <c r="B98">
        <v>236</v>
      </c>
      <c r="C98">
        <v>120</v>
      </c>
      <c r="D98">
        <v>68</v>
      </c>
      <c r="E98">
        <v>152</v>
      </c>
      <c r="F98">
        <v>232</v>
      </c>
      <c r="G98">
        <v>204</v>
      </c>
      <c r="H98">
        <v>396</v>
      </c>
      <c r="I98">
        <v>1140</v>
      </c>
      <c r="J98">
        <v>2244</v>
      </c>
      <c r="K98">
        <v>3552</v>
      </c>
      <c r="L98">
        <v>7584</v>
      </c>
      <c r="M98">
        <v>907404</v>
      </c>
      <c r="N98">
        <v>5057920</v>
      </c>
    </row>
    <row r="99" spans="1:16" x14ac:dyDescent="0.15">
      <c r="A99" t="s">
        <v>134</v>
      </c>
      <c r="B99">
        <f>SUM(B87:B98)</f>
        <v>2952</v>
      </c>
      <c r="C99">
        <f>SUM(C87:C98)</f>
        <v>2968</v>
      </c>
      <c r="D99">
        <f t="shared" ref="D99:P99" si="22">SUM(D87:D98)</f>
        <v>4776</v>
      </c>
      <c r="E99">
        <f t="shared" si="22"/>
        <v>10488</v>
      </c>
      <c r="F99">
        <f t="shared" si="22"/>
        <v>13940</v>
      </c>
      <c r="G99">
        <f t="shared" si="22"/>
        <v>19136</v>
      </c>
      <c r="H99">
        <f t="shared" si="22"/>
        <v>35380</v>
      </c>
      <c r="I99">
        <f t="shared" si="22"/>
        <v>79216</v>
      </c>
      <c r="J99">
        <f t="shared" si="22"/>
        <v>255772</v>
      </c>
      <c r="K99">
        <f t="shared" si="22"/>
        <v>1669652</v>
      </c>
      <c r="L99">
        <f t="shared" si="22"/>
        <v>3224796</v>
      </c>
      <c r="M99">
        <f t="shared" si="22"/>
        <v>6416240</v>
      </c>
      <c r="N99">
        <f t="shared" si="22"/>
        <v>13243732</v>
      </c>
      <c r="O99">
        <f t="shared" si="22"/>
        <v>12043172</v>
      </c>
      <c r="P99">
        <f t="shared" si="22"/>
        <v>13322552</v>
      </c>
    </row>
    <row r="100" spans="1:16" x14ac:dyDescent="0.15">
      <c r="A100" t="s">
        <v>135</v>
      </c>
      <c r="B100">
        <f>B99/B22</f>
        <v>6.2468257998984256E-2</v>
      </c>
      <c r="C100">
        <f>C99/C22</f>
        <v>6.280683934315219E-2</v>
      </c>
      <c r="D100">
        <f>D99/D22</f>
        <v>0.101066531234129</v>
      </c>
      <c r="E100">
        <f>E99/E22</f>
        <v>0.22194007110208228</v>
      </c>
      <c r="F100">
        <f>F99/F22</f>
        <v>0.29498899610631452</v>
      </c>
      <c r="G100">
        <f>G99/G22</f>
        <v>0.40494328762485188</v>
      </c>
      <c r="H100">
        <f>H99/H22</f>
        <v>0.74868799729134927</v>
      </c>
      <c r="I100">
        <f>I99/I22</f>
        <v>1.6763162349754528</v>
      </c>
      <c r="J100">
        <f>J99/J22</f>
        <v>5.4124767225325883</v>
      </c>
      <c r="K100">
        <f>K99/K22</f>
        <v>35.332063653292707</v>
      </c>
      <c r="L100">
        <f>L99/L22</f>
        <v>68.240985271711523</v>
      </c>
      <c r="M100">
        <f>M99/M22</f>
        <v>135.77619773150499</v>
      </c>
      <c r="N100">
        <f>N99/N22</f>
        <v>280.25503639749451</v>
      </c>
      <c r="O100">
        <f>O99/O22</f>
        <v>254.8495852378534</v>
      </c>
      <c r="P100">
        <f>P99/P22</f>
        <v>281.92297274420179</v>
      </c>
    </row>
    <row r="142" spans="1:12" x14ac:dyDescent="0.15">
      <c r="L142" t="s">
        <v>113</v>
      </c>
    </row>
    <row r="143" spans="1:12" x14ac:dyDescent="0.15">
      <c r="B143" t="s">
        <v>112</v>
      </c>
      <c r="J143" t="s">
        <v>7</v>
      </c>
      <c r="K143">
        <v>375</v>
      </c>
      <c r="L143">
        <v>28.972000000000001</v>
      </c>
    </row>
    <row r="144" spans="1:12" x14ac:dyDescent="0.15">
      <c r="A144" t="s">
        <v>41</v>
      </c>
      <c r="B144">
        <v>0.01</v>
      </c>
      <c r="C144">
        <v>582</v>
      </c>
      <c r="D144" s="16">
        <f>B144/C144</f>
        <v>1.7182130584192442E-5</v>
      </c>
      <c r="J144" t="s">
        <v>9</v>
      </c>
      <c r="K144">
        <v>1366</v>
      </c>
      <c r="L144">
        <v>143.476</v>
      </c>
    </row>
    <row r="145" spans="1:12" x14ac:dyDescent="0.15">
      <c r="A145" t="s">
        <v>7</v>
      </c>
      <c r="B145">
        <v>5.6820000000000004</v>
      </c>
      <c r="C145">
        <v>375</v>
      </c>
      <c r="D145">
        <f t="shared" ref="D145:D155" si="23">B145/C145</f>
        <v>1.5152000000000001E-2</v>
      </c>
      <c r="J145" t="s">
        <v>12</v>
      </c>
      <c r="K145">
        <v>3009</v>
      </c>
      <c r="L145">
        <v>98.751999999999995</v>
      </c>
    </row>
    <row r="146" spans="1:12" x14ac:dyDescent="0.15">
      <c r="A146" t="s">
        <v>42</v>
      </c>
      <c r="B146">
        <v>58.51</v>
      </c>
      <c r="C146">
        <v>5126</v>
      </c>
      <c r="D146">
        <f t="shared" si="23"/>
        <v>1.1414358174014826E-2</v>
      </c>
      <c r="J146" t="s">
        <v>13</v>
      </c>
      <c r="K146">
        <v>5024</v>
      </c>
      <c r="L146">
        <v>2489.89</v>
      </c>
    </row>
    <row r="147" spans="1:12" x14ac:dyDescent="0.15">
      <c r="A147" t="s">
        <v>9</v>
      </c>
      <c r="B147">
        <v>169.93299999999999</v>
      </c>
      <c r="C147">
        <v>1366</v>
      </c>
      <c r="D147">
        <f t="shared" si="23"/>
        <v>0.12440190336749633</v>
      </c>
      <c r="J147" t="s">
        <v>14</v>
      </c>
      <c r="K147">
        <v>5013</v>
      </c>
      <c r="L147">
        <v>319.161</v>
      </c>
    </row>
    <row r="148" spans="1:12" x14ac:dyDescent="0.15">
      <c r="A148" t="s">
        <v>13</v>
      </c>
      <c r="B148">
        <v>1012.244</v>
      </c>
      <c r="C148">
        <v>8033</v>
      </c>
      <c r="D148">
        <f t="shared" si="23"/>
        <v>0.12601070583841653</v>
      </c>
      <c r="J148" t="s">
        <v>15</v>
      </c>
      <c r="K148">
        <v>837</v>
      </c>
      <c r="L148">
        <v>14494.3</v>
      </c>
    </row>
    <row r="149" spans="1:12" x14ac:dyDescent="0.15">
      <c r="A149" t="s">
        <v>14</v>
      </c>
      <c r="B149">
        <v>2333.7399999999998</v>
      </c>
      <c r="C149">
        <v>5013</v>
      </c>
      <c r="D149">
        <f t="shared" si="23"/>
        <v>0.46553760223419105</v>
      </c>
      <c r="J149" t="s">
        <v>16</v>
      </c>
      <c r="K149">
        <v>486</v>
      </c>
      <c r="L149">
        <v>8.0920000000000005</v>
      </c>
    </row>
    <row r="150" spans="1:12" x14ac:dyDescent="0.15">
      <c r="A150" t="s">
        <v>15</v>
      </c>
      <c r="B150">
        <v>104.169</v>
      </c>
      <c r="C150">
        <v>837</v>
      </c>
      <c r="D150">
        <f t="shared" si="23"/>
        <v>0.12445519713261648</v>
      </c>
      <c r="J150" t="s">
        <v>17</v>
      </c>
      <c r="K150">
        <v>1926</v>
      </c>
      <c r="L150">
        <v>128.88900000000001</v>
      </c>
    </row>
    <row r="151" spans="1:12" x14ac:dyDescent="0.15">
      <c r="A151" t="s">
        <v>17</v>
      </c>
      <c r="B151">
        <v>63.456000000000003</v>
      </c>
      <c r="C151">
        <v>2412</v>
      </c>
      <c r="D151">
        <f t="shared" si="23"/>
        <v>2.6308457711442787E-2</v>
      </c>
      <c r="J151" t="s">
        <v>19</v>
      </c>
      <c r="K151">
        <v>5692</v>
      </c>
      <c r="L151">
        <v>788.13300000000004</v>
      </c>
    </row>
    <row r="152" spans="1:12" x14ac:dyDescent="0.15">
      <c r="A152" t="s">
        <v>19</v>
      </c>
      <c r="B152">
        <v>1074.04</v>
      </c>
      <c r="C152">
        <v>5692</v>
      </c>
      <c r="D152">
        <f t="shared" si="23"/>
        <v>0.18869290231904426</v>
      </c>
      <c r="J152" t="s">
        <v>20</v>
      </c>
      <c r="K152">
        <v>377</v>
      </c>
      <c r="L152">
        <v>14.43</v>
      </c>
    </row>
    <row r="153" spans="1:12" x14ac:dyDescent="0.15">
      <c r="A153" t="s">
        <v>27</v>
      </c>
      <c r="B153">
        <v>1130.98</v>
      </c>
      <c r="C153">
        <v>5646</v>
      </c>
      <c r="D153">
        <f t="shared" si="23"/>
        <v>0.20031526744597947</v>
      </c>
      <c r="J153" t="s">
        <v>21</v>
      </c>
      <c r="K153">
        <v>292</v>
      </c>
      <c r="L153">
        <v>13.428000000000001</v>
      </c>
    </row>
    <row r="154" spans="1:12" x14ac:dyDescent="0.15">
      <c r="A154" t="s">
        <v>28</v>
      </c>
      <c r="B154">
        <v>1465.91</v>
      </c>
      <c r="C154">
        <v>8691</v>
      </c>
      <c r="D154">
        <f t="shared" si="23"/>
        <v>0.16866988839028882</v>
      </c>
      <c r="J154" t="s">
        <v>22</v>
      </c>
      <c r="K154">
        <v>346</v>
      </c>
      <c r="L154">
        <v>16.606000000000002</v>
      </c>
    </row>
    <row r="155" spans="1:12" x14ac:dyDescent="0.15">
      <c r="A155" t="s">
        <v>31</v>
      </c>
      <c r="B155">
        <v>1463.41</v>
      </c>
      <c r="C155">
        <v>9191</v>
      </c>
      <c r="D155">
        <f t="shared" si="23"/>
        <v>0.15922206506364922</v>
      </c>
      <c r="J155" t="s">
        <v>23</v>
      </c>
      <c r="K155">
        <v>312</v>
      </c>
      <c r="L155">
        <v>15.433999999999999</v>
      </c>
    </row>
    <row r="156" spans="1:12" x14ac:dyDescent="0.15">
      <c r="J156" t="s">
        <v>24</v>
      </c>
      <c r="K156">
        <v>330</v>
      </c>
      <c r="L156">
        <v>13.489000000000001</v>
      </c>
    </row>
    <row r="157" spans="1:12" x14ac:dyDescent="0.15">
      <c r="B157" t="s">
        <v>114</v>
      </c>
      <c r="D157" t="s">
        <v>115</v>
      </c>
      <c r="J157" t="s">
        <v>25</v>
      </c>
      <c r="K157">
        <v>319</v>
      </c>
      <c r="L157">
        <v>16.744</v>
      </c>
    </row>
    <row r="158" spans="1:12" x14ac:dyDescent="0.15">
      <c r="A158" t="s">
        <v>41</v>
      </c>
      <c r="B158">
        <v>1.7181999999999999E-5</v>
      </c>
      <c r="C158">
        <v>3</v>
      </c>
      <c r="D158">
        <v>1.4518882E-2</v>
      </c>
      <c r="E158">
        <v>0</v>
      </c>
      <c r="J158" t="s">
        <v>26</v>
      </c>
      <c r="K158">
        <v>348</v>
      </c>
      <c r="L158">
        <v>16.623000000000001</v>
      </c>
    </row>
    <row r="159" spans="1:12" x14ac:dyDescent="0.15">
      <c r="A159" t="s">
        <v>7</v>
      </c>
      <c r="B159">
        <v>1.5152000000000001E-2</v>
      </c>
      <c r="C159">
        <v>37</v>
      </c>
      <c r="D159">
        <v>9.2410667000000002E-2</v>
      </c>
      <c r="E159">
        <v>37</v>
      </c>
      <c r="J159" t="s">
        <v>27</v>
      </c>
      <c r="K159">
        <v>3322</v>
      </c>
      <c r="L159">
        <v>174.84700000000001</v>
      </c>
    </row>
    <row r="160" spans="1:12" x14ac:dyDescent="0.15">
      <c r="A160" t="s">
        <v>42</v>
      </c>
      <c r="B160">
        <v>1.1414357999999999E-2</v>
      </c>
      <c r="C160">
        <v>86</v>
      </c>
      <c r="D160">
        <v>0.13504635800000001</v>
      </c>
      <c r="E160">
        <v>71</v>
      </c>
      <c r="J160" t="s">
        <v>28</v>
      </c>
      <c r="K160">
        <v>8691</v>
      </c>
      <c r="L160">
        <v>2647.08</v>
      </c>
    </row>
    <row r="161" spans="1:13" x14ac:dyDescent="0.15">
      <c r="A161" t="s">
        <v>9</v>
      </c>
      <c r="B161">
        <v>0.12440190299999999</v>
      </c>
      <c r="C161">
        <v>26</v>
      </c>
      <c r="D161">
        <v>0.229435578</v>
      </c>
      <c r="E161">
        <v>26</v>
      </c>
      <c r="J161" t="s">
        <v>31</v>
      </c>
      <c r="K161">
        <v>9191</v>
      </c>
      <c r="L161">
        <v>582.95500000000004</v>
      </c>
    </row>
    <row r="162" spans="1:13" x14ac:dyDescent="0.15">
      <c r="A162" t="s">
        <v>13</v>
      </c>
      <c r="B162">
        <v>0.126010706</v>
      </c>
      <c r="C162">
        <v>34</v>
      </c>
      <c r="D162">
        <v>0.44826167099999997</v>
      </c>
      <c r="E162">
        <v>32</v>
      </c>
    </row>
    <row r="163" spans="1:13" x14ac:dyDescent="0.15">
      <c r="A163" t="s">
        <v>14</v>
      </c>
      <c r="B163">
        <v>0.46553760199999999</v>
      </c>
      <c r="C163">
        <v>94</v>
      </c>
      <c r="D163">
        <v>0.52920426899999995</v>
      </c>
      <c r="E163">
        <v>86</v>
      </c>
    </row>
    <row r="164" spans="1:13" x14ac:dyDescent="0.15">
      <c r="A164" t="s">
        <v>15</v>
      </c>
      <c r="B164">
        <v>0.124455197</v>
      </c>
      <c r="C164">
        <v>14</v>
      </c>
      <c r="D164">
        <v>17.44142055</v>
      </c>
      <c r="E164">
        <v>14</v>
      </c>
      <c r="J164" t="s">
        <v>41</v>
      </c>
      <c r="M164">
        <v>1.4501699999999999E-2</v>
      </c>
    </row>
    <row r="165" spans="1:13" x14ac:dyDescent="0.15">
      <c r="A165" t="s">
        <v>17</v>
      </c>
      <c r="B165">
        <v>2.6308458E-2</v>
      </c>
      <c r="C165">
        <v>70</v>
      </c>
      <c r="D165">
        <v>8.3099916999999995E-2</v>
      </c>
      <c r="E165">
        <v>68</v>
      </c>
      <c r="J165" t="s">
        <v>7</v>
      </c>
      <c r="K165">
        <v>375</v>
      </c>
      <c r="L165">
        <v>28.972000000000001</v>
      </c>
      <c r="M165">
        <f>L165/K165</f>
        <v>7.725866666666667E-2</v>
      </c>
    </row>
    <row r="166" spans="1:13" x14ac:dyDescent="0.15">
      <c r="A166" t="s">
        <v>19</v>
      </c>
      <c r="B166">
        <v>0.188692902</v>
      </c>
      <c r="C166">
        <v>17</v>
      </c>
      <c r="D166">
        <v>0.32715618400000002</v>
      </c>
      <c r="E166">
        <v>17</v>
      </c>
      <c r="J166" t="s">
        <v>42</v>
      </c>
      <c r="M166">
        <v>0.12363200000000001</v>
      </c>
    </row>
    <row r="167" spans="1:13" x14ac:dyDescent="0.15">
      <c r="A167" t="s">
        <v>27</v>
      </c>
      <c r="B167">
        <v>0.20031526699999999</v>
      </c>
      <c r="C167">
        <v>94</v>
      </c>
      <c r="D167">
        <v>0.250191463</v>
      </c>
      <c r="E167">
        <v>85</v>
      </c>
      <c r="J167" t="s">
        <v>9</v>
      </c>
      <c r="K167">
        <v>1366</v>
      </c>
      <c r="L167">
        <v>143.476</v>
      </c>
      <c r="M167">
        <f t="shared" ref="M167:M175" si="24">L167/K167</f>
        <v>0.10503367496339677</v>
      </c>
    </row>
    <row r="168" spans="1:13" x14ac:dyDescent="0.15">
      <c r="A168" t="s">
        <v>28</v>
      </c>
      <c r="B168">
        <v>0.16866988799999999</v>
      </c>
      <c r="C168">
        <v>218</v>
      </c>
      <c r="D168">
        <v>0.47324703699999998</v>
      </c>
      <c r="E168">
        <v>218</v>
      </c>
      <c r="J168" t="s">
        <v>13</v>
      </c>
      <c r="K168">
        <v>8033</v>
      </c>
      <c r="L168">
        <v>2588.6419999999998</v>
      </c>
      <c r="M168">
        <f t="shared" si="24"/>
        <v>0.32225096477032239</v>
      </c>
    </row>
    <row r="169" spans="1:13" x14ac:dyDescent="0.15">
      <c r="A169" t="s">
        <v>31</v>
      </c>
      <c r="B169">
        <v>0.159222065</v>
      </c>
      <c r="C169">
        <v>45</v>
      </c>
      <c r="D169">
        <v>0.22264878699999999</v>
      </c>
      <c r="E169">
        <v>45</v>
      </c>
      <c r="J169" t="s">
        <v>14</v>
      </c>
      <c r="K169">
        <v>5013</v>
      </c>
      <c r="L169">
        <v>319.161</v>
      </c>
      <c r="M169">
        <f t="shared" si="24"/>
        <v>6.3666666666666663E-2</v>
      </c>
    </row>
    <row r="170" spans="1:13" x14ac:dyDescent="0.15">
      <c r="J170" t="s">
        <v>15</v>
      </c>
      <c r="K170">
        <v>837</v>
      </c>
      <c r="L170">
        <v>14494.3</v>
      </c>
      <c r="M170">
        <f t="shared" si="24"/>
        <v>17.316965352449223</v>
      </c>
    </row>
    <row r="171" spans="1:13" x14ac:dyDescent="0.15">
      <c r="A171" t="s">
        <v>41</v>
      </c>
      <c r="B171" s="15">
        <f>B158*1000</f>
        <v>1.7181999999999999E-2</v>
      </c>
      <c r="C171">
        <v>3</v>
      </c>
      <c r="D171" s="15">
        <f t="shared" ref="D171" si="25">D158*1000</f>
        <v>14.518882</v>
      </c>
      <c r="E171">
        <v>0</v>
      </c>
      <c r="J171" t="s">
        <v>17</v>
      </c>
      <c r="K171">
        <v>2412</v>
      </c>
      <c r="L171">
        <v>136.98099999999999</v>
      </c>
      <c r="M171">
        <f t="shared" si="24"/>
        <v>5.6791459369817575E-2</v>
      </c>
    </row>
    <row r="172" spans="1:13" x14ac:dyDescent="0.15">
      <c r="A172" t="s">
        <v>7</v>
      </c>
      <c r="B172" s="15">
        <f t="shared" ref="B172:B182" si="26">B159*1000</f>
        <v>15.152000000000001</v>
      </c>
      <c r="C172">
        <v>37</v>
      </c>
      <c r="D172" s="15">
        <f t="shared" ref="D172" si="27">D159*1000</f>
        <v>92.410667000000004</v>
      </c>
      <c r="E172">
        <v>37</v>
      </c>
      <c r="J172" t="s">
        <v>19</v>
      </c>
      <c r="K172">
        <v>5692</v>
      </c>
      <c r="L172">
        <v>788.13300000000004</v>
      </c>
      <c r="M172">
        <f t="shared" si="24"/>
        <v>0.13846328179901618</v>
      </c>
    </row>
    <row r="173" spans="1:13" x14ac:dyDescent="0.15">
      <c r="A173" t="s">
        <v>42</v>
      </c>
      <c r="B173" s="15">
        <f t="shared" si="26"/>
        <v>11.414358</v>
      </c>
      <c r="C173">
        <v>86</v>
      </c>
      <c r="D173" s="15">
        <f t="shared" ref="D173" si="28">D160*1000</f>
        <v>135.046358</v>
      </c>
      <c r="E173">
        <v>71</v>
      </c>
      <c r="J173" t="s">
        <v>27</v>
      </c>
      <c r="K173">
        <v>5646</v>
      </c>
      <c r="L173">
        <v>281.601</v>
      </c>
      <c r="M173">
        <f t="shared" si="24"/>
        <v>4.9876195536663122E-2</v>
      </c>
    </row>
    <row r="174" spans="1:13" x14ac:dyDescent="0.15">
      <c r="A174" t="s">
        <v>9</v>
      </c>
      <c r="B174" s="15">
        <f t="shared" si="26"/>
        <v>124.40190299999999</v>
      </c>
      <c r="C174">
        <v>26</v>
      </c>
      <c r="D174" s="15">
        <f t="shared" ref="D174" si="29">D161*1000</f>
        <v>229.43557799999999</v>
      </c>
      <c r="E174">
        <v>26</v>
      </c>
      <c r="J174" t="s">
        <v>28</v>
      </c>
      <c r="K174">
        <v>8691</v>
      </c>
      <c r="L174">
        <v>2647.08</v>
      </c>
      <c r="M174">
        <f t="shared" si="24"/>
        <v>0.30457714877459441</v>
      </c>
    </row>
    <row r="175" spans="1:13" x14ac:dyDescent="0.15">
      <c r="A175" t="s">
        <v>13</v>
      </c>
      <c r="B175" s="15">
        <f t="shared" si="26"/>
        <v>126.010706</v>
      </c>
      <c r="C175">
        <v>34</v>
      </c>
      <c r="D175" s="15">
        <f t="shared" ref="D175" si="30">D162*1000</f>
        <v>448.26167099999998</v>
      </c>
      <c r="E175">
        <v>32</v>
      </c>
      <c r="J175" t="s">
        <v>31</v>
      </c>
      <c r="K175">
        <v>9191</v>
      </c>
      <c r="L175">
        <v>582.95500000000004</v>
      </c>
      <c r="M175">
        <f t="shared" si="24"/>
        <v>6.342672179305843E-2</v>
      </c>
    </row>
    <row r="176" spans="1:13" x14ac:dyDescent="0.15">
      <c r="A176" t="s">
        <v>14</v>
      </c>
      <c r="B176" s="15">
        <f t="shared" si="26"/>
        <v>465.53760199999999</v>
      </c>
      <c r="C176">
        <v>94</v>
      </c>
      <c r="D176" s="15">
        <f t="shared" ref="D176" si="31">D163*1000</f>
        <v>529.20426899999995</v>
      </c>
      <c r="E176">
        <v>86</v>
      </c>
    </row>
    <row r="177" spans="1:5" x14ac:dyDescent="0.15">
      <c r="A177" t="s">
        <v>15</v>
      </c>
      <c r="B177" s="15">
        <f t="shared" si="26"/>
        <v>124.455197</v>
      </c>
      <c r="C177">
        <v>14</v>
      </c>
      <c r="D177" s="15">
        <f t="shared" ref="D177" si="32">D164*1000</f>
        <v>17441.420549999999</v>
      </c>
      <c r="E177">
        <v>14</v>
      </c>
    </row>
    <row r="178" spans="1:5" x14ac:dyDescent="0.15">
      <c r="A178" t="s">
        <v>17</v>
      </c>
      <c r="B178" s="15">
        <f t="shared" si="26"/>
        <v>26.308457999999998</v>
      </c>
      <c r="C178">
        <v>70</v>
      </c>
      <c r="D178" s="15">
        <f t="shared" ref="D178" si="33">D165*1000</f>
        <v>83.099916999999991</v>
      </c>
      <c r="E178">
        <v>68</v>
      </c>
    </row>
    <row r="179" spans="1:5" x14ac:dyDescent="0.15">
      <c r="A179" t="s">
        <v>19</v>
      </c>
      <c r="B179" s="15">
        <f t="shared" si="26"/>
        <v>188.692902</v>
      </c>
      <c r="C179">
        <v>17</v>
      </c>
      <c r="D179" s="15">
        <f t="shared" ref="D179" si="34">D166*1000</f>
        <v>327.156184</v>
      </c>
      <c r="E179">
        <v>17</v>
      </c>
    </row>
    <row r="180" spans="1:5" x14ac:dyDescent="0.15">
      <c r="A180" t="s">
        <v>27</v>
      </c>
      <c r="B180" s="15">
        <f t="shared" si="26"/>
        <v>200.31526699999998</v>
      </c>
      <c r="C180">
        <v>94</v>
      </c>
      <c r="D180" s="15">
        <f t="shared" ref="D180" si="35">D167*1000</f>
        <v>250.191463</v>
      </c>
      <c r="E180">
        <v>85</v>
      </c>
    </row>
    <row r="181" spans="1:5" x14ac:dyDescent="0.15">
      <c r="A181" t="s">
        <v>28</v>
      </c>
      <c r="B181" s="15">
        <f t="shared" si="26"/>
        <v>168.66988799999999</v>
      </c>
      <c r="C181">
        <v>218</v>
      </c>
      <c r="D181" s="15">
        <f t="shared" ref="D181" si="36">D168*1000</f>
        <v>473.24703699999998</v>
      </c>
      <c r="E181">
        <v>218</v>
      </c>
    </row>
    <row r="182" spans="1:5" x14ac:dyDescent="0.15">
      <c r="A182" t="s">
        <v>31</v>
      </c>
      <c r="B182" s="15">
        <f t="shared" si="26"/>
        <v>159.22206499999999</v>
      </c>
      <c r="C182">
        <v>45</v>
      </c>
      <c r="D182" s="15">
        <f t="shared" ref="D182" si="37">D169*1000</f>
        <v>222.648787</v>
      </c>
      <c r="E182">
        <v>45</v>
      </c>
    </row>
    <row r="189" spans="1:5" x14ac:dyDescent="0.15">
      <c r="B189" t="s">
        <v>119</v>
      </c>
    </row>
    <row r="190" spans="1:5" x14ac:dyDescent="0.15">
      <c r="A190" t="s">
        <v>7</v>
      </c>
      <c r="B190">
        <v>2.1880000000000002</v>
      </c>
    </row>
    <row r="191" spans="1:5" x14ac:dyDescent="0.15">
      <c r="A191" t="s">
        <v>9</v>
      </c>
      <c r="B191">
        <v>456.72899999999998</v>
      </c>
    </row>
    <row r="192" spans="1:5" x14ac:dyDescent="0.15">
      <c r="A192" t="s">
        <v>12</v>
      </c>
      <c r="B192">
        <v>2.9430000000000001</v>
      </c>
    </row>
    <row r="193" spans="1:2" x14ac:dyDescent="0.15">
      <c r="A193" t="s">
        <v>13</v>
      </c>
      <c r="B193">
        <v>2001.54</v>
      </c>
    </row>
    <row r="194" spans="1:2" x14ac:dyDescent="0.15">
      <c r="A194" t="s">
        <v>14</v>
      </c>
      <c r="B194">
        <v>4103.7</v>
      </c>
    </row>
    <row r="195" spans="1:2" x14ac:dyDescent="0.15">
      <c r="A195" t="s">
        <v>15</v>
      </c>
      <c r="B195">
        <v>4.1059999999999999</v>
      </c>
    </row>
    <row r="196" spans="1:2" x14ac:dyDescent="0.15">
      <c r="A196" t="s">
        <v>16</v>
      </c>
      <c r="B196">
        <v>0.02</v>
      </c>
    </row>
    <row r="197" spans="1:2" x14ac:dyDescent="0.15">
      <c r="A197" t="s">
        <v>17</v>
      </c>
      <c r="B197">
        <v>125.821</v>
      </c>
    </row>
    <row r="198" spans="1:2" x14ac:dyDescent="0.15">
      <c r="A198" t="s">
        <v>19</v>
      </c>
      <c r="B198">
        <v>1542.72</v>
      </c>
    </row>
    <row r="199" spans="1:2" x14ac:dyDescent="0.15">
      <c r="A199" t="s">
        <v>20</v>
      </c>
      <c r="B199">
        <v>0.30599999999999999</v>
      </c>
    </row>
    <row r="200" spans="1:2" x14ac:dyDescent="0.15">
      <c r="A200" t="s">
        <v>21</v>
      </c>
      <c r="B200">
        <v>0.184</v>
      </c>
    </row>
    <row r="201" spans="1:2" x14ac:dyDescent="0.15">
      <c r="A201" t="s">
        <v>22</v>
      </c>
      <c r="B201">
        <v>0.28899999999999998</v>
      </c>
    </row>
    <row r="202" spans="1:2" x14ac:dyDescent="0.15">
      <c r="A202" t="s">
        <v>23</v>
      </c>
      <c r="B202">
        <v>0.28599999999999998</v>
      </c>
    </row>
    <row r="203" spans="1:2" x14ac:dyDescent="0.15">
      <c r="A203" t="s">
        <v>24</v>
      </c>
      <c r="B203">
        <v>0.22800000000000001</v>
      </c>
    </row>
    <row r="204" spans="1:2" x14ac:dyDescent="0.15">
      <c r="A204" t="s">
        <v>25</v>
      </c>
      <c r="B204">
        <v>0.30499999999999999</v>
      </c>
    </row>
    <row r="205" spans="1:2" x14ac:dyDescent="0.15">
      <c r="A205" t="s">
        <v>26</v>
      </c>
      <c r="B205">
        <v>0.315</v>
      </c>
    </row>
    <row r="206" spans="1:2" x14ac:dyDescent="0.15">
      <c r="A206" t="s">
        <v>27</v>
      </c>
      <c r="B206">
        <v>2809.79</v>
      </c>
    </row>
    <row r="207" spans="1:2" x14ac:dyDescent="0.15">
      <c r="A207" t="s">
        <v>28</v>
      </c>
      <c r="B207">
        <v>3361.34</v>
      </c>
    </row>
    <row r="208" spans="1:2" x14ac:dyDescent="0.15">
      <c r="A208" t="s">
        <v>31</v>
      </c>
      <c r="B208">
        <v>5911.58</v>
      </c>
    </row>
    <row r="211" spans="1:13" x14ac:dyDescent="0.15">
      <c r="B211" t="s">
        <v>119</v>
      </c>
    </row>
    <row r="212" spans="1:13" x14ac:dyDescent="0.15">
      <c r="A212" t="s">
        <v>41</v>
      </c>
      <c r="B212">
        <v>1.6E-2</v>
      </c>
      <c r="C212">
        <v>582</v>
      </c>
      <c r="D212">
        <f>B212/C212</f>
        <v>2.7491408934707906E-5</v>
      </c>
      <c r="I212" t="s">
        <v>41</v>
      </c>
      <c r="J212" s="15">
        <v>0.03</v>
      </c>
      <c r="K212">
        <v>3</v>
      </c>
      <c r="L212">
        <v>14.52</v>
      </c>
      <c r="M212" t="s">
        <v>120</v>
      </c>
    </row>
    <row r="213" spans="1:13" x14ac:dyDescent="0.15">
      <c r="A213" t="s">
        <v>7</v>
      </c>
      <c r="B213">
        <v>2.1880000000000002</v>
      </c>
      <c r="C213">
        <v>375</v>
      </c>
      <c r="D213">
        <f t="shared" ref="D213:D223" si="38">B213/C213</f>
        <v>5.8346666666666668E-3</v>
      </c>
      <c r="I213" t="s">
        <v>7</v>
      </c>
      <c r="J213" s="15">
        <v>5.83</v>
      </c>
      <c r="K213">
        <v>13</v>
      </c>
      <c r="L213">
        <v>92.41</v>
      </c>
      <c r="M213" t="s">
        <v>121</v>
      </c>
    </row>
    <row r="214" spans="1:13" x14ac:dyDescent="0.15">
      <c r="A214" t="s">
        <v>42</v>
      </c>
      <c r="B214">
        <v>0.60199999999999998</v>
      </c>
      <c r="C214">
        <v>5126</v>
      </c>
      <c r="D214">
        <f t="shared" si="38"/>
        <v>1.1744049941474834E-4</v>
      </c>
      <c r="I214" t="s">
        <v>42</v>
      </c>
      <c r="J214" s="15">
        <v>0.12</v>
      </c>
      <c r="K214">
        <v>86</v>
      </c>
      <c r="L214">
        <v>135.05000000000001</v>
      </c>
      <c r="M214" t="s">
        <v>122</v>
      </c>
    </row>
    <row r="215" spans="1:13" x14ac:dyDescent="0.15">
      <c r="A215" t="s">
        <v>9</v>
      </c>
      <c r="B215">
        <v>456.72899999999998</v>
      </c>
      <c r="C215">
        <v>1366</v>
      </c>
      <c r="D215">
        <f t="shared" si="38"/>
        <v>0.33435505124450948</v>
      </c>
      <c r="I215" t="s">
        <v>9</v>
      </c>
      <c r="J215" s="15">
        <v>334.36</v>
      </c>
      <c r="K215">
        <v>26</v>
      </c>
      <c r="L215">
        <v>229.44</v>
      </c>
      <c r="M215" t="s">
        <v>123</v>
      </c>
    </row>
    <row r="216" spans="1:13" x14ac:dyDescent="0.15">
      <c r="A216" t="s">
        <v>13</v>
      </c>
      <c r="B216">
        <v>2004.4829999999999</v>
      </c>
      <c r="C216">
        <v>8033</v>
      </c>
      <c r="D216">
        <f t="shared" si="38"/>
        <v>0.24953105938005726</v>
      </c>
      <c r="I216" t="s">
        <v>13</v>
      </c>
      <c r="J216" s="15">
        <v>249.53</v>
      </c>
      <c r="K216">
        <v>24</v>
      </c>
      <c r="L216">
        <v>448.26</v>
      </c>
      <c r="M216" t="s">
        <v>124</v>
      </c>
    </row>
    <row r="217" spans="1:13" x14ac:dyDescent="0.15">
      <c r="A217" t="s">
        <v>14</v>
      </c>
      <c r="B217">
        <v>4103.7</v>
      </c>
      <c r="C217">
        <v>5013</v>
      </c>
      <c r="D217">
        <f t="shared" si="38"/>
        <v>0.81861160981448233</v>
      </c>
      <c r="I217" t="s">
        <v>14</v>
      </c>
      <c r="J217" s="15">
        <v>818.61</v>
      </c>
      <c r="K217">
        <v>94</v>
      </c>
      <c r="L217">
        <v>529.20000000000005</v>
      </c>
      <c r="M217" t="s">
        <v>125</v>
      </c>
    </row>
    <row r="218" spans="1:13" x14ac:dyDescent="0.15">
      <c r="A218" t="s">
        <v>15</v>
      </c>
      <c r="B218">
        <v>4.1059999999999999</v>
      </c>
      <c r="C218">
        <v>837</v>
      </c>
      <c r="D218">
        <f t="shared" si="38"/>
        <v>4.9056152927120667E-3</v>
      </c>
      <c r="I218" t="s">
        <v>15</v>
      </c>
      <c r="J218" s="15">
        <v>4.91</v>
      </c>
      <c r="K218">
        <v>13</v>
      </c>
      <c r="L218">
        <v>124.46</v>
      </c>
      <c r="M218" t="s">
        <v>126</v>
      </c>
    </row>
    <row r="219" spans="1:13" x14ac:dyDescent="0.15">
      <c r="A219" t="s">
        <v>17</v>
      </c>
      <c r="B219">
        <v>125.84099999999999</v>
      </c>
      <c r="C219">
        <v>2412</v>
      </c>
      <c r="D219">
        <f t="shared" si="38"/>
        <v>5.2172885572139303E-2</v>
      </c>
      <c r="I219" t="s">
        <v>17</v>
      </c>
      <c r="J219" s="15">
        <v>52.17</v>
      </c>
      <c r="K219">
        <v>70</v>
      </c>
      <c r="L219">
        <v>83.1</v>
      </c>
      <c r="M219" t="s">
        <v>127</v>
      </c>
    </row>
    <row r="220" spans="1:13" x14ac:dyDescent="0.15">
      <c r="A220" t="s">
        <v>19</v>
      </c>
      <c r="B220">
        <v>1542.72</v>
      </c>
      <c r="C220">
        <v>5692</v>
      </c>
      <c r="D220">
        <f t="shared" si="38"/>
        <v>0.27103302881236824</v>
      </c>
      <c r="I220" t="s">
        <v>19</v>
      </c>
      <c r="J220" s="15">
        <v>271.02999999999997</v>
      </c>
      <c r="K220">
        <v>17</v>
      </c>
      <c r="L220">
        <v>327.16000000000003</v>
      </c>
      <c r="M220" t="s">
        <v>116</v>
      </c>
    </row>
    <row r="221" spans="1:13" x14ac:dyDescent="0.15">
      <c r="A221" t="s">
        <v>27</v>
      </c>
      <c r="B221">
        <v>2811.703</v>
      </c>
      <c r="C221">
        <v>5646</v>
      </c>
      <c r="D221">
        <f t="shared" si="38"/>
        <v>0.49799911441728656</v>
      </c>
      <c r="I221" t="s">
        <v>27</v>
      </c>
      <c r="J221" s="15">
        <v>498</v>
      </c>
      <c r="K221">
        <v>94</v>
      </c>
      <c r="L221">
        <v>250.19</v>
      </c>
      <c r="M221" t="s">
        <v>128</v>
      </c>
    </row>
    <row r="222" spans="1:13" x14ac:dyDescent="0.15">
      <c r="A222" t="s">
        <v>28</v>
      </c>
      <c r="B222">
        <v>3361.34</v>
      </c>
      <c r="C222">
        <v>8691</v>
      </c>
      <c r="D222">
        <f t="shared" si="38"/>
        <v>0.38676101714417216</v>
      </c>
      <c r="I222" t="s">
        <v>28</v>
      </c>
      <c r="J222" s="15">
        <v>386.76</v>
      </c>
      <c r="K222">
        <v>218</v>
      </c>
      <c r="L222">
        <v>473.25</v>
      </c>
      <c r="M222" t="s">
        <v>117</v>
      </c>
    </row>
    <row r="223" spans="1:13" x14ac:dyDescent="0.15">
      <c r="A223" t="s">
        <v>79</v>
      </c>
      <c r="B223">
        <v>5911.58</v>
      </c>
      <c r="C223">
        <v>9191</v>
      </c>
      <c r="D223">
        <f t="shared" si="38"/>
        <v>0.64319225329126317</v>
      </c>
      <c r="I223" t="s">
        <v>31</v>
      </c>
      <c r="J223" s="15">
        <v>643.19000000000005</v>
      </c>
      <c r="K223">
        <v>45</v>
      </c>
      <c r="L223">
        <v>222.65</v>
      </c>
      <c r="M223" t="s">
        <v>118</v>
      </c>
    </row>
    <row r="225" spans="1:10" x14ac:dyDescent="0.15">
      <c r="A225" t="s">
        <v>41</v>
      </c>
      <c r="B225" s="15">
        <f>D212*1000</f>
        <v>2.7491408934707907E-2</v>
      </c>
      <c r="J225">
        <v>0.02</v>
      </c>
    </row>
    <row r="226" spans="1:10" x14ac:dyDescent="0.15">
      <c r="A226" t="s">
        <v>7</v>
      </c>
      <c r="B226" s="15">
        <f t="shared" ref="B226:B236" si="39">D213*1000</f>
        <v>5.8346666666666671</v>
      </c>
      <c r="J226">
        <v>15.15</v>
      </c>
    </row>
    <row r="227" spans="1:10" x14ac:dyDescent="0.15">
      <c r="A227" t="s">
        <v>42</v>
      </c>
      <c r="B227" s="15">
        <f t="shared" si="39"/>
        <v>0.11744049941474834</v>
      </c>
      <c r="J227">
        <v>11.41</v>
      </c>
    </row>
    <row r="228" spans="1:10" x14ac:dyDescent="0.15">
      <c r="A228" t="s">
        <v>9</v>
      </c>
      <c r="B228" s="15">
        <f t="shared" si="39"/>
        <v>334.35505124450947</v>
      </c>
      <c r="J228">
        <v>124.4</v>
      </c>
    </row>
    <row r="229" spans="1:10" x14ac:dyDescent="0.15">
      <c r="A229" t="s">
        <v>13</v>
      </c>
      <c r="B229" s="15">
        <f t="shared" si="39"/>
        <v>249.53105938005726</v>
      </c>
      <c r="J229">
        <v>126.01</v>
      </c>
    </row>
    <row r="230" spans="1:10" x14ac:dyDescent="0.15">
      <c r="A230" t="s">
        <v>14</v>
      </c>
      <c r="B230" s="15">
        <f t="shared" si="39"/>
        <v>818.61160981448234</v>
      </c>
      <c r="J230">
        <v>465.54</v>
      </c>
    </row>
    <row r="231" spans="1:10" x14ac:dyDescent="0.15">
      <c r="A231" t="s">
        <v>15</v>
      </c>
      <c r="B231" s="15">
        <f t="shared" si="39"/>
        <v>4.9056152927120671</v>
      </c>
      <c r="J231">
        <v>124.46</v>
      </c>
    </row>
    <row r="232" spans="1:10" x14ac:dyDescent="0.15">
      <c r="A232" t="s">
        <v>17</v>
      </c>
      <c r="B232" s="15">
        <f t="shared" si="39"/>
        <v>52.1728855721393</v>
      </c>
      <c r="J232">
        <v>26.31</v>
      </c>
    </row>
    <row r="233" spans="1:10" x14ac:dyDescent="0.15">
      <c r="A233" t="s">
        <v>19</v>
      </c>
      <c r="B233" s="15">
        <f t="shared" si="39"/>
        <v>271.03302881236823</v>
      </c>
      <c r="J233">
        <v>188.69</v>
      </c>
    </row>
    <row r="234" spans="1:10" x14ac:dyDescent="0.15">
      <c r="A234" t="s">
        <v>27</v>
      </c>
      <c r="B234" s="15">
        <f t="shared" si="39"/>
        <v>497.99911441728653</v>
      </c>
      <c r="J234">
        <v>200.32</v>
      </c>
    </row>
    <row r="235" spans="1:10" x14ac:dyDescent="0.15">
      <c r="A235" t="s">
        <v>28</v>
      </c>
      <c r="B235" s="15">
        <f t="shared" si="39"/>
        <v>386.76101714417217</v>
      </c>
      <c r="J235">
        <v>168.67</v>
      </c>
    </row>
    <row r="236" spans="1:10" x14ac:dyDescent="0.15">
      <c r="A236" t="s">
        <v>79</v>
      </c>
      <c r="B236" s="15">
        <f t="shared" si="39"/>
        <v>643.19225329126323</v>
      </c>
      <c r="J236">
        <v>159.22</v>
      </c>
    </row>
    <row r="244" spans="1:2" x14ac:dyDescent="0.15">
      <c r="B244">
        <v>3</v>
      </c>
    </row>
    <row r="245" spans="1:2" x14ac:dyDescent="0.15">
      <c r="A245" t="s">
        <v>7</v>
      </c>
      <c r="B245">
        <v>13</v>
      </c>
    </row>
    <row r="246" spans="1:2" x14ac:dyDescent="0.15">
      <c r="B246">
        <v>86</v>
      </c>
    </row>
    <row r="247" spans="1:2" x14ac:dyDescent="0.15">
      <c r="A247" t="s">
        <v>9</v>
      </c>
      <c r="B247">
        <v>26</v>
      </c>
    </row>
    <row r="248" spans="1:2" x14ac:dyDescent="0.15">
      <c r="A248" t="s">
        <v>13</v>
      </c>
      <c r="B248">
        <v>24</v>
      </c>
    </row>
    <row r="249" spans="1:2" x14ac:dyDescent="0.15">
      <c r="A249" t="s">
        <v>14</v>
      </c>
      <c r="B249">
        <v>94</v>
      </c>
    </row>
    <row r="250" spans="1:2" x14ac:dyDescent="0.15">
      <c r="A250" t="s">
        <v>15</v>
      </c>
      <c r="B250">
        <v>13</v>
      </c>
    </row>
    <row r="251" spans="1:2" x14ac:dyDescent="0.15">
      <c r="A251" t="s">
        <v>17</v>
      </c>
      <c r="B251">
        <v>70</v>
      </c>
    </row>
    <row r="252" spans="1:2" x14ac:dyDescent="0.15">
      <c r="A252" t="s">
        <v>19</v>
      </c>
      <c r="B252">
        <v>17</v>
      </c>
    </row>
    <row r="253" spans="1:2" x14ac:dyDescent="0.15">
      <c r="A253" t="s">
        <v>27</v>
      </c>
      <c r="B253">
        <v>94</v>
      </c>
    </row>
    <row r="254" spans="1:2" x14ac:dyDescent="0.15">
      <c r="A254" t="s">
        <v>28</v>
      </c>
      <c r="B254">
        <v>218</v>
      </c>
    </row>
    <row r="255" spans="1:2" x14ac:dyDescent="0.15">
      <c r="A255" t="s">
        <v>129</v>
      </c>
      <c r="B255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topLeftCell="A10" workbookViewId="0">
      <selection activeCell="E66" sqref="E66"/>
    </sheetView>
  </sheetViews>
  <sheetFormatPr defaultRowHeight="13.5" x14ac:dyDescent="0.15"/>
  <cols>
    <col min="1" max="1" width="6.125" customWidth="1"/>
  </cols>
  <sheetData>
    <row r="1" spans="1:10" x14ac:dyDescent="0.15">
      <c r="B1" t="s">
        <v>50</v>
      </c>
      <c r="C1" t="s">
        <v>51</v>
      </c>
    </row>
    <row r="2" spans="1:10" x14ac:dyDescent="0.15">
      <c r="A2" t="s">
        <v>7</v>
      </c>
      <c r="B2">
        <v>150882</v>
      </c>
      <c r="C2">
        <v>42671</v>
      </c>
      <c r="D2">
        <f>B2-C2</f>
        <v>108211</v>
      </c>
      <c r="G2" s="10">
        <f>C2/B2</f>
        <v>0.28281040813350833</v>
      </c>
    </row>
    <row r="3" spans="1:10" x14ac:dyDescent="0.15">
      <c r="A3" t="s">
        <v>9</v>
      </c>
      <c r="B3">
        <v>616541</v>
      </c>
      <c r="C3">
        <v>75299</v>
      </c>
      <c r="D3">
        <f t="shared" ref="D3:D13" si="0">B3-C3</f>
        <v>541242</v>
      </c>
      <c r="G3" s="10">
        <f t="shared" ref="G3:G13" si="1">C3/B3</f>
        <v>0.12213137488017828</v>
      </c>
    </row>
    <row r="4" spans="1:10" x14ac:dyDescent="0.15">
      <c r="A4" t="s">
        <v>12</v>
      </c>
      <c r="B4">
        <v>120057</v>
      </c>
      <c r="C4">
        <v>26307</v>
      </c>
      <c r="D4">
        <f t="shared" si="0"/>
        <v>93750</v>
      </c>
      <c r="G4" s="10">
        <f t="shared" si="1"/>
        <v>0.21912091756415703</v>
      </c>
    </row>
    <row r="5" spans="1:10" x14ac:dyDescent="0.15">
      <c r="A5" t="s">
        <v>13</v>
      </c>
      <c r="B5">
        <v>659753</v>
      </c>
      <c r="C5">
        <v>130451</v>
      </c>
      <c r="D5">
        <f t="shared" si="0"/>
        <v>529302</v>
      </c>
      <c r="G5" s="10">
        <f t="shared" si="1"/>
        <v>0.19772702814538168</v>
      </c>
    </row>
    <row r="6" spans="1:10" x14ac:dyDescent="0.15">
      <c r="A6" t="s">
        <v>14</v>
      </c>
      <c r="B6">
        <v>3031626</v>
      </c>
      <c r="C6">
        <v>179344</v>
      </c>
      <c r="D6">
        <f t="shared" si="0"/>
        <v>2852282</v>
      </c>
      <c r="G6" s="10">
        <f t="shared" si="1"/>
        <v>5.9157692934418693E-2</v>
      </c>
    </row>
    <row r="7" spans="1:10" x14ac:dyDescent="0.15">
      <c r="A7" t="s">
        <v>15</v>
      </c>
      <c r="B7">
        <v>88286</v>
      </c>
      <c r="C7">
        <v>31568</v>
      </c>
      <c r="D7">
        <f t="shared" si="0"/>
        <v>56718</v>
      </c>
      <c r="G7" s="10">
        <f t="shared" si="1"/>
        <v>0.35756518587318487</v>
      </c>
    </row>
    <row r="8" spans="1:10" x14ac:dyDescent="0.15">
      <c r="A8" t="s">
        <v>16</v>
      </c>
      <c r="B8">
        <v>6468</v>
      </c>
      <c r="C8">
        <v>4550</v>
      </c>
      <c r="D8">
        <f t="shared" si="0"/>
        <v>1918</v>
      </c>
      <c r="G8" s="10">
        <f t="shared" si="1"/>
        <v>0.70346320346320346</v>
      </c>
    </row>
    <row r="9" spans="1:10" x14ac:dyDescent="0.15">
      <c r="A9" t="s">
        <v>17</v>
      </c>
      <c r="B9">
        <v>426223</v>
      </c>
      <c r="C9">
        <v>76120</v>
      </c>
      <c r="D9">
        <f t="shared" si="0"/>
        <v>350103</v>
      </c>
      <c r="G9" s="10">
        <f t="shared" si="1"/>
        <v>0.17859195773104689</v>
      </c>
    </row>
    <row r="10" spans="1:10" x14ac:dyDescent="0.15">
      <c r="A10" t="s">
        <v>19</v>
      </c>
      <c r="B10">
        <v>19645128</v>
      </c>
      <c r="C10">
        <v>463778</v>
      </c>
      <c r="D10">
        <f t="shared" si="0"/>
        <v>19181350</v>
      </c>
      <c r="G10" s="10">
        <f t="shared" si="1"/>
        <v>2.3607787131750935E-2</v>
      </c>
    </row>
    <row r="11" spans="1:10" x14ac:dyDescent="0.15">
      <c r="A11" t="s">
        <v>27</v>
      </c>
      <c r="B11">
        <v>8045228</v>
      </c>
      <c r="C11">
        <v>319921</v>
      </c>
      <c r="D11">
        <f t="shared" si="0"/>
        <v>7725307</v>
      </c>
      <c r="G11" s="10">
        <f t="shared" si="1"/>
        <v>3.9765311809683949E-2</v>
      </c>
    </row>
    <row r="12" spans="1:10" x14ac:dyDescent="0.15">
      <c r="A12" t="s">
        <v>28</v>
      </c>
      <c r="B12">
        <v>57412936</v>
      </c>
      <c r="C12">
        <v>2229819</v>
      </c>
      <c r="D12">
        <f t="shared" si="0"/>
        <v>55183117</v>
      </c>
      <c r="G12" s="10">
        <f t="shared" si="1"/>
        <v>3.8838268086481414E-2</v>
      </c>
    </row>
    <row r="13" spans="1:10" x14ac:dyDescent="0.15">
      <c r="A13" t="s">
        <v>31</v>
      </c>
      <c r="B13">
        <v>68514307</v>
      </c>
      <c r="C13">
        <v>1006619</v>
      </c>
      <c r="D13">
        <f t="shared" si="0"/>
        <v>67507688</v>
      </c>
      <c r="G13" s="10">
        <f t="shared" si="1"/>
        <v>1.469209927205423E-2</v>
      </c>
    </row>
    <row r="14" spans="1:10" x14ac:dyDescent="0.15">
      <c r="G14" s="10"/>
    </row>
    <row r="15" spans="1:10" x14ac:dyDescent="0.15">
      <c r="B15" t="s">
        <v>50</v>
      </c>
      <c r="C15" t="s">
        <v>49</v>
      </c>
      <c r="G15" s="10"/>
    </row>
    <row r="16" spans="1:10" x14ac:dyDescent="0.15">
      <c r="A16" t="s">
        <v>7</v>
      </c>
      <c r="B16">
        <v>130832</v>
      </c>
      <c r="C16">
        <v>92026</v>
      </c>
      <c r="D16">
        <f>B16-C16</f>
        <v>38806</v>
      </c>
      <c r="E16">
        <f>D2-D16</f>
        <v>69405</v>
      </c>
      <c r="G16" s="10">
        <f>C16/B16</f>
        <v>0.7033906078023725</v>
      </c>
      <c r="I16" s="10">
        <f t="shared" ref="I16:I27" si="2">(B16-C16)/B16</f>
        <v>0.2966093921976275</v>
      </c>
      <c r="J16" s="10">
        <f t="shared" ref="J16:J27" si="3">G16-G2</f>
        <v>0.42058019966886417</v>
      </c>
    </row>
    <row r="17" spans="1:10" x14ac:dyDescent="0.15">
      <c r="A17" t="s">
        <v>9</v>
      </c>
      <c r="B17">
        <v>616541</v>
      </c>
      <c r="C17">
        <v>173099</v>
      </c>
      <c r="D17">
        <f t="shared" ref="D17:D27" si="4">B17-C17</f>
        <v>443442</v>
      </c>
      <c r="E17">
        <f t="shared" ref="E17:E27" si="5">D3-D17</f>
        <v>97800</v>
      </c>
      <c r="G17" s="10">
        <f t="shared" ref="G17:G27" si="6">C17/B17</f>
        <v>0.28075829506877886</v>
      </c>
      <c r="I17" s="10">
        <f t="shared" si="2"/>
        <v>0.71924170493122108</v>
      </c>
      <c r="J17" s="10">
        <f t="shared" si="3"/>
        <v>0.15862692018860058</v>
      </c>
    </row>
    <row r="18" spans="1:10" x14ac:dyDescent="0.15">
      <c r="A18" t="s">
        <v>12</v>
      </c>
      <c r="B18">
        <v>120057</v>
      </c>
      <c r="C18">
        <v>43983</v>
      </c>
      <c r="D18">
        <f t="shared" si="4"/>
        <v>76074</v>
      </c>
      <c r="E18">
        <f t="shared" si="5"/>
        <v>17676</v>
      </c>
      <c r="G18" s="10">
        <f t="shared" si="6"/>
        <v>0.36635098328294058</v>
      </c>
      <c r="I18" s="10">
        <f t="shared" si="2"/>
        <v>0.63364901671705942</v>
      </c>
      <c r="J18" s="10">
        <f t="shared" si="3"/>
        <v>0.14723006571878355</v>
      </c>
    </row>
    <row r="19" spans="1:10" x14ac:dyDescent="0.15">
      <c r="A19" t="s">
        <v>13</v>
      </c>
      <c r="B19">
        <v>659753</v>
      </c>
      <c r="C19">
        <v>207535</v>
      </c>
      <c r="D19">
        <f t="shared" si="4"/>
        <v>452218</v>
      </c>
      <c r="E19">
        <f t="shared" si="5"/>
        <v>77084</v>
      </c>
      <c r="G19" s="10">
        <f t="shared" si="6"/>
        <v>0.31456469315031532</v>
      </c>
      <c r="I19" s="10">
        <f t="shared" si="2"/>
        <v>0.68543530684968468</v>
      </c>
      <c r="J19" s="10">
        <f t="shared" si="3"/>
        <v>0.11683766500493364</v>
      </c>
    </row>
    <row r="20" spans="1:10" x14ac:dyDescent="0.15">
      <c r="A20" t="s">
        <v>14</v>
      </c>
      <c r="B20">
        <v>3031626</v>
      </c>
      <c r="C20">
        <v>612231</v>
      </c>
      <c r="D20">
        <f t="shared" si="4"/>
        <v>2419395</v>
      </c>
      <c r="E20">
        <f t="shared" si="5"/>
        <v>432887</v>
      </c>
      <c r="G20" s="10">
        <f t="shared" si="6"/>
        <v>0.20194806351443087</v>
      </c>
      <c r="I20" s="10">
        <f t="shared" si="2"/>
        <v>0.79805193648556916</v>
      </c>
      <c r="J20" s="10">
        <f t="shared" si="3"/>
        <v>0.14279037058001218</v>
      </c>
    </row>
    <row r="21" spans="1:10" x14ac:dyDescent="0.15">
      <c r="A21" t="s">
        <v>15</v>
      </c>
      <c r="B21">
        <v>88286</v>
      </c>
      <c r="C21">
        <v>41166</v>
      </c>
      <c r="D21">
        <f t="shared" si="4"/>
        <v>47120</v>
      </c>
      <c r="E21">
        <f t="shared" si="5"/>
        <v>9598</v>
      </c>
      <c r="G21" s="10">
        <f t="shared" si="6"/>
        <v>0.46628004440115078</v>
      </c>
      <c r="I21" s="10">
        <f t="shared" si="2"/>
        <v>0.53371995559884922</v>
      </c>
      <c r="J21" s="10">
        <f t="shared" si="3"/>
        <v>0.10871485852796592</v>
      </c>
    </row>
    <row r="22" spans="1:10" x14ac:dyDescent="0.15">
      <c r="A22" t="s">
        <v>16</v>
      </c>
      <c r="B22">
        <v>6468</v>
      </c>
      <c r="C22">
        <v>4959</v>
      </c>
      <c r="D22">
        <f t="shared" si="4"/>
        <v>1509</v>
      </c>
      <c r="E22">
        <f t="shared" si="5"/>
        <v>409</v>
      </c>
      <c r="G22" s="10">
        <f t="shared" si="6"/>
        <v>0.76669758812615951</v>
      </c>
      <c r="I22" s="10">
        <f t="shared" si="2"/>
        <v>0.23330241187384043</v>
      </c>
      <c r="J22" s="10">
        <f t="shared" si="3"/>
        <v>6.3234384662956056E-2</v>
      </c>
    </row>
    <row r="23" spans="1:10" x14ac:dyDescent="0.15">
      <c r="A23" t="s">
        <v>17</v>
      </c>
      <c r="B23">
        <v>426223</v>
      </c>
      <c r="C23">
        <v>238285</v>
      </c>
      <c r="D23">
        <f t="shared" si="4"/>
        <v>187938</v>
      </c>
      <c r="E23">
        <f t="shared" si="5"/>
        <v>162165</v>
      </c>
      <c r="G23" s="10">
        <f t="shared" si="6"/>
        <v>0.55906180567449437</v>
      </c>
      <c r="I23" s="10">
        <f t="shared" si="2"/>
        <v>0.44093819432550568</v>
      </c>
      <c r="J23" s="10">
        <f t="shared" si="3"/>
        <v>0.38046984794344751</v>
      </c>
    </row>
    <row r="24" spans="1:10" x14ac:dyDescent="0.15">
      <c r="A24" t="s">
        <v>19</v>
      </c>
      <c r="B24">
        <v>19645128</v>
      </c>
      <c r="C24">
        <v>767608</v>
      </c>
      <c r="D24">
        <f t="shared" si="4"/>
        <v>18877520</v>
      </c>
      <c r="E24">
        <f t="shared" si="5"/>
        <v>303830</v>
      </c>
      <c r="G24" s="10">
        <f t="shared" si="6"/>
        <v>3.9073708249699364E-2</v>
      </c>
      <c r="I24" s="10">
        <f t="shared" si="2"/>
        <v>0.96092629175030064</v>
      </c>
      <c r="J24" s="10">
        <f t="shared" si="3"/>
        <v>1.5465921117948429E-2</v>
      </c>
    </row>
    <row r="25" spans="1:10" x14ac:dyDescent="0.15">
      <c r="A25" t="s">
        <v>27</v>
      </c>
      <c r="B25">
        <v>8045228</v>
      </c>
      <c r="C25">
        <v>424259</v>
      </c>
      <c r="D25">
        <f t="shared" si="4"/>
        <v>7620969</v>
      </c>
      <c r="E25">
        <f t="shared" si="5"/>
        <v>104338</v>
      </c>
      <c r="G25" s="10">
        <f t="shared" si="6"/>
        <v>5.2734241963061833E-2</v>
      </c>
      <c r="I25" s="10">
        <f t="shared" si="2"/>
        <v>0.94726575803693813</v>
      </c>
      <c r="J25" s="10">
        <f t="shared" si="3"/>
        <v>1.2968930153377883E-2</v>
      </c>
    </row>
    <row r="26" spans="1:10" x14ac:dyDescent="0.15">
      <c r="A26" t="s">
        <v>28</v>
      </c>
      <c r="B26">
        <v>57412936</v>
      </c>
      <c r="C26">
        <v>3462838</v>
      </c>
      <c r="D26">
        <f t="shared" si="4"/>
        <v>53950098</v>
      </c>
      <c r="E26">
        <f t="shared" si="5"/>
        <v>1233019</v>
      </c>
      <c r="G26" s="10">
        <f t="shared" si="6"/>
        <v>6.0314595303051562E-2</v>
      </c>
      <c r="I26" s="10">
        <f t="shared" si="2"/>
        <v>0.93968540469694839</v>
      </c>
      <c r="J26" s="10">
        <f t="shared" si="3"/>
        <v>2.1476327216570147E-2</v>
      </c>
    </row>
    <row r="27" spans="1:10" x14ac:dyDescent="0.15">
      <c r="A27" t="s">
        <v>31</v>
      </c>
      <c r="B27">
        <v>68514307</v>
      </c>
      <c r="C27">
        <v>1455365</v>
      </c>
      <c r="D27">
        <f t="shared" si="4"/>
        <v>67058942</v>
      </c>
      <c r="E27">
        <f t="shared" si="5"/>
        <v>448746</v>
      </c>
      <c r="G27" s="10">
        <f t="shared" si="6"/>
        <v>2.1241767796031274E-2</v>
      </c>
      <c r="I27" s="10">
        <f t="shared" si="2"/>
        <v>0.97875823220396874</v>
      </c>
      <c r="J27" s="10">
        <f t="shared" si="3"/>
        <v>6.5496685239770439E-3</v>
      </c>
    </row>
    <row r="31" spans="1:10" x14ac:dyDescent="0.15">
      <c r="A31" t="s">
        <v>0</v>
      </c>
      <c r="B31" t="s">
        <v>52</v>
      </c>
      <c r="C31" t="s">
        <v>53</v>
      </c>
      <c r="D31" t="s">
        <v>54</v>
      </c>
      <c r="E31" t="s">
        <v>55</v>
      </c>
      <c r="F31" t="s">
        <v>56</v>
      </c>
      <c r="G31" t="s">
        <v>57</v>
      </c>
    </row>
    <row r="32" spans="1:10" x14ac:dyDescent="0.15">
      <c r="A32" t="s">
        <v>7</v>
      </c>
      <c r="B32">
        <v>152094</v>
      </c>
      <c r="C32">
        <v>150254</v>
      </c>
      <c r="D32">
        <v>130832</v>
      </c>
      <c r="E32">
        <v>1701</v>
      </c>
      <c r="F32">
        <v>92023</v>
      </c>
      <c r="G32">
        <v>1396</v>
      </c>
      <c r="I32" s="10">
        <f>(D32-F32)/D32</f>
        <v>0.2966323223676165</v>
      </c>
      <c r="J32" s="10">
        <f>(E32-G32)/E32</f>
        <v>0.17930629041740154</v>
      </c>
    </row>
    <row r="33" spans="1:10" x14ac:dyDescent="0.15">
      <c r="A33" t="s">
        <v>9</v>
      </c>
      <c r="B33">
        <v>674593</v>
      </c>
      <c r="C33">
        <v>614543</v>
      </c>
      <c r="D33">
        <v>600723</v>
      </c>
      <c r="E33">
        <v>106178</v>
      </c>
      <c r="F33">
        <v>175090</v>
      </c>
      <c r="G33">
        <v>6053</v>
      </c>
      <c r="I33" s="10">
        <f t="shared" ref="I33:I43" si="7">(D33-F33)/D33</f>
        <v>0.70853454920154546</v>
      </c>
      <c r="J33" s="10">
        <f t="shared" ref="J33:J43" si="8">(E33-G33)/E33</f>
        <v>0.94299195690255988</v>
      </c>
    </row>
    <row r="34" spans="1:10" x14ac:dyDescent="0.15">
      <c r="A34" t="s">
        <v>12</v>
      </c>
      <c r="B34">
        <v>123009</v>
      </c>
      <c r="C34">
        <v>119420</v>
      </c>
      <c r="D34">
        <v>117255</v>
      </c>
      <c r="E34">
        <v>21331</v>
      </c>
      <c r="F34">
        <v>43882</v>
      </c>
      <c r="G34">
        <v>3839</v>
      </c>
      <c r="I34" s="10">
        <f t="shared" si="7"/>
        <v>0.62575583130783341</v>
      </c>
      <c r="J34" s="10">
        <f t="shared" si="8"/>
        <v>0.82002719047395811</v>
      </c>
    </row>
    <row r="35" spans="1:10" x14ac:dyDescent="0.15">
      <c r="A35" t="s">
        <v>13</v>
      </c>
      <c r="B35">
        <v>672965</v>
      </c>
      <c r="C35">
        <v>661091</v>
      </c>
      <c r="D35">
        <v>646737</v>
      </c>
      <c r="E35">
        <v>123107</v>
      </c>
      <c r="F35">
        <v>203456</v>
      </c>
      <c r="G35">
        <v>36391</v>
      </c>
      <c r="I35" s="10">
        <f t="shared" si="7"/>
        <v>0.6854115351371578</v>
      </c>
      <c r="J35" s="10">
        <f t="shared" si="8"/>
        <v>0.70439536338307329</v>
      </c>
    </row>
    <row r="36" spans="1:10" x14ac:dyDescent="0.15">
      <c r="A36" t="s">
        <v>14</v>
      </c>
      <c r="B36">
        <v>3150068</v>
      </c>
      <c r="C36">
        <v>3000616</v>
      </c>
      <c r="D36">
        <v>2810813</v>
      </c>
      <c r="E36">
        <v>317635</v>
      </c>
      <c r="F36">
        <v>563185</v>
      </c>
      <c r="G36">
        <v>30264</v>
      </c>
      <c r="I36" s="10">
        <f t="shared" si="7"/>
        <v>0.79963626182175762</v>
      </c>
      <c r="J36" s="10">
        <f t="shared" si="8"/>
        <v>0.90472082736474257</v>
      </c>
    </row>
    <row r="37" spans="1:10" x14ac:dyDescent="0.15">
      <c r="A37" t="s">
        <v>15</v>
      </c>
      <c r="B37">
        <v>96986</v>
      </c>
      <c r="C37">
        <v>88242</v>
      </c>
      <c r="D37">
        <v>85558</v>
      </c>
      <c r="E37">
        <v>32359</v>
      </c>
      <c r="F37">
        <v>41377</v>
      </c>
      <c r="G37">
        <v>11448</v>
      </c>
      <c r="I37" s="10">
        <f t="shared" si="7"/>
        <v>0.51638654480001867</v>
      </c>
      <c r="J37" s="10">
        <f t="shared" si="8"/>
        <v>0.64621898080904849</v>
      </c>
    </row>
    <row r="38" spans="1:10" x14ac:dyDescent="0.15">
      <c r="A38" t="s">
        <v>16</v>
      </c>
      <c r="B38">
        <v>7636</v>
      </c>
      <c r="C38">
        <v>6395</v>
      </c>
      <c r="D38">
        <v>6352</v>
      </c>
      <c r="E38">
        <v>681</v>
      </c>
      <c r="F38">
        <v>4958</v>
      </c>
      <c r="G38">
        <v>543</v>
      </c>
      <c r="I38" s="10">
        <f t="shared" si="7"/>
        <v>0.21945843828715364</v>
      </c>
      <c r="J38" s="10">
        <f t="shared" si="8"/>
        <v>0.20264317180616739</v>
      </c>
    </row>
    <row r="39" spans="1:10" x14ac:dyDescent="0.15">
      <c r="A39" t="s">
        <v>17</v>
      </c>
      <c r="B39">
        <v>444478</v>
      </c>
      <c r="C39">
        <v>420957</v>
      </c>
      <c r="D39">
        <v>382710</v>
      </c>
      <c r="E39">
        <v>25033</v>
      </c>
      <c r="F39">
        <v>239608</v>
      </c>
      <c r="G39">
        <v>8518</v>
      </c>
      <c r="I39" s="10">
        <f t="shared" si="7"/>
        <v>0.37391758772961248</v>
      </c>
      <c r="J39" s="10">
        <f t="shared" si="8"/>
        <v>0.65972915751208405</v>
      </c>
    </row>
    <row r="40" spans="1:10" x14ac:dyDescent="0.15">
      <c r="A40" t="s">
        <v>19</v>
      </c>
      <c r="B40">
        <v>19935641</v>
      </c>
      <c r="C40">
        <v>19529603</v>
      </c>
      <c r="D40">
        <v>17028513</v>
      </c>
      <c r="E40">
        <v>954145</v>
      </c>
      <c r="F40">
        <v>815180</v>
      </c>
      <c r="G40">
        <v>13098</v>
      </c>
      <c r="I40" s="10">
        <f t="shared" si="7"/>
        <v>0.95212852701818418</v>
      </c>
      <c r="J40" s="10">
        <f t="shared" si="8"/>
        <v>0.98627252671239696</v>
      </c>
    </row>
    <row r="41" spans="1:10" x14ac:dyDescent="0.15">
      <c r="A41" t="s">
        <v>27</v>
      </c>
      <c r="B41">
        <v>8262129</v>
      </c>
      <c r="C41">
        <v>8006401</v>
      </c>
      <c r="D41">
        <v>7626138</v>
      </c>
      <c r="E41">
        <v>612505</v>
      </c>
      <c r="F41">
        <v>412191</v>
      </c>
      <c r="G41">
        <v>13795</v>
      </c>
      <c r="I41" s="10">
        <f t="shared" si="7"/>
        <v>0.9459502306409876</v>
      </c>
      <c r="J41" s="10">
        <f t="shared" si="8"/>
        <v>0.97747773487563372</v>
      </c>
    </row>
    <row r="42" spans="1:10" x14ac:dyDescent="0.15">
      <c r="A42" t="s">
        <v>28</v>
      </c>
      <c r="B42">
        <v>61021137</v>
      </c>
      <c r="C42">
        <v>57324117</v>
      </c>
      <c r="D42">
        <v>55263674</v>
      </c>
      <c r="E42">
        <v>7228952</v>
      </c>
      <c r="F42">
        <v>3535138</v>
      </c>
      <c r="G42">
        <v>317605</v>
      </c>
      <c r="I42" s="10">
        <f t="shared" si="7"/>
        <v>0.93603143359596397</v>
      </c>
      <c r="J42" s="10">
        <f t="shared" si="8"/>
        <v>0.95606486251395773</v>
      </c>
    </row>
    <row r="43" spans="1:10" x14ac:dyDescent="0.15">
      <c r="A43" t="s">
        <v>31</v>
      </c>
      <c r="B43">
        <v>70782298</v>
      </c>
      <c r="C43">
        <v>68397720</v>
      </c>
      <c r="D43">
        <v>64158953</v>
      </c>
      <c r="E43">
        <v>996679</v>
      </c>
      <c r="F43">
        <v>1375625</v>
      </c>
      <c r="G43">
        <v>63309</v>
      </c>
      <c r="I43" s="10">
        <f t="shared" si="7"/>
        <v>0.978559110838358</v>
      </c>
      <c r="J43" s="10">
        <f t="shared" si="8"/>
        <v>0.93648005024686987</v>
      </c>
    </row>
    <row r="47" spans="1:10" x14ac:dyDescent="0.15">
      <c r="A47" t="s">
        <v>0</v>
      </c>
      <c r="B47" t="s">
        <v>53</v>
      </c>
      <c r="C47" t="s">
        <v>54</v>
      </c>
      <c r="D47" t="s">
        <v>55</v>
      </c>
      <c r="E47" t="s">
        <v>56</v>
      </c>
      <c r="F47" t="s">
        <v>57</v>
      </c>
    </row>
    <row r="48" spans="1:10" x14ac:dyDescent="0.15">
      <c r="A48" t="s">
        <v>7</v>
      </c>
      <c r="B48">
        <v>138025</v>
      </c>
      <c r="C48">
        <v>113293</v>
      </c>
      <c r="D48">
        <v>1589</v>
      </c>
      <c r="E48">
        <v>92023</v>
      </c>
      <c r="F48">
        <v>1396</v>
      </c>
      <c r="I48" s="10">
        <f>(C48-E48)/C48</f>
        <v>0.18774328511028926</v>
      </c>
      <c r="J48" s="10">
        <f>(D48-F48)/D48</f>
        <v>0.12146003775959723</v>
      </c>
    </row>
    <row r="49" spans="1:10" x14ac:dyDescent="0.15">
      <c r="A49" t="s">
        <v>9</v>
      </c>
      <c r="B49">
        <v>577286</v>
      </c>
      <c r="C49">
        <v>503128</v>
      </c>
      <c r="D49">
        <v>106794</v>
      </c>
      <c r="E49">
        <v>175090</v>
      </c>
      <c r="F49">
        <v>6053</v>
      </c>
      <c r="I49" s="10">
        <f t="shared" ref="I49:I59" si="9">(C49-E49)/C49</f>
        <v>0.65199710610421202</v>
      </c>
      <c r="J49" s="10">
        <f t="shared" ref="J49:J59" si="10">(D49-F49)/D49</f>
        <v>0.94332078581193701</v>
      </c>
    </row>
    <row r="50" spans="1:10" x14ac:dyDescent="0.15">
      <c r="A50" t="s">
        <v>12</v>
      </c>
      <c r="B50">
        <v>102549</v>
      </c>
      <c r="C50">
        <v>87828</v>
      </c>
      <c r="D50">
        <v>18467</v>
      </c>
      <c r="E50">
        <v>43882</v>
      </c>
      <c r="F50">
        <v>3839</v>
      </c>
      <c r="I50" s="10">
        <f t="shared" si="9"/>
        <v>0.50036434849933964</v>
      </c>
      <c r="J50" s="10">
        <f t="shared" si="10"/>
        <v>0.79211566578220605</v>
      </c>
    </row>
    <row r="51" spans="1:10" x14ac:dyDescent="0.15">
      <c r="A51" t="s">
        <v>13</v>
      </c>
      <c r="B51">
        <v>558788</v>
      </c>
      <c r="C51">
        <v>495142</v>
      </c>
      <c r="D51">
        <v>116143</v>
      </c>
      <c r="E51">
        <v>203456</v>
      </c>
      <c r="F51">
        <v>36391</v>
      </c>
      <c r="I51" s="10">
        <f t="shared" si="9"/>
        <v>0.58909565336812475</v>
      </c>
      <c r="J51" s="10">
        <f t="shared" si="10"/>
        <v>0.68667074210240819</v>
      </c>
    </row>
    <row r="52" spans="1:10" x14ac:dyDescent="0.15">
      <c r="A52" t="s">
        <v>14</v>
      </c>
      <c r="B52">
        <v>1419475</v>
      </c>
      <c r="C52">
        <v>1236885</v>
      </c>
      <c r="D52">
        <v>283141</v>
      </c>
      <c r="E52">
        <v>563185</v>
      </c>
      <c r="F52">
        <v>30264</v>
      </c>
      <c r="I52" s="10">
        <f t="shared" si="9"/>
        <v>0.544674727238183</v>
      </c>
      <c r="J52" s="10">
        <f t="shared" si="10"/>
        <v>0.89311332516308128</v>
      </c>
    </row>
    <row r="53" spans="1:10" x14ac:dyDescent="0.15">
      <c r="A53" t="s">
        <v>15</v>
      </c>
      <c r="B53">
        <v>86338</v>
      </c>
      <c r="C53">
        <v>82974</v>
      </c>
      <c r="D53">
        <v>31584</v>
      </c>
      <c r="E53">
        <v>41377</v>
      </c>
      <c r="F53">
        <v>11448</v>
      </c>
      <c r="I53" s="10">
        <f t="shared" si="9"/>
        <v>0.50132571648950275</v>
      </c>
      <c r="J53" s="10">
        <f t="shared" si="10"/>
        <v>0.63753799392097266</v>
      </c>
    </row>
    <row r="54" spans="1:10" x14ac:dyDescent="0.15">
      <c r="A54" t="s">
        <v>16</v>
      </c>
      <c r="B54">
        <v>6415</v>
      </c>
      <c r="C54">
        <v>6372</v>
      </c>
      <c r="D54">
        <v>713</v>
      </c>
      <c r="E54">
        <v>4958</v>
      </c>
      <c r="F54">
        <v>543</v>
      </c>
      <c r="I54" s="10">
        <f t="shared" si="9"/>
        <v>0.22190834902699311</v>
      </c>
      <c r="J54" s="10">
        <f t="shared" si="10"/>
        <v>0.23842917251051893</v>
      </c>
    </row>
    <row r="55" spans="1:10" x14ac:dyDescent="0.15">
      <c r="A55" t="s">
        <v>17</v>
      </c>
      <c r="B55">
        <v>367141</v>
      </c>
      <c r="C55">
        <v>264844</v>
      </c>
      <c r="D55">
        <v>21370</v>
      </c>
      <c r="E55">
        <v>239608</v>
      </c>
      <c r="F55">
        <v>8518</v>
      </c>
      <c r="I55" s="10">
        <f t="shared" si="9"/>
        <v>9.5286281735663253E-2</v>
      </c>
      <c r="J55" s="10">
        <f t="shared" si="10"/>
        <v>0.60140383715488999</v>
      </c>
    </row>
    <row r="56" spans="1:10" x14ac:dyDescent="0.15">
      <c r="A56" t="s">
        <v>19</v>
      </c>
      <c r="B56">
        <v>16071991</v>
      </c>
      <c r="C56">
        <v>9329826</v>
      </c>
      <c r="D56">
        <v>836988</v>
      </c>
      <c r="E56">
        <v>815180</v>
      </c>
      <c r="F56">
        <v>13098</v>
      </c>
      <c r="I56" s="10">
        <f t="shared" si="9"/>
        <v>0.91262645198313452</v>
      </c>
      <c r="J56" s="10">
        <f t="shared" si="10"/>
        <v>0.98435103012229563</v>
      </c>
    </row>
    <row r="57" spans="1:10" x14ac:dyDescent="0.15">
      <c r="A57" t="s">
        <v>27</v>
      </c>
      <c r="B57">
        <v>7297566</v>
      </c>
      <c r="C57">
        <v>4660364</v>
      </c>
      <c r="D57">
        <v>486178</v>
      </c>
      <c r="E57">
        <v>412191</v>
      </c>
      <c r="F57">
        <v>13795</v>
      </c>
      <c r="I57" s="10">
        <f t="shared" si="9"/>
        <v>0.91155390437313477</v>
      </c>
      <c r="J57" s="10">
        <f t="shared" si="10"/>
        <v>0.97162561860059482</v>
      </c>
    </row>
    <row r="58" spans="1:10" x14ac:dyDescent="0.15">
      <c r="A58" t="s">
        <v>28</v>
      </c>
      <c r="B58">
        <v>47702315</v>
      </c>
      <c r="C58">
        <v>30715244</v>
      </c>
      <c r="D58">
        <v>5213392</v>
      </c>
      <c r="E58">
        <v>3535138</v>
      </c>
      <c r="F58">
        <v>317605</v>
      </c>
      <c r="I58" s="10">
        <f t="shared" si="9"/>
        <v>0.88490607465140114</v>
      </c>
      <c r="J58" s="10">
        <f t="shared" si="10"/>
        <v>0.9390790103640777</v>
      </c>
    </row>
    <row r="59" spans="1:10" x14ac:dyDescent="0.15">
      <c r="A59" t="s">
        <v>31</v>
      </c>
      <c r="B59">
        <v>51258237</v>
      </c>
      <c r="C59">
        <v>29758735</v>
      </c>
      <c r="D59">
        <v>736013</v>
      </c>
      <c r="E59">
        <v>1375625</v>
      </c>
      <c r="F59">
        <v>63309</v>
      </c>
      <c r="I59" s="10">
        <f t="shared" si="9"/>
        <v>0.95377407675427062</v>
      </c>
      <c r="J59" s="10">
        <f t="shared" si="10"/>
        <v>0.91398385626340839</v>
      </c>
    </row>
    <row r="67" spans="1:11" x14ac:dyDescent="0.15">
      <c r="A67" t="s">
        <v>0</v>
      </c>
      <c r="B67" t="s">
        <v>60</v>
      </c>
      <c r="C67" t="s">
        <v>63</v>
      </c>
      <c r="D67" t="s">
        <v>64</v>
      </c>
      <c r="E67" t="s">
        <v>65</v>
      </c>
      <c r="F67" t="s">
        <v>61</v>
      </c>
      <c r="G67" t="s">
        <v>62</v>
      </c>
      <c r="H67" t="s">
        <v>58</v>
      </c>
      <c r="I67" t="s">
        <v>59</v>
      </c>
      <c r="J67" t="s">
        <v>66</v>
      </c>
    </row>
    <row r="68" spans="1:11" x14ac:dyDescent="0.15">
      <c r="A68" t="s">
        <v>7</v>
      </c>
      <c r="B68">
        <v>152094</v>
      </c>
      <c r="C68">
        <v>148691</v>
      </c>
      <c r="D68">
        <v>124606</v>
      </c>
      <c r="E68">
        <v>1354</v>
      </c>
      <c r="F68">
        <v>92013</v>
      </c>
      <c r="G68">
        <v>1396</v>
      </c>
      <c r="H68">
        <v>5634</v>
      </c>
      <c r="I68">
        <v>72569</v>
      </c>
      <c r="J68">
        <v>560</v>
      </c>
      <c r="K68" s="10">
        <f t="shared" ref="K68:K92" si="11">J68/D68</f>
        <v>4.4941656100027285E-3</v>
      </c>
    </row>
    <row r="69" spans="1:11" x14ac:dyDescent="0.15">
      <c r="A69" t="s">
        <v>9</v>
      </c>
      <c r="B69">
        <v>693034</v>
      </c>
      <c r="C69">
        <v>604529</v>
      </c>
      <c r="D69">
        <v>530083</v>
      </c>
      <c r="E69">
        <v>99274</v>
      </c>
      <c r="F69">
        <v>171002</v>
      </c>
      <c r="G69">
        <v>5793</v>
      </c>
      <c r="H69">
        <v>12827</v>
      </c>
      <c r="I69">
        <v>432812</v>
      </c>
      <c r="J69">
        <v>113343</v>
      </c>
      <c r="K69" s="10">
        <f t="shared" si="11"/>
        <v>0.21382123176936443</v>
      </c>
    </row>
    <row r="70" spans="1:11" x14ac:dyDescent="0.15">
      <c r="A70" t="s">
        <v>13</v>
      </c>
      <c r="B70">
        <v>793538</v>
      </c>
      <c r="C70">
        <v>768040</v>
      </c>
      <c r="D70">
        <v>687875</v>
      </c>
      <c r="E70">
        <v>138876</v>
      </c>
      <c r="F70">
        <v>256340</v>
      </c>
      <c r="G70">
        <v>40977</v>
      </c>
      <c r="H70">
        <v>11487</v>
      </c>
      <c r="I70">
        <v>490574</v>
      </c>
      <c r="J70">
        <v>104100</v>
      </c>
      <c r="K70" s="10">
        <f t="shared" si="11"/>
        <v>0.15133563510812284</v>
      </c>
    </row>
    <row r="71" spans="1:11" x14ac:dyDescent="0.15">
      <c r="A71" t="s">
        <v>14</v>
      </c>
      <c r="B71">
        <v>3150583</v>
      </c>
      <c r="C71">
        <v>2901769</v>
      </c>
      <c r="D71">
        <v>2250457</v>
      </c>
      <c r="E71">
        <v>276400</v>
      </c>
      <c r="F71">
        <v>535301</v>
      </c>
      <c r="G71">
        <v>29644</v>
      </c>
      <c r="H71">
        <v>63460</v>
      </c>
      <c r="I71">
        <v>2238775</v>
      </c>
      <c r="J71">
        <v>264399</v>
      </c>
      <c r="K71" s="10">
        <f t="shared" si="11"/>
        <v>0.1174868037914077</v>
      </c>
    </row>
    <row r="72" spans="1:11" x14ac:dyDescent="0.15">
      <c r="A72" t="s">
        <v>15</v>
      </c>
      <c r="B72">
        <v>97267</v>
      </c>
      <c r="C72">
        <v>86314</v>
      </c>
      <c r="D72">
        <v>74885</v>
      </c>
      <c r="E72">
        <v>27511</v>
      </c>
      <c r="F72">
        <v>40518</v>
      </c>
      <c r="G72">
        <v>11361</v>
      </c>
      <c r="H72">
        <v>2338</v>
      </c>
      <c r="I72">
        <v>46891</v>
      </c>
      <c r="J72">
        <v>21254</v>
      </c>
      <c r="K72" s="10">
        <f t="shared" si="11"/>
        <v>0.28382186018561795</v>
      </c>
    </row>
    <row r="73" spans="1:11" x14ac:dyDescent="0.15">
      <c r="A73" t="s">
        <v>17</v>
      </c>
      <c r="B73">
        <v>454548</v>
      </c>
      <c r="C73">
        <v>418889</v>
      </c>
      <c r="D73">
        <v>351459</v>
      </c>
      <c r="E73">
        <v>22520</v>
      </c>
      <c r="F73">
        <v>238864</v>
      </c>
      <c r="G73">
        <v>8899</v>
      </c>
      <c r="H73">
        <v>22044</v>
      </c>
      <c r="I73">
        <v>249957</v>
      </c>
      <c r="J73">
        <v>24395</v>
      </c>
      <c r="K73" s="10">
        <f t="shared" si="11"/>
        <v>6.9410656719560454E-2</v>
      </c>
    </row>
    <row r="74" spans="1:11" x14ac:dyDescent="0.15">
      <c r="A74" t="s">
        <v>19</v>
      </c>
      <c r="B74">
        <v>19948431</v>
      </c>
      <c r="C74">
        <v>18894167</v>
      </c>
      <c r="D74">
        <v>13132914</v>
      </c>
      <c r="E74">
        <v>811452</v>
      </c>
      <c r="F74">
        <v>707977</v>
      </c>
      <c r="G74">
        <v>12889</v>
      </c>
      <c r="H74">
        <v>63944</v>
      </c>
      <c r="I74">
        <v>11848515</v>
      </c>
      <c r="J74">
        <v>833273</v>
      </c>
      <c r="K74" s="10">
        <f t="shared" si="11"/>
        <v>6.3449208606711355E-2</v>
      </c>
    </row>
    <row r="75" spans="1:11" x14ac:dyDescent="0.15">
      <c r="A75" t="s">
        <v>27</v>
      </c>
      <c r="B75">
        <v>8265457</v>
      </c>
      <c r="C75">
        <v>7646955</v>
      </c>
      <c r="D75">
        <v>5735177</v>
      </c>
      <c r="E75">
        <v>426134</v>
      </c>
      <c r="F75">
        <v>437261</v>
      </c>
      <c r="G75">
        <v>14663</v>
      </c>
      <c r="H75">
        <v>100984</v>
      </c>
      <c r="I75">
        <v>5281945</v>
      </c>
      <c r="J75">
        <v>382083</v>
      </c>
      <c r="K75" s="10">
        <f t="shared" si="11"/>
        <v>6.662096043417666E-2</v>
      </c>
    </row>
    <row r="76" spans="1:11" x14ac:dyDescent="0.15">
      <c r="A76" t="s">
        <v>28</v>
      </c>
      <c r="B76">
        <v>61141249</v>
      </c>
      <c r="C76">
        <v>46020269</v>
      </c>
      <c r="D76">
        <v>32553322</v>
      </c>
      <c r="E76">
        <v>4881448</v>
      </c>
      <c r="F76">
        <v>3543509</v>
      </c>
      <c r="G76">
        <v>319381</v>
      </c>
      <c r="H76">
        <v>142871</v>
      </c>
      <c r="I76">
        <v>37582589</v>
      </c>
      <c r="J76">
        <v>3179459</v>
      </c>
      <c r="K76" s="10">
        <f t="shared" si="11"/>
        <v>9.7669263984793933E-2</v>
      </c>
    </row>
    <row r="77" spans="1:11" x14ac:dyDescent="0.15">
      <c r="A77" t="s">
        <v>31</v>
      </c>
      <c r="B77">
        <v>70712101</v>
      </c>
      <c r="C77">
        <v>60831861</v>
      </c>
      <c r="D77">
        <v>42460805</v>
      </c>
      <c r="E77">
        <v>709441</v>
      </c>
      <c r="F77">
        <v>1330962</v>
      </c>
      <c r="G77">
        <v>67519</v>
      </c>
      <c r="H77">
        <v>146428</v>
      </c>
      <c r="I77">
        <v>41726357</v>
      </c>
      <c r="J77">
        <v>542137</v>
      </c>
      <c r="K77" s="10">
        <f t="shared" si="11"/>
        <v>1.2767939750553481E-2</v>
      </c>
    </row>
    <row r="78" spans="1:11" x14ac:dyDescent="0.15">
      <c r="A78" t="s">
        <v>71</v>
      </c>
      <c r="B78">
        <v>10756</v>
      </c>
      <c r="C78">
        <v>8259</v>
      </c>
      <c r="D78">
        <v>7735</v>
      </c>
      <c r="E78">
        <v>819</v>
      </c>
      <c r="F78">
        <v>6685</v>
      </c>
      <c r="G78">
        <v>588</v>
      </c>
      <c r="H78">
        <v>835</v>
      </c>
      <c r="I78">
        <v>2156</v>
      </c>
      <c r="J78">
        <v>274</v>
      </c>
      <c r="K78" s="10">
        <f t="shared" si="11"/>
        <v>3.5423400129282481E-2</v>
      </c>
    </row>
    <row r="79" spans="1:11" x14ac:dyDescent="0.15">
      <c r="A79" t="s">
        <v>41</v>
      </c>
      <c r="B79">
        <v>7714</v>
      </c>
      <c r="C79">
        <v>6109</v>
      </c>
      <c r="D79">
        <v>6031</v>
      </c>
      <c r="E79">
        <v>399</v>
      </c>
      <c r="F79">
        <v>2526</v>
      </c>
      <c r="G79">
        <v>209</v>
      </c>
      <c r="H79">
        <v>167</v>
      </c>
      <c r="I79">
        <v>464</v>
      </c>
      <c r="J79">
        <v>275</v>
      </c>
      <c r="K79" s="10">
        <f t="shared" ref="K79:K80" si="12">J79/D79</f>
        <v>4.5597744984248054E-2</v>
      </c>
    </row>
    <row r="80" spans="1:11" x14ac:dyDescent="0.15">
      <c r="A80" t="s">
        <v>42</v>
      </c>
      <c r="B80">
        <v>61003</v>
      </c>
      <c r="C80">
        <v>56375</v>
      </c>
      <c r="D80">
        <v>55225</v>
      </c>
      <c r="E80">
        <v>3942</v>
      </c>
      <c r="F80">
        <v>39558</v>
      </c>
      <c r="G80">
        <v>3325</v>
      </c>
      <c r="H80">
        <v>6249</v>
      </c>
      <c r="I80">
        <v>24778</v>
      </c>
      <c r="J80">
        <v>276</v>
      </c>
      <c r="K80" s="10">
        <f t="shared" si="12"/>
        <v>4.9977365323675875E-3</v>
      </c>
    </row>
    <row r="81" spans="1:15" x14ac:dyDescent="0.15">
      <c r="K81" s="10"/>
    </row>
    <row r="82" spans="1:15" x14ac:dyDescent="0.15">
      <c r="K82" s="10"/>
    </row>
    <row r="83" spans="1:15" x14ac:dyDescent="0.15">
      <c r="A83" t="s">
        <v>7</v>
      </c>
      <c r="B83">
        <v>152082</v>
      </c>
      <c r="C83">
        <v>148503</v>
      </c>
      <c r="D83">
        <v>124660</v>
      </c>
      <c r="E83">
        <v>1405</v>
      </c>
      <c r="F83">
        <v>48543</v>
      </c>
      <c r="G83">
        <v>1148</v>
      </c>
      <c r="H83">
        <v>5262</v>
      </c>
      <c r="I83">
        <v>84453</v>
      </c>
      <c r="J83">
        <v>676</v>
      </c>
      <c r="K83" s="10">
        <f t="shared" si="11"/>
        <v>5.4227498796727098E-3</v>
      </c>
      <c r="L83">
        <f t="shared" ref="L83:L93" si="13">J83-J68</f>
        <v>116</v>
      </c>
      <c r="M83" s="10">
        <f t="shared" ref="M83:M93" si="14">K83-K68</f>
        <v>9.2858426966998132E-4</v>
      </c>
      <c r="N83">
        <f t="shared" ref="N83:N93" si="15">G68-G83</f>
        <v>248</v>
      </c>
      <c r="O83" s="10">
        <f>N83/D83</f>
        <v>1.9894111984598106E-3</v>
      </c>
    </row>
    <row r="84" spans="1:15" x14ac:dyDescent="0.15">
      <c r="A84" t="s">
        <v>9</v>
      </c>
      <c r="B84">
        <v>677801</v>
      </c>
      <c r="C84">
        <v>580325</v>
      </c>
      <c r="D84">
        <v>500824</v>
      </c>
      <c r="E84">
        <v>87718</v>
      </c>
      <c r="F84">
        <v>54724</v>
      </c>
      <c r="G84">
        <v>1970</v>
      </c>
      <c r="H84">
        <v>10197</v>
      </c>
      <c r="I84">
        <v>356791</v>
      </c>
      <c r="J84">
        <v>63373</v>
      </c>
      <c r="K84" s="10">
        <f t="shared" si="11"/>
        <v>0.12653746625561074</v>
      </c>
      <c r="L84">
        <f t="shared" si="13"/>
        <v>-49970</v>
      </c>
      <c r="M84" s="10">
        <f t="shared" si="14"/>
        <v>-8.7283765513753692E-2</v>
      </c>
      <c r="N84">
        <f t="shared" si="15"/>
        <v>3823</v>
      </c>
      <c r="O84" s="10">
        <f t="shared" ref="O84:O92" si="16">N84/D84</f>
        <v>7.6334201236362472E-3</v>
      </c>
    </row>
    <row r="85" spans="1:15" x14ac:dyDescent="0.15">
      <c r="A85" t="s">
        <v>13</v>
      </c>
      <c r="B85">
        <v>845311</v>
      </c>
      <c r="C85">
        <v>814958</v>
      </c>
      <c r="D85">
        <v>728242</v>
      </c>
      <c r="E85">
        <v>169413</v>
      </c>
      <c r="F85">
        <v>171213</v>
      </c>
      <c r="G85">
        <v>46235</v>
      </c>
      <c r="H85">
        <v>10623</v>
      </c>
      <c r="I85">
        <v>515621</v>
      </c>
      <c r="J85">
        <v>124863</v>
      </c>
      <c r="K85" s="10">
        <f t="shared" si="11"/>
        <v>0.1714581141983022</v>
      </c>
      <c r="L85">
        <f t="shared" si="13"/>
        <v>20763</v>
      </c>
      <c r="M85" s="10">
        <f t="shared" si="14"/>
        <v>2.0122479090179363E-2</v>
      </c>
      <c r="N85">
        <f t="shared" si="15"/>
        <v>-5258</v>
      </c>
      <c r="O85" s="10">
        <f t="shared" si="16"/>
        <v>-7.2201273752406482E-3</v>
      </c>
    </row>
    <row r="86" spans="1:15" x14ac:dyDescent="0.15">
      <c r="A86" t="s">
        <v>14</v>
      </c>
      <c r="B86">
        <v>3153655</v>
      </c>
      <c r="C86">
        <v>2925643</v>
      </c>
      <c r="D86">
        <v>2186980</v>
      </c>
      <c r="E86">
        <v>263797</v>
      </c>
      <c r="F86">
        <v>171870</v>
      </c>
      <c r="G86">
        <v>16921</v>
      </c>
      <c r="H86">
        <v>41923</v>
      </c>
      <c r="I86">
        <v>1045184</v>
      </c>
      <c r="J86">
        <v>154059</v>
      </c>
      <c r="K86" s="10">
        <f t="shared" si="11"/>
        <v>7.0443716906418902E-2</v>
      </c>
      <c r="L86">
        <f t="shared" si="13"/>
        <v>-110340</v>
      </c>
      <c r="M86" s="10">
        <f t="shared" si="14"/>
        <v>-4.7043086884988802E-2</v>
      </c>
      <c r="N86">
        <f t="shared" si="15"/>
        <v>12723</v>
      </c>
      <c r="O86" s="10">
        <f t="shared" si="16"/>
        <v>5.8176115007910452E-3</v>
      </c>
    </row>
    <row r="87" spans="1:15" x14ac:dyDescent="0.15">
      <c r="A87" t="s">
        <v>15</v>
      </c>
      <c r="B87">
        <v>98170</v>
      </c>
      <c r="C87">
        <v>86389</v>
      </c>
      <c r="D87">
        <v>73995</v>
      </c>
      <c r="E87">
        <v>27575</v>
      </c>
      <c r="F87">
        <v>33444</v>
      </c>
      <c r="G87">
        <v>9486</v>
      </c>
      <c r="H87">
        <v>2317</v>
      </c>
      <c r="I87">
        <v>52612</v>
      </c>
      <c r="J87">
        <v>23333</v>
      </c>
      <c r="K87" s="10">
        <f t="shared" si="11"/>
        <v>0.3153321170349348</v>
      </c>
      <c r="L87">
        <f t="shared" si="13"/>
        <v>2079</v>
      </c>
      <c r="M87" s="10">
        <f t="shared" si="14"/>
        <v>3.1510256849316853E-2</v>
      </c>
      <c r="N87">
        <f t="shared" si="15"/>
        <v>1875</v>
      </c>
      <c r="O87" s="10">
        <f t="shared" si="16"/>
        <v>2.5339549969592541E-2</v>
      </c>
    </row>
    <row r="88" spans="1:15" x14ac:dyDescent="0.15">
      <c r="A88" t="s">
        <v>17</v>
      </c>
      <c r="B88">
        <v>448992</v>
      </c>
      <c r="C88">
        <v>411377</v>
      </c>
      <c r="D88">
        <v>338387</v>
      </c>
      <c r="E88">
        <v>25429</v>
      </c>
      <c r="F88">
        <v>82901</v>
      </c>
      <c r="G88">
        <v>5078</v>
      </c>
      <c r="H88">
        <v>14715</v>
      </c>
      <c r="I88">
        <v>205616</v>
      </c>
      <c r="J88">
        <v>14264</v>
      </c>
      <c r="K88" s="10">
        <f t="shared" si="11"/>
        <v>4.2152919586154317E-2</v>
      </c>
      <c r="L88">
        <f t="shared" si="13"/>
        <v>-10131</v>
      </c>
      <c r="M88" s="10">
        <f t="shared" si="14"/>
        <v>-2.7257737133406137E-2</v>
      </c>
      <c r="N88">
        <f t="shared" si="15"/>
        <v>3821</v>
      </c>
      <c r="O88" s="10">
        <f t="shared" si="16"/>
        <v>1.1291804945225437E-2</v>
      </c>
    </row>
    <row r="89" spans="1:15" x14ac:dyDescent="0.15">
      <c r="A89" t="s">
        <v>19</v>
      </c>
      <c r="B89">
        <v>19417132</v>
      </c>
      <c r="C89">
        <v>18467272</v>
      </c>
      <c r="D89">
        <v>11502858</v>
      </c>
      <c r="E89">
        <v>834306</v>
      </c>
      <c r="F89">
        <v>404117</v>
      </c>
      <c r="G89">
        <v>7334</v>
      </c>
      <c r="H89">
        <v>55831</v>
      </c>
      <c r="I89">
        <v>8319804</v>
      </c>
      <c r="J89">
        <v>781079</v>
      </c>
      <c r="K89" s="10">
        <f t="shared" si="11"/>
        <v>6.7903037662466151E-2</v>
      </c>
      <c r="L89">
        <f t="shared" si="13"/>
        <v>-52194</v>
      </c>
      <c r="M89" s="10">
        <f t="shared" si="14"/>
        <v>4.453829055754796E-3</v>
      </c>
      <c r="N89">
        <f t="shared" si="15"/>
        <v>5555</v>
      </c>
      <c r="O89" s="10">
        <f t="shared" si="16"/>
        <v>4.8292346128240475E-4</v>
      </c>
    </row>
    <row r="90" spans="1:15" x14ac:dyDescent="0.15">
      <c r="A90" t="s">
        <v>27</v>
      </c>
      <c r="B90">
        <v>8239018</v>
      </c>
      <c r="C90">
        <v>7658203</v>
      </c>
      <c r="D90">
        <v>5655846</v>
      </c>
      <c r="E90">
        <v>458842</v>
      </c>
      <c r="F90">
        <v>254777</v>
      </c>
      <c r="G90">
        <v>7944</v>
      </c>
      <c r="H90">
        <v>82348</v>
      </c>
      <c r="I90">
        <v>4043318</v>
      </c>
      <c r="J90">
        <v>289552</v>
      </c>
      <c r="K90" s="10">
        <f t="shared" si="11"/>
        <v>5.119517044841744E-2</v>
      </c>
      <c r="L90">
        <f t="shared" si="13"/>
        <v>-92531</v>
      </c>
      <c r="M90" s="10">
        <f t="shared" si="14"/>
        <v>-1.542578998575922E-2</v>
      </c>
      <c r="N90">
        <f t="shared" si="15"/>
        <v>6719</v>
      </c>
      <c r="O90" s="10">
        <f t="shared" si="16"/>
        <v>1.187974354322943E-3</v>
      </c>
    </row>
    <row r="91" spans="1:15" x14ac:dyDescent="0.15">
      <c r="A91" t="s">
        <v>28</v>
      </c>
      <c r="B91">
        <v>61107918</v>
      </c>
      <c r="C91">
        <v>47710462</v>
      </c>
      <c r="D91">
        <v>31074882</v>
      </c>
      <c r="E91">
        <v>5263553</v>
      </c>
      <c r="F91">
        <v>1962878</v>
      </c>
      <c r="G91">
        <v>273851</v>
      </c>
      <c r="H91">
        <v>137927</v>
      </c>
      <c r="I91">
        <v>33711012</v>
      </c>
      <c r="J91">
        <v>2802315</v>
      </c>
      <c r="K91" s="10">
        <f t="shared" si="11"/>
        <v>9.0179425299185365E-2</v>
      </c>
      <c r="L91">
        <f t="shared" si="13"/>
        <v>-377144</v>
      </c>
      <c r="M91" s="10">
        <f t="shared" si="14"/>
        <v>-7.4898386856085686E-3</v>
      </c>
      <c r="N91">
        <f t="shared" si="15"/>
        <v>45530</v>
      </c>
      <c r="O91" s="10">
        <f t="shared" si="16"/>
        <v>1.4651704872121478E-3</v>
      </c>
    </row>
    <row r="92" spans="1:15" x14ac:dyDescent="0.15">
      <c r="A92" t="s">
        <v>31</v>
      </c>
      <c r="B92">
        <v>70127544</v>
      </c>
      <c r="C92">
        <v>62456234</v>
      </c>
      <c r="D92">
        <v>34753773</v>
      </c>
      <c r="E92">
        <v>752793</v>
      </c>
      <c r="F92">
        <v>1051274</v>
      </c>
      <c r="G92">
        <v>55360</v>
      </c>
      <c r="H92">
        <v>94967</v>
      </c>
      <c r="I92">
        <v>16808511</v>
      </c>
      <c r="J92">
        <v>435745</v>
      </c>
      <c r="K92" s="10">
        <f t="shared" si="11"/>
        <v>1.2538063133461798E-2</v>
      </c>
      <c r="L92">
        <f t="shared" si="13"/>
        <v>-106392</v>
      </c>
      <c r="M92" s="10">
        <f t="shared" si="14"/>
        <v>-2.2987661709168369E-4</v>
      </c>
      <c r="N92">
        <f t="shared" si="15"/>
        <v>12159</v>
      </c>
      <c r="O92" s="10">
        <f t="shared" si="16"/>
        <v>3.498612941967481E-4</v>
      </c>
    </row>
    <row r="93" spans="1:15" x14ac:dyDescent="0.15">
      <c r="A93" t="s">
        <v>71</v>
      </c>
      <c r="B93">
        <v>10713</v>
      </c>
      <c r="C93">
        <v>7974</v>
      </c>
      <c r="D93">
        <v>7448</v>
      </c>
      <c r="E93">
        <v>706</v>
      </c>
      <c r="F93">
        <v>6638</v>
      </c>
      <c r="G93">
        <v>576</v>
      </c>
      <c r="H93">
        <v>821</v>
      </c>
      <c r="I93">
        <v>2143</v>
      </c>
      <c r="J93">
        <v>201</v>
      </c>
      <c r="K93" s="10">
        <f t="shared" ref="K93" si="17">J93/D93</f>
        <v>2.6987110633727177E-2</v>
      </c>
      <c r="L93">
        <f t="shared" si="13"/>
        <v>-73</v>
      </c>
      <c r="M93" s="10">
        <f t="shared" si="14"/>
        <v>-8.4362894955553047E-3</v>
      </c>
      <c r="N93">
        <f t="shared" si="15"/>
        <v>12</v>
      </c>
      <c r="O93" s="10">
        <f t="shared" ref="O93" si="18">N93/D93</f>
        <v>1.611170784103115E-3</v>
      </c>
    </row>
    <row r="94" spans="1:15" x14ac:dyDescent="0.15">
      <c r="A94" t="s">
        <v>41</v>
      </c>
      <c r="B94">
        <v>7672</v>
      </c>
      <c r="C94">
        <v>5996</v>
      </c>
      <c r="D94">
        <v>5881</v>
      </c>
      <c r="E94">
        <v>390</v>
      </c>
      <c r="F94">
        <v>2391</v>
      </c>
      <c r="G94">
        <v>205</v>
      </c>
      <c r="H94">
        <v>146</v>
      </c>
      <c r="I94">
        <v>443</v>
      </c>
      <c r="J94">
        <v>15</v>
      </c>
      <c r="K94" s="10">
        <f t="shared" ref="K94:K95" si="19">J94/D94</f>
        <v>2.5505866349260328E-3</v>
      </c>
      <c r="L94">
        <f t="shared" ref="L94:M94" si="20">J94-J79</f>
        <v>-260</v>
      </c>
      <c r="M94" s="10">
        <f t="shared" si="20"/>
        <v>-4.3047158349322018E-2</v>
      </c>
      <c r="N94">
        <f t="shared" ref="N94:N95" si="21">G79-G94</f>
        <v>4</v>
      </c>
      <c r="O94" s="10">
        <f t="shared" ref="O94:O95" si="22">N94/D94</f>
        <v>6.8015643598027544E-4</v>
      </c>
    </row>
    <row r="95" spans="1:15" x14ac:dyDescent="0.15">
      <c r="A95" t="s">
        <v>42</v>
      </c>
      <c r="B95">
        <v>60996</v>
      </c>
      <c r="C95">
        <v>56227</v>
      </c>
      <c r="D95">
        <v>55201</v>
      </c>
      <c r="E95">
        <v>3965</v>
      </c>
      <c r="F95">
        <v>23932</v>
      </c>
      <c r="G95">
        <v>2703</v>
      </c>
      <c r="H95">
        <v>5488</v>
      </c>
      <c r="I95">
        <v>30065</v>
      </c>
      <c r="J95">
        <v>2146</v>
      </c>
      <c r="K95" s="10">
        <f t="shared" si="19"/>
        <v>3.8876107316896433E-2</v>
      </c>
      <c r="L95">
        <f t="shared" ref="L95:M95" si="23">J95-J80</f>
        <v>1870</v>
      </c>
      <c r="M95" s="10">
        <f t="shared" si="23"/>
        <v>3.3878370784528843E-2</v>
      </c>
      <c r="N95">
        <f t="shared" si="21"/>
        <v>622</v>
      </c>
      <c r="O95" s="10">
        <f t="shared" si="22"/>
        <v>1.126791181319179E-2</v>
      </c>
    </row>
    <row r="97" spans="2:7" x14ac:dyDescent="0.15">
      <c r="B97" t="s">
        <v>0</v>
      </c>
      <c r="C97" t="s">
        <v>64</v>
      </c>
      <c r="D97" t="s">
        <v>66</v>
      </c>
    </row>
    <row r="98" spans="2:7" x14ac:dyDescent="0.15">
      <c r="B98" t="s">
        <v>7</v>
      </c>
      <c r="C98">
        <v>124606</v>
      </c>
      <c r="D98">
        <v>560</v>
      </c>
      <c r="E98" s="10">
        <f>D98/C98</f>
        <v>4.4941656100027285E-3</v>
      </c>
      <c r="F98">
        <v>248</v>
      </c>
      <c r="G98" s="10">
        <f>F98/C98</f>
        <v>1.9902733415726368E-3</v>
      </c>
    </row>
    <row r="99" spans="2:7" x14ac:dyDescent="0.15">
      <c r="B99" t="s">
        <v>9</v>
      </c>
      <c r="C99">
        <v>530083</v>
      </c>
      <c r="D99">
        <v>113343</v>
      </c>
      <c r="E99" s="10">
        <f t="shared" ref="E99:E107" si="24">D99/C99</f>
        <v>0.21382123176936443</v>
      </c>
      <c r="F99">
        <v>3823</v>
      </c>
      <c r="G99" s="10">
        <f t="shared" ref="G99:G110" si="25">F99/C99</f>
        <v>7.2120781085226278E-3</v>
      </c>
    </row>
    <row r="100" spans="2:7" x14ac:dyDescent="0.15">
      <c r="B100" t="s">
        <v>13</v>
      </c>
      <c r="C100">
        <v>687875</v>
      </c>
      <c r="D100">
        <v>104100</v>
      </c>
      <c r="E100" s="10">
        <f t="shared" si="24"/>
        <v>0.15133563510812284</v>
      </c>
      <c r="F100">
        <v>-5258</v>
      </c>
      <c r="G100" s="10">
        <f t="shared" si="25"/>
        <v>-7.6438306378339088E-3</v>
      </c>
    </row>
    <row r="101" spans="2:7" x14ac:dyDescent="0.15">
      <c r="B101" t="s">
        <v>14</v>
      </c>
      <c r="C101">
        <v>2250457</v>
      </c>
      <c r="D101">
        <v>264399</v>
      </c>
      <c r="E101" s="10">
        <f t="shared" si="24"/>
        <v>0.1174868037914077</v>
      </c>
      <c r="F101">
        <v>12723</v>
      </c>
      <c r="G101" s="10">
        <f t="shared" si="25"/>
        <v>5.6535183742679818E-3</v>
      </c>
    </row>
    <row r="102" spans="2:7" x14ac:dyDescent="0.15">
      <c r="B102" t="s">
        <v>15</v>
      </c>
      <c r="C102">
        <v>74885</v>
      </c>
      <c r="D102">
        <v>21254</v>
      </c>
      <c r="E102" s="10">
        <f t="shared" si="24"/>
        <v>0.28382186018561795</v>
      </c>
      <c r="F102">
        <v>1875</v>
      </c>
      <c r="G102" s="10">
        <f t="shared" si="25"/>
        <v>2.5038392201375444E-2</v>
      </c>
    </row>
    <row r="103" spans="2:7" x14ac:dyDescent="0.15">
      <c r="B103" t="s">
        <v>17</v>
      </c>
      <c r="C103">
        <v>351459</v>
      </c>
      <c r="D103">
        <v>24395</v>
      </c>
      <c r="E103" s="10">
        <f t="shared" si="24"/>
        <v>6.9410656719560454E-2</v>
      </c>
      <c r="F103">
        <v>3821</v>
      </c>
      <c r="G103" s="10">
        <f t="shared" si="25"/>
        <v>1.0871822886880119E-2</v>
      </c>
    </row>
    <row r="104" spans="2:7" x14ac:dyDescent="0.15">
      <c r="B104" t="s">
        <v>19</v>
      </c>
      <c r="C104">
        <v>13132914</v>
      </c>
      <c r="D104">
        <v>833273</v>
      </c>
      <c r="E104" s="10">
        <f t="shared" si="24"/>
        <v>6.3449208606711355E-2</v>
      </c>
      <c r="F104">
        <v>5555</v>
      </c>
      <c r="G104" s="10">
        <f t="shared" si="25"/>
        <v>4.2298304854505251E-4</v>
      </c>
    </row>
    <row r="105" spans="2:7" x14ac:dyDescent="0.15">
      <c r="B105" t="s">
        <v>27</v>
      </c>
      <c r="C105">
        <v>5735177</v>
      </c>
      <c r="D105">
        <v>382083</v>
      </c>
      <c r="E105" s="10">
        <f t="shared" si="24"/>
        <v>6.662096043417666E-2</v>
      </c>
      <c r="F105">
        <v>6719</v>
      </c>
      <c r="G105" s="10">
        <f t="shared" si="25"/>
        <v>1.1715418722037698E-3</v>
      </c>
    </row>
    <row r="106" spans="2:7" x14ac:dyDescent="0.15">
      <c r="B106" t="s">
        <v>28</v>
      </c>
      <c r="C106">
        <v>32553322</v>
      </c>
      <c r="D106">
        <v>3179459</v>
      </c>
      <c r="E106" s="10">
        <f t="shared" si="24"/>
        <v>9.7669263984793933E-2</v>
      </c>
      <c r="F106">
        <v>45530</v>
      </c>
      <c r="G106" s="10">
        <f t="shared" si="25"/>
        <v>1.3986283796166793E-3</v>
      </c>
    </row>
    <row r="107" spans="2:7" x14ac:dyDescent="0.15">
      <c r="B107" t="s">
        <v>31</v>
      </c>
      <c r="C107">
        <v>42460805</v>
      </c>
      <c r="D107">
        <v>542137</v>
      </c>
      <c r="E107" s="10">
        <f t="shared" si="24"/>
        <v>1.2767939750553481E-2</v>
      </c>
      <c r="F107">
        <v>12159</v>
      </c>
      <c r="G107" s="10">
        <f t="shared" si="25"/>
        <v>2.8635820729258431E-4</v>
      </c>
    </row>
    <row r="108" spans="2:7" x14ac:dyDescent="0.15">
      <c r="B108" t="s">
        <v>71</v>
      </c>
      <c r="C108">
        <v>7735</v>
      </c>
      <c r="D108">
        <v>274</v>
      </c>
      <c r="E108" s="10">
        <f>J78/D78</f>
        <v>3.5423400129282481E-2</v>
      </c>
      <c r="F108">
        <v>12</v>
      </c>
      <c r="G108" s="10">
        <f>J93/D78</f>
        <v>2.5985778926955399E-2</v>
      </c>
    </row>
    <row r="109" spans="2:7" x14ac:dyDescent="0.15">
      <c r="B109" t="s">
        <v>72</v>
      </c>
      <c r="C109">
        <v>6031</v>
      </c>
      <c r="D109">
        <v>275</v>
      </c>
      <c r="E109" s="10">
        <f t="shared" ref="E109:E110" si="26">J79/D79</f>
        <v>4.5597744984248054E-2</v>
      </c>
      <c r="F109">
        <v>4</v>
      </c>
      <c r="G109" s="10">
        <f>F109/C109</f>
        <v>6.6323992704360804E-4</v>
      </c>
    </row>
    <row r="110" spans="2:7" x14ac:dyDescent="0.15">
      <c r="B110" t="s">
        <v>73</v>
      </c>
      <c r="C110">
        <v>55225</v>
      </c>
      <c r="D110">
        <v>276</v>
      </c>
      <c r="E110" s="10">
        <f t="shared" si="26"/>
        <v>4.9977365323675875E-3</v>
      </c>
      <c r="F110">
        <v>622</v>
      </c>
      <c r="G110" s="10">
        <f t="shared" si="25"/>
        <v>1.1263014938886373E-2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4"/>
  <sheetViews>
    <sheetView tabSelected="1" workbookViewId="0">
      <selection sqref="A1:A2"/>
    </sheetView>
  </sheetViews>
  <sheetFormatPr defaultRowHeight="13.5" x14ac:dyDescent="0.15"/>
  <sheetData>
    <row r="1" spans="1:16" x14ac:dyDescent="0.15">
      <c r="A1" s="17" t="s">
        <v>166</v>
      </c>
      <c r="B1" s="17" t="s">
        <v>151</v>
      </c>
      <c r="C1" s="17" t="s">
        <v>99</v>
      </c>
      <c r="D1" s="17" t="s">
        <v>100</v>
      </c>
      <c r="E1" s="17" t="s">
        <v>155</v>
      </c>
      <c r="F1" s="17" t="s">
        <v>101</v>
      </c>
      <c r="G1" s="17" t="s">
        <v>156</v>
      </c>
      <c r="H1" s="17" t="s">
        <v>154</v>
      </c>
      <c r="I1" s="17" t="s">
        <v>152</v>
      </c>
      <c r="J1" s="17"/>
      <c r="K1" s="17"/>
      <c r="L1" s="17"/>
      <c r="M1" s="17"/>
      <c r="N1" s="17" t="s">
        <v>153</v>
      </c>
      <c r="O1" s="17"/>
      <c r="P1" s="17" t="s">
        <v>150</v>
      </c>
    </row>
    <row r="2" spans="1:16" x14ac:dyDescent="0.15">
      <c r="A2" s="17"/>
      <c r="B2" s="17"/>
      <c r="C2" s="17"/>
      <c r="D2" s="17"/>
      <c r="E2" s="17"/>
      <c r="F2" s="17"/>
      <c r="G2" s="17"/>
      <c r="H2" s="17"/>
      <c r="I2" s="5" t="s">
        <v>144</v>
      </c>
      <c r="J2" s="5" t="s">
        <v>145</v>
      </c>
      <c r="K2" s="5" t="s">
        <v>146</v>
      </c>
      <c r="L2" s="5" t="s">
        <v>147</v>
      </c>
      <c r="M2" s="5" t="s">
        <v>141</v>
      </c>
      <c r="N2" s="5" t="s">
        <v>148</v>
      </c>
      <c r="O2" s="5" t="s">
        <v>149</v>
      </c>
      <c r="P2" s="17"/>
    </row>
    <row r="3" spans="1:16" x14ac:dyDescent="0.15">
      <c r="A3" s="1" t="s">
        <v>83</v>
      </c>
      <c r="B3" s="1">
        <v>15</v>
      </c>
      <c r="C3" s="1">
        <v>1275</v>
      </c>
      <c r="D3" s="1">
        <v>8297</v>
      </c>
      <c r="E3" s="1">
        <v>537</v>
      </c>
      <c r="F3" s="1">
        <v>1138</v>
      </c>
      <c r="G3" s="1">
        <v>466</v>
      </c>
      <c r="H3" s="1">
        <v>29584</v>
      </c>
      <c r="I3" s="1">
        <v>92</v>
      </c>
      <c r="J3" s="1">
        <v>63</v>
      </c>
      <c r="K3" s="1">
        <v>203</v>
      </c>
      <c r="L3" s="1">
        <v>272</v>
      </c>
      <c r="M3" s="1">
        <v>865</v>
      </c>
      <c r="N3" s="1">
        <v>26062</v>
      </c>
      <c r="O3" s="1">
        <v>4</v>
      </c>
      <c r="P3" s="1">
        <v>3</v>
      </c>
    </row>
    <row r="4" spans="1:16" x14ac:dyDescent="0.15">
      <c r="A4" s="1" t="s">
        <v>84</v>
      </c>
      <c r="B4" s="1">
        <v>27.1</v>
      </c>
      <c r="C4" s="1">
        <v>1660</v>
      </c>
      <c r="D4" s="1">
        <v>2316</v>
      </c>
      <c r="E4" s="1">
        <v>874</v>
      </c>
      <c r="F4" s="1">
        <v>1060</v>
      </c>
      <c r="G4" s="1">
        <v>856</v>
      </c>
      <c r="H4" s="1">
        <v>22835</v>
      </c>
      <c r="I4" s="1">
        <v>305</v>
      </c>
      <c r="J4" s="1">
        <v>37</v>
      </c>
      <c r="K4" s="1">
        <v>133</v>
      </c>
      <c r="L4" s="1">
        <v>507</v>
      </c>
      <c r="M4" s="1">
        <v>1135</v>
      </c>
      <c r="N4" s="1">
        <v>16306</v>
      </c>
      <c r="O4" s="1">
        <v>5</v>
      </c>
      <c r="P4" s="1">
        <v>100</v>
      </c>
    </row>
    <row r="5" spans="1:16" x14ac:dyDescent="0.15">
      <c r="A5" s="1" t="s">
        <v>85</v>
      </c>
      <c r="B5" s="1">
        <v>36</v>
      </c>
      <c r="C5" s="1">
        <v>2447</v>
      </c>
      <c r="D5" s="1">
        <v>16578</v>
      </c>
      <c r="E5" s="1">
        <v>1607</v>
      </c>
      <c r="F5" s="1">
        <v>6224</v>
      </c>
      <c r="G5" s="1">
        <v>1068</v>
      </c>
      <c r="H5" s="1">
        <v>74689</v>
      </c>
      <c r="I5" s="1">
        <v>76</v>
      </c>
      <c r="J5" s="1">
        <v>164</v>
      </c>
      <c r="K5" s="1">
        <v>274</v>
      </c>
      <c r="L5" s="1">
        <v>602</v>
      </c>
      <c r="M5" s="1">
        <v>1472</v>
      </c>
      <c r="N5" s="1">
        <v>61925</v>
      </c>
      <c r="O5" s="1">
        <v>9</v>
      </c>
      <c r="P5" s="1">
        <v>2043</v>
      </c>
    </row>
    <row r="6" spans="1:16" x14ac:dyDescent="0.15">
      <c r="A6" s="1" t="s">
        <v>86</v>
      </c>
      <c r="B6" s="1">
        <v>40.4</v>
      </c>
      <c r="C6" s="1">
        <v>2559</v>
      </c>
      <c r="D6" s="1">
        <v>5479</v>
      </c>
      <c r="E6" s="1">
        <v>3040</v>
      </c>
      <c r="F6" s="1">
        <v>2344</v>
      </c>
      <c r="G6" s="1">
        <v>1504</v>
      </c>
      <c r="H6" s="1">
        <v>36707</v>
      </c>
      <c r="I6" s="1">
        <v>181</v>
      </c>
      <c r="J6" s="1">
        <v>45</v>
      </c>
      <c r="K6" s="1">
        <v>255</v>
      </c>
      <c r="L6" s="1">
        <v>426</v>
      </c>
      <c r="M6" s="1">
        <v>1563</v>
      </c>
      <c r="N6" s="1">
        <v>37903</v>
      </c>
      <c r="O6" s="1">
        <v>9</v>
      </c>
      <c r="P6" s="1">
        <v>1133</v>
      </c>
    </row>
    <row r="7" spans="1:16" x14ac:dyDescent="0.15">
      <c r="A7" s="1" t="s">
        <v>87</v>
      </c>
      <c r="B7" s="1">
        <v>64.599999999999994</v>
      </c>
      <c r="C7" s="1">
        <v>6326</v>
      </c>
      <c r="D7" s="1">
        <v>24049</v>
      </c>
      <c r="E7" s="1">
        <v>5122</v>
      </c>
      <c r="F7" s="1">
        <v>10337</v>
      </c>
      <c r="G7" s="1">
        <v>3338</v>
      </c>
      <c r="H7" s="1">
        <v>116129</v>
      </c>
      <c r="I7" s="1">
        <v>283</v>
      </c>
      <c r="J7" s="1">
        <v>260</v>
      </c>
      <c r="K7" s="1">
        <v>308</v>
      </c>
      <c r="L7" s="1">
        <v>1798</v>
      </c>
      <c r="M7" s="1">
        <v>3625</v>
      </c>
      <c r="N7" s="1">
        <v>111336</v>
      </c>
      <c r="O7" s="1">
        <v>99</v>
      </c>
      <c r="P7" s="1">
        <v>5065</v>
      </c>
    </row>
    <row r="8" spans="1:16" x14ac:dyDescent="0.15">
      <c r="A8" s="1" t="s">
        <v>88</v>
      </c>
      <c r="B8" s="1">
        <v>113.3</v>
      </c>
      <c r="C8" s="1">
        <v>3304</v>
      </c>
      <c r="D8" s="1">
        <v>17282</v>
      </c>
      <c r="E8" s="1">
        <v>4135</v>
      </c>
      <c r="F8" s="1">
        <v>8363</v>
      </c>
      <c r="G8" s="1">
        <v>3731</v>
      </c>
      <c r="H8" s="1">
        <v>90049</v>
      </c>
      <c r="I8" s="1">
        <v>295</v>
      </c>
      <c r="J8" s="1">
        <v>103</v>
      </c>
      <c r="K8" s="1">
        <v>227</v>
      </c>
      <c r="L8" s="1">
        <v>797</v>
      </c>
      <c r="M8" s="1">
        <v>1976</v>
      </c>
      <c r="N8" s="1">
        <v>86625</v>
      </c>
      <c r="O8" s="1">
        <v>293</v>
      </c>
      <c r="P8" s="1">
        <v>4408</v>
      </c>
    </row>
    <row r="9" spans="1:16" x14ac:dyDescent="0.15">
      <c r="A9" s="1" t="s">
        <v>89</v>
      </c>
      <c r="B9" s="1">
        <v>118.4</v>
      </c>
      <c r="C9" s="1">
        <v>1423</v>
      </c>
      <c r="D9" s="1">
        <v>4647</v>
      </c>
      <c r="E9" s="1">
        <v>1566</v>
      </c>
      <c r="F9" s="1">
        <v>1540</v>
      </c>
      <c r="G9" s="1">
        <v>1023</v>
      </c>
      <c r="H9" s="1">
        <v>33931</v>
      </c>
      <c r="I9" s="1">
        <v>128</v>
      </c>
      <c r="J9" s="1">
        <v>51</v>
      </c>
      <c r="K9" s="1">
        <v>157</v>
      </c>
      <c r="L9" s="1">
        <v>385</v>
      </c>
      <c r="M9" s="1">
        <v>1108</v>
      </c>
      <c r="N9" s="1">
        <v>23800</v>
      </c>
      <c r="O9" s="1">
        <v>45</v>
      </c>
      <c r="P9" s="1">
        <v>562</v>
      </c>
    </row>
    <row r="10" spans="1:16" x14ac:dyDescent="0.15">
      <c r="A10" s="1" t="s">
        <v>90</v>
      </c>
      <c r="B10" s="1">
        <v>132</v>
      </c>
      <c r="C10" s="1">
        <v>5044</v>
      </c>
      <c r="D10" s="1">
        <v>12625</v>
      </c>
      <c r="E10" s="1">
        <v>4567</v>
      </c>
      <c r="F10" s="1">
        <v>4907</v>
      </c>
      <c r="G10" s="1">
        <v>3361</v>
      </c>
      <c r="H10" s="1">
        <v>85727</v>
      </c>
      <c r="I10" s="1">
        <v>348</v>
      </c>
      <c r="J10" s="1">
        <v>161</v>
      </c>
      <c r="K10" s="1">
        <v>449</v>
      </c>
      <c r="L10" s="1">
        <v>1011</v>
      </c>
      <c r="M10" s="1">
        <v>3350</v>
      </c>
      <c r="N10" s="1">
        <v>72184</v>
      </c>
      <c r="O10" s="1">
        <v>465</v>
      </c>
      <c r="P10" s="1">
        <v>909</v>
      </c>
    </row>
    <row r="11" spans="1:16" x14ac:dyDescent="0.15">
      <c r="A11" s="1" t="s">
        <v>91</v>
      </c>
      <c r="B11" s="1">
        <v>155.9</v>
      </c>
      <c r="C11" s="1">
        <v>8946</v>
      </c>
      <c r="D11" s="1">
        <v>26186</v>
      </c>
      <c r="E11" s="1">
        <v>8479</v>
      </c>
      <c r="F11" s="1">
        <v>10456</v>
      </c>
      <c r="G11" s="1">
        <v>5375</v>
      </c>
      <c r="H11" s="1">
        <v>191413</v>
      </c>
      <c r="I11" s="1">
        <v>1066</v>
      </c>
      <c r="J11" s="1">
        <v>69</v>
      </c>
      <c r="K11" s="1">
        <v>875</v>
      </c>
      <c r="L11" s="1">
        <v>2681</v>
      </c>
      <c r="M11" s="1">
        <v>6359</v>
      </c>
      <c r="N11" s="1">
        <v>146771</v>
      </c>
      <c r="O11" s="1">
        <v>126</v>
      </c>
      <c r="P11" s="1">
        <v>5103</v>
      </c>
    </row>
    <row r="12" spans="1:16" x14ac:dyDescent="0.15">
      <c r="A12" s="1" t="s">
        <v>92</v>
      </c>
      <c r="B12" s="1">
        <v>259.89999999999998</v>
      </c>
      <c r="C12" s="1">
        <v>13416</v>
      </c>
      <c r="D12" s="1">
        <v>38809</v>
      </c>
      <c r="E12" s="1">
        <v>11362</v>
      </c>
      <c r="F12" s="1">
        <v>12860</v>
      </c>
      <c r="G12" s="1">
        <v>10206</v>
      </c>
      <c r="H12" s="1">
        <v>256074</v>
      </c>
      <c r="I12" s="1">
        <v>856</v>
      </c>
      <c r="J12" s="1">
        <v>173</v>
      </c>
      <c r="K12" s="1">
        <v>1456</v>
      </c>
      <c r="L12" s="1">
        <v>2335</v>
      </c>
      <c r="M12" s="1">
        <v>7549</v>
      </c>
      <c r="N12" s="1">
        <v>227441</v>
      </c>
      <c r="O12" s="1">
        <v>411</v>
      </c>
      <c r="P12" s="1">
        <v>2715</v>
      </c>
    </row>
    <row r="13" spans="1:16" x14ac:dyDescent="0.15">
      <c r="A13" s="1" t="s">
        <v>93</v>
      </c>
      <c r="B13" s="1">
        <v>413.1</v>
      </c>
      <c r="C13" s="1">
        <v>15365</v>
      </c>
      <c r="D13" s="1">
        <v>66500</v>
      </c>
      <c r="E13" s="1">
        <v>20159</v>
      </c>
      <c r="F13" s="1">
        <v>27764</v>
      </c>
      <c r="G13" s="1">
        <v>17762</v>
      </c>
      <c r="H13" s="1">
        <v>466493</v>
      </c>
      <c r="I13" s="1">
        <v>1581</v>
      </c>
      <c r="J13" s="1">
        <v>183</v>
      </c>
      <c r="K13" s="1">
        <v>1912</v>
      </c>
      <c r="L13" s="1">
        <v>3206</v>
      </c>
      <c r="M13" s="1">
        <v>8960</v>
      </c>
      <c r="N13" s="1">
        <v>369359</v>
      </c>
      <c r="O13" s="1">
        <v>1555</v>
      </c>
      <c r="P13" s="1">
        <v>6753</v>
      </c>
    </row>
    <row r="14" spans="1:16" x14ac:dyDescent="0.15">
      <c r="A14" s="1" t="s">
        <v>94</v>
      </c>
      <c r="B14" s="1">
        <v>431.9</v>
      </c>
      <c r="C14" s="1">
        <v>17149</v>
      </c>
      <c r="D14" s="1">
        <v>107539</v>
      </c>
      <c r="E14" s="1">
        <v>11628</v>
      </c>
      <c r="F14" s="1">
        <v>29712</v>
      </c>
      <c r="G14" s="1">
        <v>23069</v>
      </c>
      <c r="H14" s="1">
        <v>754746</v>
      </c>
      <c r="I14" s="1">
        <v>3445</v>
      </c>
      <c r="J14" s="1">
        <v>268</v>
      </c>
      <c r="K14" s="1">
        <v>2089</v>
      </c>
      <c r="L14" s="1">
        <v>3938</v>
      </c>
      <c r="M14" s="1">
        <v>12037</v>
      </c>
      <c r="N14" s="1">
        <v>431891</v>
      </c>
      <c r="O14" s="1">
        <v>447</v>
      </c>
      <c r="P14" s="1">
        <v>4438</v>
      </c>
    </row>
    <row r="17" spans="1:30" x14ac:dyDescent="0.15">
      <c r="B17">
        <v>10</v>
      </c>
      <c r="C17">
        <v>20</v>
      </c>
      <c r="D17">
        <v>40</v>
      </c>
      <c r="E17">
        <v>100</v>
      </c>
      <c r="F17">
        <v>200</v>
      </c>
      <c r="G17">
        <v>400</v>
      </c>
      <c r="H17" t="s">
        <v>157</v>
      </c>
      <c r="I17" t="s">
        <v>158</v>
      </c>
      <c r="J17" t="s">
        <v>159</v>
      </c>
      <c r="K17" t="s">
        <v>160</v>
      </c>
      <c r="L17" t="s">
        <v>161</v>
      </c>
      <c r="M17" t="s">
        <v>162</v>
      </c>
      <c r="N17" t="s">
        <v>163</v>
      </c>
      <c r="O17" t="s">
        <v>164</v>
      </c>
      <c r="P17" t="s">
        <v>165</v>
      </c>
    </row>
    <row r="18" spans="1:30" x14ac:dyDescent="0.1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15">
      <c r="A19" t="s">
        <v>7</v>
      </c>
      <c r="B19">
        <v>6</v>
      </c>
      <c r="C19">
        <v>14</v>
      </c>
      <c r="D19">
        <v>14</v>
      </c>
      <c r="E19">
        <v>16</v>
      </c>
      <c r="F19">
        <v>23</v>
      </c>
      <c r="G19">
        <v>28</v>
      </c>
      <c r="H19">
        <v>32</v>
      </c>
      <c r="I19">
        <v>33</v>
      </c>
      <c r="J19">
        <v>34</v>
      </c>
      <c r="K19">
        <v>34</v>
      </c>
      <c r="L19">
        <v>34</v>
      </c>
      <c r="M19">
        <v>34</v>
      </c>
      <c r="N19">
        <v>34</v>
      </c>
      <c r="O19">
        <v>34</v>
      </c>
      <c r="P19">
        <v>34</v>
      </c>
      <c r="Q19">
        <v>34</v>
      </c>
      <c r="R19">
        <v>34</v>
      </c>
      <c r="S19">
        <v>34</v>
      </c>
      <c r="T19">
        <v>34</v>
      </c>
      <c r="U19">
        <v>34</v>
      </c>
      <c r="V19">
        <v>34</v>
      </c>
      <c r="W19">
        <v>34</v>
      </c>
      <c r="X19">
        <v>34</v>
      </c>
      <c r="Y19">
        <v>34</v>
      </c>
      <c r="Z19">
        <v>34</v>
      </c>
      <c r="AA19">
        <v>34</v>
      </c>
      <c r="AB19">
        <v>34</v>
      </c>
      <c r="AC19">
        <v>34</v>
      </c>
      <c r="AD19">
        <v>34</v>
      </c>
    </row>
    <row r="20" spans="1:30" x14ac:dyDescent="0.15">
      <c r="A20" t="s">
        <v>42</v>
      </c>
      <c r="B20">
        <v>2</v>
      </c>
      <c r="C20">
        <v>12</v>
      </c>
      <c r="D20">
        <v>14</v>
      </c>
      <c r="E20">
        <v>15</v>
      </c>
      <c r="F20">
        <v>41</v>
      </c>
      <c r="G20">
        <v>44</v>
      </c>
      <c r="H20">
        <v>72</v>
      </c>
      <c r="I20">
        <v>72</v>
      </c>
      <c r="J20">
        <v>72</v>
      </c>
      <c r="K20">
        <v>72</v>
      </c>
      <c r="L20">
        <v>72</v>
      </c>
      <c r="M20">
        <v>72</v>
      </c>
      <c r="N20">
        <v>72</v>
      </c>
      <c r="O20">
        <v>72</v>
      </c>
      <c r="P20">
        <v>72</v>
      </c>
      <c r="Q20">
        <v>72</v>
      </c>
      <c r="R20">
        <v>72</v>
      </c>
      <c r="S20">
        <v>72</v>
      </c>
      <c r="T20">
        <v>72</v>
      </c>
      <c r="U20">
        <v>72</v>
      </c>
      <c r="V20">
        <v>72</v>
      </c>
      <c r="W20">
        <v>72</v>
      </c>
      <c r="X20">
        <v>72</v>
      </c>
      <c r="Y20">
        <v>72</v>
      </c>
      <c r="Z20">
        <v>72</v>
      </c>
      <c r="AA20">
        <v>72</v>
      </c>
      <c r="AB20">
        <v>72</v>
      </c>
      <c r="AC20">
        <v>72</v>
      </c>
      <c r="AD20">
        <v>72</v>
      </c>
    </row>
    <row r="21" spans="1:30" x14ac:dyDescent="0.15">
      <c r="A21" t="s">
        <v>9</v>
      </c>
      <c r="B21">
        <v>18</v>
      </c>
      <c r="C21">
        <v>19</v>
      </c>
      <c r="D21">
        <v>19</v>
      </c>
      <c r="E21">
        <v>19</v>
      </c>
      <c r="F21">
        <v>20</v>
      </c>
      <c r="G21">
        <v>21</v>
      </c>
      <c r="H21">
        <v>21</v>
      </c>
      <c r="I21">
        <v>21</v>
      </c>
      <c r="J21">
        <v>21</v>
      </c>
      <c r="K21">
        <v>21</v>
      </c>
      <c r="L21">
        <v>21</v>
      </c>
      <c r="M21">
        <v>21</v>
      </c>
      <c r="N21">
        <v>21</v>
      </c>
      <c r="O21">
        <v>21</v>
      </c>
      <c r="P21">
        <v>21</v>
      </c>
      <c r="Q21">
        <v>21</v>
      </c>
      <c r="R21">
        <v>21</v>
      </c>
      <c r="S21">
        <v>21</v>
      </c>
      <c r="T21">
        <v>21</v>
      </c>
      <c r="U21">
        <v>21</v>
      </c>
      <c r="V21">
        <v>21</v>
      </c>
      <c r="W21">
        <v>21</v>
      </c>
      <c r="X21">
        <v>21</v>
      </c>
      <c r="Y21">
        <v>21</v>
      </c>
      <c r="Z21">
        <v>21</v>
      </c>
      <c r="AA21">
        <v>21</v>
      </c>
      <c r="AB21">
        <v>21</v>
      </c>
      <c r="AC21">
        <v>21</v>
      </c>
      <c r="AD21">
        <v>21</v>
      </c>
    </row>
    <row r="22" spans="1:30" x14ac:dyDescent="0.15">
      <c r="A22" t="s">
        <v>13</v>
      </c>
      <c r="B22">
        <v>79</v>
      </c>
      <c r="C22">
        <v>161</v>
      </c>
      <c r="D22">
        <v>180</v>
      </c>
      <c r="E22">
        <v>190</v>
      </c>
      <c r="F22">
        <v>192</v>
      </c>
      <c r="G22">
        <v>180</v>
      </c>
      <c r="H22">
        <v>180</v>
      </c>
      <c r="I22">
        <v>180</v>
      </c>
      <c r="J22">
        <v>180</v>
      </c>
      <c r="K22">
        <v>180</v>
      </c>
      <c r="L22">
        <v>181</v>
      </c>
      <c r="M22">
        <v>181</v>
      </c>
      <c r="N22">
        <v>181</v>
      </c>
      <c r="O22">
        <v>182</v>
      </c>
      <c r="P22">
        <v>182</v>
      </c>
      <c r="Q22">
        <v>182</v>
      </c>
      <c r="R22">
        <v>182</v>
      </c>
      <c r="S22">
        <v>182</v>
      </c>
      <c r="T22">
        <v>182</v>
      </c>
      <c r="U22">
        <v>182</v>
      </c>
      <c r="V22">
        <v>182</v>
      </c>
      <c r="W22">
        <v>182</v>
      </c>
      <c r="X22">
        <v>182</v>
      </c>
      <c r="Y22">
        <v>182</v>
      </c>
      <c r="Z22">
        <v>182</v>
      </c>
      <c r="AA22">
        <v>182</v>
      </c>
      <c r="AB22">
        <v>182</v>
      </c>
      <c r="AC22">
        <v>182</v>
      </c>
      <c r="AD22">
        <v>182</v>
      </c>
    </row>
    <row r="23" spans="1:30" x14ac:dyDescent="0.15">
      <c r="A23" t="s">
        <v>14</v>
      </c>
      <c r="B23">
        <v>18</v>
      </c>
      <c r="C23">
        <v>28</v>
      </c>
      <c r="D23">
        <v>32</v>
      </c>
      <c r="E23">
        <v>37</v>
      </c>
      <c r="F23">
        <v>39</v>
      </c>
      <c r="G23">
        <v>39</v>
      </c>
      <c r="H23">
        <v>39</v>
      </c>
      <c r="I23">
        <v>39</v>
      </c>
      <c r="J23">
        <v>39</v>
      </c>
      <c r="K23">
        <v>39</v>
      </c>
      <c r="L23">
        <v>39</v>
      </c>
      <c r="M23">
        <v>39</v>
      </c>
      <c r="N23">
        <v>39</v>
      </c>
      <c r="O23">
        <v>43</v>
      </c>
      <c r="P23">
        <v>43</v>
      </c>
      <c r="Q23">
        <v>43</v>
      </c>
      <c r="R23">
        <v>43</v>
      </c>
      <c r="S23">
        <v>43</v>
      </c>
      <c r="T23">
        <v>43</v>
      </c>
      <c r="U23">
        <v>43</v>
      </c>
      <c r="V23">
        <v>43</v>
      </c>
      <c r="W23">
        <v>43</v>
      </c>
      <c r="X23">
        <v>43</v>
      </c>
      <c r="Y23">
        <v>43</v>
      </c>
      <c r="Z23">
        <v>43</v>
      </c>
      <c r="AA23">
        <v>43</v>
      </c>
      <c r="AB23">
        <v>43</v>
      </c>
      <c r="AC23">
        <v>43</v>
      </c>
      <c r="AD23">
        <v>43</v>
      </c>
    </row>
    <row r="24" spans="1:30" x14ac:dyDescent="0.15">
      <c r="A24" t="s">
        <v>15</v>
      </c>
      <c r="B24">
        <v>6</v>
      </c>
      <c r="C24">
        <v>10</v>
      </c>
      <c r="D24">
        <v>16</v>
      </c>
      <c r="E24">
        <v>17</v>
      </c>
      <c r="F24">
        <v>20</v>
      </c>
      <c r="G24">
        <v>23</v>
      </c>
      <c r="H24">
        <v>23</v>
      </c>
      <c r="I24">
        <v>23</v>
      </c>
      <c r="J24">
        <v>23</v>
      </c>
      <c r="K24">
        <v>23</v>
      </c>
      <c r="L24">
        <v>23</v>
      </c>
      <c r="M24">
        <v>23</v>
      </c>
      <c r="N24">
        <v>23</v>
      </c>
      <c r="O24">
        <v>23</v>
      </c>
      <c r="P24">
        <v>23</v>
      </c>
      <c r="Q24">
        <v>23</v>
      </c>
      <c r="R24">
        <v>23</v>
      </c>
      <c r="S24">
        <v>23</v>
      </c>
      <c r="T24">
        <v>23</v>
      </c>
      <c r="U24">
        <v>23</v>
      </c>
      <c r="V24">
        <v>23</v>
      </c>
      <c r="W24">
        <v>23</v>
      </c>
      <c r="X24">
        <v>23</v>
      </c>
      <c r="Y24">
        <v>23</v>
      </c>
      <c r="Z24">
        <v>23</v>
      </c>
      <c r="AA24">
        <v>23</v>
      </c>
      <c r="AB24">
        <v>23</v>
      </c>
      <c r="AC24">
        <v>23</v>
      </c>
      <c r="AD24">
        <v>23</v>
      </c>
    </row>
    <row r="25" spans="1:30" x14ac:dyDescent="0.15">
      <c r="A25" t="s">
        <v>17</v>
      </c>
      <c r="B25">
        <v>9</v>
      </c>
      <c r="C25">
        <v>25</v>
      </c>
      <c r="D25">
        <v>36</v>
      </c>
      <c r="E25">
        <v>38</v>
      </c>
      <c r="F25">
        <v>43</v>
      </c>
      <c r="G25">
        <v>54</v>
      </c>
      <c r="H25">
        <v>63</v>
      </c>
      <c r="I25">
        <v>63</v>
      </c>
      <c r="J25">
        <v>63</v>
      </c>
      <c r="K25">
        <v>63</v>
      </c>
      <c r="L25">
        <v>63</v>
      </c>
      <c r="M25">
        <v>63</v>
      </c>
      <c r="N25">
        <v>88</v>
      </c>
      <c r="O25">
        <v>88</v>
      </c>
      <c r="P25">
        <v>88</v>
      </c>
      <c r="Q25">
        <v>88</v>
      </c>
      <c r="R25">
        <v>88</v>
      </c>
      <c r="S25">
        <v>88</v>
      </c>
      <c r="T25">
        <v>88</v>
      </c>
      <c r="U25">
        <v>88</v>
      </c>
      <c r="V25">
        <v>88</v>
      </c>
      <c r="W25">
        <v>88</v>
      </c>
      <c r="X25">
        <v>88</v>
      </c>
      <c r="Y25">
        <v>88</v>
      </c>
      <c r="Z25">
        <v>88</v>
      </c>
      <c r="AA25">
        <v>88</v>
      </c>
      <c r="AB25">
        <v>88</v>
      </c>
      <c r="AC25">
        <v>88</v>
      </c>
      <c r="AD25">
        <v>88</v>
      </c>
    </row>
    <row r="26" spans="1:30" x14ac:dyDescent="0.15">
      <c r="A26" t="s">
        <v>19</v>
      </c>
      <c r="B26">
        <v>37</v>
      </c>
      <c r="C26">
        <v>41</v>
      </c>
      <c r="D26">
        <v>41</v>
      </c>
      <c r="E26">
        <v>41</v>
      </c>
      <c r="F26">
        <v>41</v>
      </c>
      <c r="G26">
        <v>41</v>
      </c>
      <c r="H26">
        <v>41</v>
      </c>
      <c r="I26">
        <v>41</v>
      </c>
      <c r="J26">
        <v>41</v>
      </c>
      <c r="K26">
        <v>41</v>
      </c>
      <c r="L26">
        <v>41</v>
      </c>
      <c r="M26">
        <v>41</v>
      </c>
      <c r="N26">
        <v>41</v>
      </c>
      <c r="O26">
        <v>43</v>
      </c>
      <c r="P26">
        <v>43</v>
      </c>
      <c r="Q26">
        <v>43</v>
      </c>
      <c r="R26">
        <v>43</v>
      </c>
      <c r="S26">
        <v>43</v>
      </c>
      <c r="T26">
        <v>43</v>
      </c>
      <c r="U26">
        <v>43</v>
      </c>
      <c r="V26">
        <v>43</v>
      </c>
      <c r="W26">
        <v>43</v>
      </c>
      <c r="X26">
        <v>43</v>
      </c>
      <c r="Y26">
        <v>43</v>
      </c>
      <c r="Z26">
        <v>43</v>
      </c>
      <c r="AA26">
        <v>43</v>
      </c>
      <c r="AB26">
        <v>43</v>
      </c>
      <c r="AC26">
        <v>43</v>
      </c>
      <c r="AD26">
        <v>43</v>
      </c>
    </row>
    <row r="27" spans="1:30" x14ac:dyDescent="0.15">
      <c r="A27" t="s">
        <v>27</v>
      </c>
      <c r="B27">
        <v>37</v>
      </c>
      <c r="C27">
        <v>72</v>
      </c>
      <c r="D27">
        <v>77</v>
      </c>
      <c r="E27">
        <v>91</v>
      </c>
      <c r="F27">
        <v>92</v>
      </c>
      <c r="G27">
        <v>93</v>
      </c>
      <c r="H27">
        <v>95</v>
      </c>
      <c r="I27">
        <v>95</v>
      </c>
      <c r="J27">
        <v>106</v>
      </c>
      <c r="K27">
        <v>106</v>
      </c>
      <c r="L27">
        <v>106</v>
      </c>
      <c r="M27">
        <v>106</v>
      </c>
      <c r="N27">
        <v>106</v>
      </c>
      <c r="O27">
        <v>106</v>
      </c>
      <c r="P27">
        <v>106</v>
      </c>
      <c r="Q27">
        <v>106</v>
      </c>
      <c r="R27">
        <v>106</v>
      </c>
      <c r="S27">
        <v>106</v>
      </c>
      <c r="T27">
        <v>106</v>
      </c>
      <c r="U27">
        <v>106</v>
      </c>
      <c r="V27">
        <v>106</v>
      </c>
      <c r="W27">
        <v>106</v>
      </c>
      <c r="X27">
        <v>106</v>
      </c>
      <c r="Y27">
        <v>106</v>
      </c>
      <c r="Z27">
        <v>106</v>
      </c>
      <c r="AA27">
        <v>106</v>
      </c>
      <c r="AB27">
        <v>106</v>
      </c>
      <c r="AC27">
        <v>106</v>
      </c>
      <c r="AD27">
        <v>106</v>
      </c>
    </row>
    <row r="28" spans="1:30" x14ac:dyDescent="0.15">
      <c r="A28" t="s">
        <v>28</v>
      </c>
      <c r="B28">
        <v>398</v>
      </c>
      <c r="C28">
        <v>428</v>
      </c>
      <c r="D28">
        <v>462</v>
      </c>
      <c r="E28">
        <v>485</v>
      </c>
      <c r="F28">
        <v>485</v>
      </c>
      <c r="G28">
        <v>486</v>
      </c>
      <c r="H28">
        <v>486</v>
      </c>
      <c r="I28">
        <v>486</v>
      </c>
      <c r="J28">
        <v>486</v>
      </c>
      <c r="K28">
        <v>486</v>
      </c>
      <c r="L28">
        <v>486</v>
      </c>
      <c r="M28">
        <v>488</v>
      </c>
      <c r="N28">
        <v>488</v>
      </c>
      <c r="O28">
        <v>488</v>
      </c>
      <c r="P28">
        <v>488</v>
      </c>
      <c r="Q28">
        <v>488</v>
      </c>
      <c r="R28">
        <v>488</v>
      </c>
      <c r="S28">
        <v>488</v>
      </c>
      <c r="T28">
        <v>488</v>
      </c>
      <c r="U28">
        <v>488</v>
      </c>
      <c r="V28">
        <v>488</v>
      </c>
      <c r="W28">
        <v>488</v>
      </c>
      <c r="X28">
        <v>488</v>
      </c>
      <c r="Y28">
        <v>488</v>
      </c>
      <c r="Z28">
        <v>488</v>
      </c>
      <c r="AA28">
        <v>488</v>
      </c>
      <c r="AB28">
        <v>488</v>
      </c>
      <c r="AC28">
        <v>488</v>
      </c>
      <c r="AD28">
        <v>488</v>
      </c>
    </row>
    <row r="29" spans="1:30" x14ac:dyDescent="0.15">
      <c r="A29" t="s">
        <v>74</v>
      </c>
      <c r="B29">
        <v>98</v>
      </c>
      <c r="C29">
        <v>111</v>
      </c>
      <c r="D29">
        <v>119</v>
      </c>
      <c r="E29">
        <v>124</v>
      </c>
      <c r="F29">
        <v>124</v>
      </c>
      <c r="G29">
        <v>125</v>
      </c>
      <c r="H29">
        <v>126</v>
      </c>
      <c r="I29">
        <v>126</v>
      </c>
      <c r="J29">
        <v>126</v>
      </c>
      <c r="K29">
        <v>126</v>
      </c>
      <c r="L29">
        <v>126</v>
      </c>
      <c r="M29">
        <v>126</v>
      </c>
      <c r="N29">
        <v>126</v>
      </c>
      <c r="O29">
        <v>126</v>
      </c>
      <c r="P29">
        <v>126</v>
      </c>
      <c r="Q29">
        <v>126</v>
      </c>
      <c r="R29">
        <v>126</v>
      </c>
      <c r="S29">
        <v>126</v>
      </c>
      <c r="T29">
        <v>126</v>
      </c>
      <c r="U29">
        <v>126</v>
      </c>
      <c r="V29">
        <v>126</v>
      </c>
      <c r="W29">
        <v>126</v>
      </c>
      <c r="X29">
        <v>126</v>
      </c>
      <c r="Y29">
        <v>126</v>
      </c>
      <c r="Z29">
        <v>126</v>
      </c>
      <c r="AA29">
        <v>126</v>
      </c>
      <c r="AB29">
        <v>126</v>
      </c>
      <c r="AC29">
        <v>126</v>
      </c>
      <c r="AD29">
        <v>126</v>
      </c>
    </row>
    <row r="30" spans="1:30" x14ac:dyDescent="0.15">
      <c r="K30">
        <f>SUM(K18:K29)</f>
        <v>1191</v>
      </c>
      <c r="L30">
        <f t="shared" ref="L30:P30" si="0">SUM(L18:L29)</f>
        <v>1192</v>
      </c>
      <c r="M30">
        <f t="shared" si="0"/>
        <v>1194</v>
      </c>
      <c r="N30">
        <f t="shared" si="0"/>
        <v>1219</v>
      </c>
      <c r="O30">
        <f t="shared" si="0"/>
        <v>1226</v>
      </c>
      <c r="P30">
        <f t="shared" si="0"/>
        <v>1226</v>
      </c>
      <c r="Q30">
        <f>K30/P30</f>
        <v>0.97145187601957583</v>
      </c>
    </row>
    <row r="33" spans="1:15" x14ac:dyDescent="0.15">
      <c r="B33">
        <v>10</v>
      </c>
      <c r="C33">
        <v>20</v>
      </c>
      <c r="D33">
        <v>40</v>
      </c>
      <c r="E33">
        <v>100</v>
      </c>
      <c r="F33">
        <v>200</v>
      </c>
      <c r="G33">
        <v>400</v>
      </c>
      <c r="H33" t="s">
        <v>157</v>
      </c>
      <c r="I33" t="s">
        <v>158</v>
      </c>
      <c r="J33" t="s">
        <v>159</v>
      </c>
      <c r="K33" t="s">
        <v>160</v>
      </c>
      <c r="L33" t="s">
        <v>161</v>
      </c>
      <c r="M33" t="s">
        <v>162</v>
      </c>
      <c r="N33" t="s">
        <v>163</v>
      </c>
      <c r="O33" t="s">
        <v>164</v>
      </c>
    </row>
    <row r="34" spans="1:15" x14ac:dyDescent="0.15">
      <c r="A34" t="s">
        <v>41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15">
      <c r="A35" t="s">
        <v>7</v>
      </c>
      <c r="B35">
        <f>B19/P19</f>
        <v>0.17647058823529413</v>
      </c>
      <c r="C35">
        <f t="shared" ref="C35:O35" si="1">C19/Q19</f>
        <v>0.41176470588235292</v>
      </c>
      <c r="D35">
        <f t="shared" si="1"/>
        <v>0.41176470588235292</v>
      </c>
      <c r="E35">
        <f t="shared" si="1"/>
        <v>0.47058823529411764</v>
      </c>
      <c r="F35">
        <f t="shared" si="1"/>
        <v>0.67647058823529416</v>
      </c>
      <c r="G35">
        <f t="shared" si="1"/>
        <v>0.82352941176470584</v>
      </c>
      <c r="H35">
        <f t="shared" si="1"/>
        <v>0.94117647058823528</v>
      </c>
      <c r="I35">
        <f t="shared" si="1"/>
        <v>0.97058823529411764</v>
      </c>
      <c r="J35">
        <f t="shared" si="1"/>
        <v>1</v>
      </c>
      <c r="K35">
        <f t="shared" si="1"/>
        <v>1</v>
      </c>
      <c r="L35">
        <f t="shared" si="1"/>
        <v>1</v>
      </c>
      <c r="M35">
        <f t="shared" si="1"/>
        <v>1</v>
      </c>
      <c r="N35">
        <f t="shared" si="1"/>
        <v>1</v>
      </c>
      <c r="O35">
        <f t="shared" si="1"/>
        <v>1</v>
      </c>
    </row>
    <row r="36" spans="1:15" x14ac:dyDescent="0.15">
      <c r="A36" t="s">
        <v>42</v>
      </c>
      <c r="B36">
        <f>B20/P20</f>
        <v>2.7777777777777776E-2</v>
      </c>
      <c r="C36">
        <f t="shared" ref="C36:O36" si="2">C20/Q20</f>
        <v>0.16666666666666666</v>
      </c>
      <c r="D36">
        <f t="shared" si="2"/>
        <v>0.19444444444444445</v>
      </c>
      <c r="E36">
        <f t="shared" si="2"/>
        <v>0.20833333333333334</v>
      </c>
      <c r="F36">
        <f t="shared" si="2"/>
        <v>0.56944444444444442</v>
      </c>
      <c r="G36">
        <f t="shared" si="2"/>
        <v>0.61111111111111116</v>
      </c>
      <c r="H36">
        <f t="shared" si="2"/>
        <v>1</v>
      </c>
      <c r="I36">
        <f t="shared" si="2"/>
        <v>1</v>
      </c>
      <c r="J36">
        <f t="shared" si="2"/>
        <v>1</v>
      </c>
      <c r="K36">
        <f t="shared" si="2"/>
        <v>1</v>
      </c>
      <c r="L36">
        <f t="shared" si="2"/>
        <v>1</v>
      </c>
      <c r="M36">
        <f t="shared" si="2"/>
        <v>1</v>
      </c>
      <c r="N36">
        <f t="shared" si="2"/>
        <v>1</v>
      </c>
      <c r="O36">
        <f t="shared" si="2"/>
        <v>1</v>
      </c>
    </row>
    <row r="37" spans="1:15" x14ac:dyDescent="0.15">
      <c r="A37" t="s">
        <v>9</v>
      </c>
      <c r="B37">
        <f>B21/P21</f>
        <v>0.8571428571428571</v>
      </c>
      <c r="C37">
        <f>C21/Q21</f>
        <v>0.90476190476190477</v>
      </c>
      <c r="D37">
        <f>D21/R21</f>
        <v>0.90476190476190477</v>
      </c>
      <c r="E37">
        <f>E21/S21</f>
        <v>0.90476190476190477</v>
      </c>
      <c r="F37">
        <f>F21/T21</f>
        <v>0.95238095238095233</v>
      </c>
      <c r="G37">
        <f>G21/U21</f>
        <v>1</v>
      </c>
      <c r="H37">
        <f>H21/V21</f>
        <v>1</v>
      </c>
      <c r="I37">
        <f>I21/W21</f>
        <v>1</v>
      </c>
      <c r="J37">
        <f>J21/X21</f>
        <v>1</v>
      </c>
      <c r="K37">
        <f>K21/Y21</f>
        <v>1</v>
      </c>
      <c r="L37">
        <f>L21/Z21</f>
        <v>1</v>
      </c>
      <c r="M37">
        <f>M21/AA21</f>
        <v>1</v>
      </c>
      <c r="N37">
        <f>N21/AB21</f>
        <v>1</v>
      </c>
      <c r="O37">
        <f>O21/AC21</f>
        <v>1</v>
      </c>
    </row>
    <row r="38" spans="1:15" x14ac:dyDescent="0.15">
      <c r="A38" t="s">
        <v>13</v>
      </c>
      <c r="B38">
        <f>B22/P22</f>
        <v>0.43406593406593408</v>
      </c>
      <c r="C38">
        <f>C22/Q22</f>
        <v>0.88461538461538458</v>
      </c>
      <c r="D38">
        <f>D22/R22</f>
        <v>0.98901098901098905</v>
      </c>
      <c r="E38">
        <f>E22/S22</f>
        <v>1.043956043956044</v>
      </c>
      <c r="F38">
        <f>F22/T22</f>
        <v>1.054945054945055</v>
      </c>
      <c r="G38">
        <f>G22/U22</f>
        <v>0.98901098901098905</v>
      </c>
      <c r="H38">
        <f>H22/V22</f>
        <v>0.98901098901098905</v>
      </c>
      <c r="I38">
        <f>I22/W22</f>
        <v>0.98901098901098905</v>
      </c>
      <c r="J38">
        <f>J22/X22</f>
        <v>0.98901098901098905</v>
      </c>
      <c r="K38">
        <f>K22/Y22</f>
        <v>0.98901098901098905</v>
      </c>
      <c r="L38">
        <f>L22/Z22</f>
        <v>0.99450549450549453</v>
      </c>
      <c r="M38">
        <f>M22/AA22</f>
        <v>0.99450549450549453</v>
      </c>
      <c r="N38">
        <f>N22/AB22</f>
        <v>0.99450549450549453</v>
      </c>
      <c r="O38">
        <f>O22/AC22</f>
        <v>1</v>
      </c>
    </row>
    <row r="39" spans="1:15" x14ac:dyDescent="0.15">
      <c r="A39" t="s">
        <v>14</v>
      </c>
      <c r="B39">
        <f>B23/P23</f>
        <v>0.41860465116279072</v>
      </c>
      <c r="C39">
        <f>C23/Q23</f>
        <v>0.65116279069767447</v>
      </c>
      <c r="D39">
        <f>D23/R23</f>
        <v>0.7441860465116279</v>
      </c>
      <c r="E39">
        <f>E23/S23</f>
        <v>0.86046511627906974</v>
      </c>
      <c r="F39">
        <f>F23/T23</f>
        <v>0.90697674418604646</v>
      </c>
      <c r="G39">
        <f>G23/U23</f>
        <v>0.90697674418604646</v>
      </c>
      <c r="H39">
        <f>H23/V23</f>
        <v>0.90697674418604646</v>
      </c>
      <c r="I39">
        <f>I23/W23</f>
        <v>0.90697674418604646</v>
      </c>
      <c r="J39">
        <f>J23/X23</f>
        <v>0.90697674418604646</v>
      </c>
      <c r="K39">
        <f>K23/Y23</f>
        <v>0.90697674418604646</v>
      </c>
      <c r="L39">
        <f>L23/Z23</f>
        <v>0.90697674418604646</v>
      </c>
      <c r="M39">
        <f>M23/AA23</f>
        <v>0.90697674418604646</v>
      </c>
      <c r="N39">
        <f>N23/AB23</f>
        <v>0.90697674418604646</v>
      </c>
      <c r="O39">
        <f>O23/AC23</f>
        <v>1</v>
      </c>
    </row>
    <row r="40" spans="1:15" x14ac:dyDescent="0.15">
      <c r="A40" t="s">
        <v>15</v>
      </c>
      <c r="B40">
        <f>B24/P24</f>
        <v>0.2608695652173913</v>
      </c>
      <c r="C40">
        <f>C24/Q24</f>
        <v>0.43478260869565216</v>
      </c>
      <c r="D40">
        <f>D24/R24</f>
        <v>0.69565217391304346</v>
      </c>
      <c r="E40">
        <f>E24/S24</f>
        <v>0.73913043478260865</v>
      </c>
      <c r="F40">
        <f>F24/T24</f>
        <v>0.86956521739130432</v>
      </c>
      <c r="G40">
        <f>G24/U24</f>
        <v>1</v>
      </c>
      <c r="H40">
        <f>H24/V24</f>
        <v>1</v>
      </c>
      <c r="I40">
        <f>I24/W24</f>
        <v>1</v>
      </c>
      <c r="J40">
        <f>J24/X24</f>
        <v>1</v>
      </c>
      <c r="K40">
        <f>K24/Y24</f>
        <v>1</v>
      </c>
      <c r="L40">
        <f>L24/Z24</f>
        <v>1</v>
      </c>
      <c r="M40">
        <f>M24/AA24</f>
        <v>1</v>
      </c>
      <c r="N40">
        <f>N24/AB24</f>
        <v>1</v>
      </c>
      <c r="O40">
        <f>O24/AC24</f>
        <v>1</v>
      </c>
    </row>
    <row r="41" spans="1:15" x14ac:dyDescent="0.15">
      <c r="A41" t="s">
        <v>17</v>
      </c>
      <c r="B41">
        <f>B25/P25</f>
        <v>0.10227272727272728</v>
      </c>
      <c r="C41">
        <f>C25/Q25</f>
        <v>0.28409090909090912</v>
      </c>
      <c r="D41">
        <f>D25/R25</f>
        <v>0.40909090909090912</v>
      </c>
      <c r="E41">
        <f>E25/S25</f>
        <v>0.43181818181818182</v>
      </c>
      <c r="F41">
        <f>F25/T25</f>
        <v>0.48863636363636365</v>
      </c>
      <c r="G41">
        <f>G25/U25</f>
        <v>0.61363636363636365</v>
      </c>
      <c r="H41">
        <f>H25/V25</f>
        <v>0.71590909090909094</v>
      </c>
      <c r="I41">
        <f>I25/W25</f>
        <v>0.71590909090909094</v>
      </c>
      <c r="J41">
        <f>J25/X25</f>
        <v>0.71590909090909094</v>
      </c>
      <c r="K41">
        <f>K25/Y25</f>
        <v>0.71590909090909094</v>
      </c>
      <c r="L41">
        <f>L25/Z25</f>
        <v>0.71590909090909094</v>
      </c>
      <c r="M41">
        <f>M25/AA25</f>
        <v>0.71590909090909094</v>
      </c>
      <c r="N41">
        <f>N25/AB25</f>
        <v>1</v>
      </c>
      <c r="O41">
        <f>O25/AC25</f>
        <v>1</v>
      </c>
    </row>
    <row r="42" spans="1:15" x14ac:dyDescent="0.15">
      <c r="A42" t="s">
        <v>19</v>
      </c>
      <c r="B42">
        <f>B26/P26</f>
        <v>0.86046511627906974</v>
      </c>
      <c r="C42">
        <f>C26/Q26</f>
        <v>0.95348837209302328</v>
      </c>
      <c r="D42">
        <f>D26/R26</f>
        <v>0.95348837209302328</v>
      </c>
      <c r="E42">
        <f>E26/S26</f>
        <v>0.95348837209302328</v>
      </c>
      <c r="F42">
        <f>F26/T26</f>
        <v>0.95348837209302328</v>
      </c>
      <c r="G42">
        <f>G26/U26</f>
        <v>0.95348837209302328</v>
      </c>
      <c r="H42">
        <f>H26/V26</f>
        <v>0.95348837209302328</v>
      </c>
      <c r="I42">
        <f>I26/W26</f>
        <v>0.95348837209302328</v>
      </c>
      <c r="J42">
        <f>J26/X26</f>
        <v>0.95348837209302328</v>
      </c>
      <c r="K42">
        <f>K26/Y26</f>
        <v>0.95348837209302328</v>
      </c>
      <c r="L42">
        <f>L26/Z26</f>
        <v>0.95348837209302328</v>
      </c>
      <c r="M42">
        <f>M26/AA26</f>
        <v>0.95348837209302328</v>
      </c>
      <c r="N42">
        <f>N26/AB26</f>
        <v>0.95348837209302328</v>
      </c>
      <c r="O42">
        <f>O26/AC26</f>
        <v>1</v>
      </c>
    </row>
    <row r="43" spans="1:15" x14ac:dyDescent="0.15">
      <c r="A43" t="s">
        <v>27</v>
      </c>
      <c r="B43">
        <f>B27/P27</f>
        <v>0.34905660377358488</v>
      </c>
      <c r="C43">
        <f>C27/Q27</f>
        <v>0.67924528301886788</v>
      </c>
      <c r="D43">
        <f>D27/R27</f>
        <v>0.72641509433962259</v>
      </c>
      <c r="E43">
        <f>E27/S27</f>
        <v>0.85849056603773588</v>
      </c>
      <c r="F43">
        <f>F27/T27</f>
        <v>0.86792452830188682</v>
      </c>
      <c r="G43">
        <f>G27/U27</f>
        <v>0.87735849056603776</v>
      </c>
      <c r="H43">
        <f>H27/V27</f>
        <v>0.89622641509433965</v>
      </c>
      <c r="I43">
        <f>I27/W27</f>
        <v>0.89622641509433965</v>
      </c>
      <c r="J43">
        <f>J27/X27</f>
        <v>1</v>
      </c>
      <c r="K43">
        <f>K27/Y27</f>
        <v>1</v>
      </c>
      <c r="L43">
        <f>L27/Z27</f>
        <v>1</v>
      </c>
      <c r="M43">
        <f>M27/AA27</f>
        <v>1</v>
      </c>
      <c r="N43">
        <f>N27/AB27</f>
        <v>1</v>
      </c>
      <c r="O43">
        <f>O27/AC27</f>
        <v>1</v>
      </c>
    </row>
    <row r="44" spans="1:15" x14ac:dyDescent="0.15">
      <c r="A44" t="s">
        <v>28</v>
      </c>
      <c r="B44">
        <f>B28/P28</f>
        <v>0.81557377049180324</v>
      </c>
      <c r="C44">
        <f>C28/Q28</f>
        <v>0.87704918032786883</v>
      </c>
      <c r="D44">
        <f>D28/R28</f>
        <v>0.94672131147540983</v>
      </c>
      <c r="E44">
        <f>E28/S28</f>
        <v>0.99385245901639341</v>
      </c>
      <c r="F44">
        <f>F28/T28</f>
        <v>0.99385245901639341</v>
      </c>
      <c r="G44">
        <f>G28/U28</f>
        <v>0.99590163934426235</v>
      </c>
      <c r="H44">
        <f>H28/V28</f>
        <v>0.99590163934426235</v>
      </c>
      <c r="I44">
        <f>I28/W28</f>
        <v>0.99590163934426235</v>
      </c>
      <c r="J44">
        <f>J28/X28</f>
        <v>0.99590163934426235</v>
      </c>
      <c r="K44">
        <f>K28/Y28</f>
        <v>0.99590163934426235</v>
      </c>
      <c r="L44">
        <f>L28/Z28</f>
        <v>0.99590163934426235</v>
      </c>
      <c r="M44">
        <f>M28/AA28</f>
        <v>1</v>
      </c>
      <c r="N44">
        <f>N28/AB28</f>
        <v>1</v>
      </c>
      <c r="O44">
        <f>O28/AC28</f>
        <v>1</v>
      </c>
    </row>
    <row r="45" spans="1:15" x14ac:dyDescent="0.15">
      <c r="A45" t="s">
        <v>74</v>
      </c>
      <c r="B45">
        <f>B29/P29</f>
        <v>0.77777777777777779</v>
      </c>
      <c r="C45">
        <f>C29/Q29</f>
        <v>0.88095238095238093</v>
      </c>
      <c r="D45">
        <f>D29/R29</f>
        <v>0.94444444444444442</v>
      </c>
      <c r="E45">
        <f>E29/S29</f>
        <v>0.98412698412698407</v>
      </c>
      <c r="F45">
        <f>F29/T29</f>
        <v>0.98412698412698407</v>
      </c>
      <c r="G45">
        <f>G29/U29</f>
        <v>0.99206349206349209</v>
      </c>
      <c r="H45">
        <f>H29/V29</f>
        <v>1</v>
      </c>
      <c r="I45">
        <f>I29/W29</f>
        <v>1</v>
      </c>
      <c r="J45">
        <f>J29/X29</f>
        <v>1</v>
      </c>
      <c r="K45">
        <f>K29/Y29</f>
        <v>1</v>
      </c>
      <c r="L45">
        <f>L29/Z29</f>
        <v>1</v>
      </c>
      <c r="M45">
        <f>M29/AA29</f>
        <v>1</v>
      </c>
      <c r="N45">
        <f>N29/AB29</f>
        <v>1</v>
      </c>
      <c r="O45">
        <f>O29/AC29</f>
        <v>1</v>
      </c>
    </row>
    <row r="48" spans="1:15" x14ac:dyDescent="0.15">
      <c r="A48" t="s">
        <v>41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15">
      <c r="A49" t="s">
        <v>7</v>
      </c>
      <c r="B49">
        <v>0.17647058800000001</v>
      </c>
      <c r="C49">
        <v>0.41176470599999998</v>
      </c>
      <c r="D49">
        <v>0.41176470599999998</v>
      </c>
      <c r="E49">
        <v>0.47058823500000002</v>
      </c>
      <c r="F49">
        <v>0.67647058800000004</v>
      </c>
      <c r="G49">
        <v>0.82352941199999996</v>
      </c>
      <c r="H49">
        <v>0.94117647100000001</v>
      </c>
      <c r="I49">
        <v>0.97058823500000002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15">
      <c r="A50" t="s">
        <v>42</v>
      </c>
      <c r="B50">
        <v>2.7777777999999999E-2</v>
      </c>
      <c r="C50">
        <v>0.16666666699999999</v>
      </c>
      <c r="D50">
        <v>0.19444444399999999</v>
      </c>
      <c r="E50">
        <v>0.20833333300000001</v>
      </c>
      <c r="F50">
        <v>0.56944444400000005</v>
      </c>
      <c r="G50">
        <v>0.61111111100000004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15">
      <c r="A51" t="s">
        <v>9</v>
      </c>
      <c r="B51">
        <v>0.85714285700000004</v>
      </c>
      <c r="C51">
        <v>0.90476190499999998</v>
      </c>
      <c r="D51">
        <v>0.90476190499999998</v>
      </c>
      <c r="E51">
        <v>0.90476190499999998</v>
      </c>
      <c r="F51">
        <v>0.95238095199999995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15">
      <c r="A52" t="s">
        <v>13</v>
      </c>
      <c r="B52">
        <v>0.43406593399999999</v>
      </c>
      <c r="C52">
        <v>0.88461538500000003</v>
      </c>
      <c r="D52">
        <v>0.98901098899999995</v>
      </c>
      <c r="E52">
        <v>1.043956044</v>
      </c>
      <c r="F52">
        <v>1.0549450549999999</v>
      </c>
      <c r="G52">
        <v>0.98901098899999995</v>
      </c>
      <c r="H52">
        <v>0.98901098899999995</v>
      </c>
      <c r="I52">
        <v>0.98901098899999995</v>
      </c>
      <c r="J52">
        <v>0.98901098899999995</v>
      </c>
      <c r="K52">
        <v>0.98901098899999995</v>
      </c>
      <c r="L52">
        <v>0.99450549499999996</v>
      </c>
      <c r="M52">
        <v>0.99450549499999996</v>
      </c>
      <c r="N52">
        <v>0.99450549499999996</v>
      </c>
      <c r="O52">
        <v>1</v>
      </c>
    </row>
    <row r="53" spans="1:15" x14ac:dyDescent="0.15">
      <c r="A53" t="s">
        <v>14</v>
      </c>
      <c r="B53">
        <v>0.41860465099999999</v>
      </c>
      <c r="C53">
        <v>0.65116279099999996</v>
      </c>
      <c r="D53">
        <v>0.74418604700000002</v>
      </c>
      <c r="E53">
        <v>0.86046511599999997</v>
      </c>
      <c r="F53">
        <v>0.90697674399999995</v>
      </c>
      <c r="G53">
        <v>0.90697674399999995</v>
      </c>
      <c r="H53">
        <v>0.90697674399999995</v>
      </c>
      <c r="I53">
        <v>0.90697674399999995</v>
      </c>
      <c r="J53">
        <v>0.90697674399999995</v>
      </c>
      <c r="K53">
        <v>0.90697674399999995</v>
      </c>
      <c r="L53">
        <v>0.90697674399999995</v>
      </c>
      <c r="M53">
        <v>0.90697674399999995</v>
      </c>
      <c r="N53">
        <v>0.90697674399999995</v>
      </c>
      <c r="O53">
        <v>1</v>
      </c>
    </row>
    <row r="54" spans="1:15" x14ac:dyDescent="0.15">
      <c r="A54" t="s">
        <v>15</v>
      </c>
      <c r="B54">
        <v>0.26086956500000003</v>
      </c>
      <c r="C54">
        <v>0.43478260899999999</v>
      </c>
      <c r="D54">
        <v>0.69565217400000001</v>
      </c>
      <c r="E54">
        <v>0.73913043499999997</v>
      </c>
      <c r="F54">
        <v>0.869565217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15">
      <c r="A55" t="s">
        <v>17</v>
      </c>
      <c r="B55">
        <v>0.10227272699999999</v>
      </c>
      <c r="C55">
        <v>0.284090909</v>
      </c>
      <c r="D55">
        <v>0.409090909</v>
      </c>
      <c r="E55">
        <v>0.43181818199999999</v>
      </c>
      <c r="F55">
        <v>0.48863636399999999</v>
      </c>
      <c r="G55">
        <v>0.61363636399999999</v>
      </c>
      <c r="H55">
        <v>0.715909091</v>
      </c>
      <c r="I55">
        <v>0.715909091</v>
      </c>
      <c r="J55">
        <v>0.715909091</v>
      </c>
      <c r="K55">
        <v>0.715909091</v>
      </c>
      <c r="L55">
        <v>0.715909091</v>
      </c>
      <c r="M55">
        <v>0.715909091</v>
      </c>
      <c r="N55">
        <v>1</v>
      </c>
      <c r="O55">
        <v>1</v>
      </c>
    </row>
    <row r="56" spans="1:15" x14ac:dyDescent="0.15">
      <c r="A56" t="s">
        <v>19</v>
      </c>
      <c r="B56">
        <v>0.86046511599999997</v>
      </c>
      <c r="C56">
        <v>0.95348837200000003</v>
      </c>
      <c r="D56">
        <v>0.95348837200000003</v>
      </c>
      <c r="E56">
        <v>0.95348837200000003</v>
      </c>
      <c r="F56">
        <v>0.95348837200000003</v>
      </c>
      <c r="G56">
        <v>0.95348837200000003</v>
      </c>
      <c r="H56">
        <v>0.95348837200000003</v>
      </c>
      <c r="I56">
        <v>0.95348837200000003</v>
      </c>
      <c r="J56">
        <v>0.95348837200000003</v>
      </c>
      <c r="K56">
        <v>0.95348837200000003</v>
      </c>
      <c r="L56">
        <v>0.95348837200000003</v>
      </c>
      <c r="M56">
        <v>0.95348837200000003</v>
      </c>
      <c r="N56">
        <v>0.95348837200000003</v>
      </c>
      <c r="O56">
        <v>1</v>
      </c>
    </row>
    <row r="57" spans="1:15" x14ac:dyDescent="0.15">
      <c r="A57" t="s">
        <v>27</v>
      </c>
      <c r="B57">
        <v>0.34905660399999999</v>
      </c>
      <c r="C57">
        <v>0.67924528299999998</v>
      </c>
      <c r="D57">
        <v>0.72641509400000004</v>
      </c>
      <c r="E57">
        <v>0.85849056599999995</v>
      </c>
      <c r="F57">
        <v>0.86792452799999997</v>
      </c>
      <c r="G57">
        <v>0.87735849099999996</v>
      </c>
      <c r="H57">
        <v>0.896226415</v>
      </c>
      <c r="I57">
        <v>0.896226415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15">
      <c r="A58" t="s">
        <v>28</v>
      </c>
      <c r="B58">
        <v>0.81557376999999998</v>
      </c>
      <c r="C58">
        <v>0.87704917999999998</v>
      </c>
      <c r="D58">
        <v>0.94672131100000001</v>
      </c>
      <c r="E58">
        <v>0.99385245899999997</v>
      </c>
      <c r="F58">
        <v>0.99385245899999997</v>
      </c>
      <c r="G58">
        <v>0.99590163899999995</v>
      </c>
      <c r="H58">
        <v>0.99590163899999995</v>
      </c>
      <c r="I58">
        <v>0.99590163899999995</v>
      </c>
      <c r="J58">
        <v>0.99590163899999995</v>
      </c>
      <c r="K58">
        <v>0.99590163899999995</v>
      </c>
      <c r="L58">
        <v>0.99590163899999995</v>
      </c>
      <c r="M58">
        <v>1</v>
      </c>
      <c r="N58">
        <v>1</v>
      </c>
      <c r="O58">
        <v>1</v>
      </c>
    </row>
    <row r="59" spans="1:15" x14ac:dyDescent="0.15">
      <c r="A59" t="s">
        <v>74</v>
      </c>
      <c r="B59">
        <v>0.77777777800000003</v>
      </c>
      <c r="C59">
        <v>0.88095238099999995</v>
      </c>
      <c r="D59">
        <v>0.94444444400000005</v>
      </c>
      <c r="E59">
        <v>0.98412698399999998</v>
      </c>
      <c r="F59">
        <v>0.98412698399999998</v>
      </c>
      <c r="G59">
        <v>0.99206349199999999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2" spans="1:15" x14ac:dyDescent="0.15">
      <c r="A62" t="s">
        <v>41</v>
      </c>
      <c r="B62">
        <v>1</v>
      </c>
      <c r="C62">
        <f>C48-B48</f>
        <v>0</v>
      </c>
      <c r="D62">
        <f>D48-C48</f>
        <v>0</v>
      </c>
      <c r="E62">
        <f>E48-D48</f>
        <v>0</v>
      </c>
      <c r="F62">
        <f>F48-E48</f>
        <v>0</v>
      </c>
      <c r="G62">
        <f>G48-F48</f>
        <v>0</v>
      </c>
      <c r="H62">
        <f>H48-G48</f>
        <v>0</v>
      </c>
      <c r="I62">
        <f>I48-H48</f>
        <v>0</v>
      </c>
      <c r="J62">
        <f>J48-I48</f>
        <v>0</v>
      </c>
      <c r="K62">
        <f>K48-J48</f>
        <v>0</v>
      </c>
      <c r="L62">
        <f>L48-K48</f>
        <v>0</v>
      </c>
      <c r="M62">
        <f>M48-L48</f>
        <v>0</v>
      </c>
      <c r="N62">
        <f>N48-M48</f>
        <v>0</v>
      </c>
      <c r="O62">
        <f>O48-N48</f>
        <v>0</v>
      </c>
    </row>
    <row r="63" spans="1:15" x14ac:dyDescent="0.15">
      <c r="A63" t="s">
        <v>7</v>
      </c>
      <c r="B63">
        <v>0.17647058800000001</v>
      </c>
      <c r="C63">
        <f>C49-B49</f>
        <v>0.23529411799999997</v>
      </c>
      <c r="D63">
        <f>D49-C49</f>
        <v>0</v>
      </c>
      <c r="E63">
        <f>E49-D49</f>
        <v>5.8823529000000041E-2</v>
      </c>
      <c r="F63">
        <f>F49-E49</f>
        <v>0.20588235300000002</v>
      </c>
      <c r="G63">
        <f>G49-F49</f>
        <v>0.14705882399999992</v>
      </c>
      <c r="H63">
        <f>H49-G49</f>
        <v>0.11764705900000005</v>
      </c>
      <c r="I63">
        <f>I49-H49</f>
        <v>2.9411764000000007E-2</v>
      </c>
      <c r="J63">
        <f>J49-I49</f>
        <v>2.9411764999999979E-2</v>
      </c>
      <c r="K63">
        <f>K49-J49</f>
        <v>0</v>
      </c>
      <c r="L63">
        <f>L49-K49</f>
        <v>0</v>
      </c>
      <c r="M63">
        <f>M49-L49</f>
        <v>0</v>
      </c>
      <c r="N63">
        <f>N49-M49</f>
        <v>0</v>
      </c>
      <c r="O63">
        <f>O49-N49</f>
        <v>0</v>
      </c>
    </row>
    <row r="64" spans="1:15" x14ac:dyDescent="0.15">
      <c r="A64" t="s">
        <v>42</v>
      </c>
      <c r="B64">
        <v>2.7777777999999999E-2</v>
      </c>
      <c r="C64">
        <f>C50-B50</f>
        <v>0.13888888899999999</v>
      </c>
      <c r="D64">
        <f>D50-C50</f>
        <v>2.7777777000000003E-2</v>
      </c>
      <c r="E64">
        <f>E50-D50</f>
        <v>1.3888889000000015E-2</v>
      </c>
      <c r="F64">
        <f>F50-E50</f>
        <v>0.36111111100000004</v>
      </c>
      <c r="G64">
        <f>G50-F50</f>
        <v>4.1666666999999991E-2</v>
      </c>
      <c r="H64">
        <f>H50-G50</f>
        <v>0.38888888899999996</v>
      </c>
      <c r="I64">
        <f>I50-H50</f>
        <v>0</v>
      </c>
      <c r="J64">
        <f>J50-I50</f>
        <v>0</v>
      </c>
      <c r="K64">
        <f>K50-J50</f>
        <v>0</v>
      </c>
      <c r="L64">
        <f>L50-K50</f>
        <v>0</v>
      </c>
      <c r="M64">
        <f>M50-L50</f>
        <v>0</v>
      </c>
      <c r="N64">
        <f>N50-M50</f>
        <v>0</v>
      </c>
      <c r="O64">
        <f>O50-N50</f>
        <v>0</v>
      </c>
    </row>
    <row r="65" spans="1:25" x14ac:dyDescent="0.15">
      <c r="A65" t="s">
        <v>9</v>
      </c>
      <c r="B65">
        <v>0.85714285700000004</v>
      </c>
      <c r="C65">
        <f>C51-B51</f>
        <v>4.7619047999999942E-2</v>
      </c>
      <c r="D65">
        <f>D51-C51</f>
        <v>0</v>
      </c>
      <c r="E65">
        <f>E51-D51</f>
        <v>0</v>
      </c>
      <c r="F65">
        <f>F51-E51</f>
        <v>4.761904699999997E-2</v>
      </c>
      <c r="G65">
        <f>G51-F51</f>
        <v>4.7619048000000053E-2</v>
      </c>
      <c r="H65">
        <f>H51-G51</f>
        <v>0</v>
      </c>
      <c r="I65">
        <f>I51-H51</f>
        <v>0</v>
      </c>
      <c r="J65">
        <f>J51-I51</f>
        <v>0</v>
      </c>
      <c r="K65">
        <f>K51-J51</f>
        <v>0</v>
      </c>
      <c r="L65">
        <f>L51-K51</f>
        <v>0</v>
      </c>
      <c r="M65">
        <f>M51-L51</f>
        <v>0</v>
      </c>
      <c r="N65">
        <f>N51-M51</f>
        <v>0</v>
      </c>
      <c r="O65">
        <f>O51-N51</f>
        <v>0</v>
      </c>
    </row>
    <row r="66" spans="1:25" x14ac:dyDescent="0.15">
      <c r="A66" t="s">
        <v>13</v>
      </c>
      <c r="B66">
        <v>0.43406593399999999</v>
      </c>
      <c r="C66">
        <f>C52-B52</f>
        <v>0.45054945100000005</v>
      </c>
      <c r="D66">
        <f>D52-C52</f>
        <v>0.10439560399999992</v>
      </c>
      <c r="E66">
        <f>E52-D52</f>
        <v>5.494505500000002E-2</v>
      </c>
      <c r="F66">
        <f>F52-E52</f>
        <v>1.0989010999999937E-2</v>
      </c>
      <c r="G66">
        <f>G52-F52</f>
        <v>-6.5934065999999958E-2</v>
      </c>
      <c r="H66">
        <f>H52-G52</f>
        <v>0</v>
      </c>
      <c r="I66">
        <f>I52-H52</f>
        <v>0</v>
      </c>
      <c r="J66">
        <f>J52-I52</f>
        <v>0</v>
      </c>
      <c r="K66">
        <f>K52-J52</f>
        <v>0</v>
      </c>
      <c r="L66">
        <f>L52-K52</f>
        <v>5.4945060000000101E-3</v>
      </c>
      <c r="M66">
        <f>M52-L52</f>
        <v>0</v>
      </c>
      <c r="N66">
        <f>N52-M52</f>
        <v>0</v>
      </c>
      <c r="O66">
        <f>O52-N52</f>
        <v>5.4945050000000384E-3</v>
      </c>
    </row>
    <row r="67" spans="1:25" x14ac:dyDescent="0.15">
      <c r="A67" t="s">
        <v>14</v>
      </c>
      <c r="B67">
        <v>0.41860465099999999</v>
      </c>
      <c r="C67">
        <f>C53-B53</f>
        <v>0.23255813999999997</v>
      </c>
      <c r="D67">
        <f>D53-C53</f>
        <v>9.3023256000000054E-2</v>
      </c>
      <c r="E67">
        <f>E53-D53</f>
        <v>0.11627906899999996</v>
      </c>
      <c r="F67">
        <f>F53-E53</f>
        <v>4.6511627999999972E-2</v>
      </c>
      <c r="G67">
        <f>G53-F53</f>
        <v>0</v>
      </c>
      <c r="H67">
        <f>H53-G53</f>
        <v>0</v>
      </c>
      <c r="I67">
        <f>I53-H53</f>
        <v>0</v>
      </c>
      <c r="J67">
        <f>J53-I53</f>
        <v>0</v>
      </c>
      <c r="K67">
        <f>K53-J53</f>
        <v>0</v>
      </c>
      <c r="L67">
        <f>L53-K53</f>
        <v>0</v>
      </c>
      <c r="M67">
        <f>M53-L53</f>
        <v>0</v>
      </c>
      <c r="N67">
        <f>N53-M53</f>
        <v>0</v>
      </c>
      <c r="O67">
        <f>O53-N53</f>
        <v>9.3023256000000054E-2</v>
      </c>
    </row>
    <row r="68" spans="1:25" x14ac:dyDescent="0.15">
      <c r="A68" t="s">
        <v>15</v>
      </c>
      <c r="B68">
        <v>0.26086956500000003</v>
      </c>
      <c r="C68">
        <f>C54-B54</f>
        <v>0.17391304399999996</v>
      </c>
      <c r="D68">
        <f>D54-C54</f>
        <v>0.26086956500000003</v>
      </c>
      <c r="E68">
        <f>E54-D54</f>
        <v>4.3478260999999963E-2</v>
      </c>
      <c r="F68">
        <f>F54-E54</f>
        <v>0.13043478200000003</v>
      </c>
      <c r="G68">
        <f>G54-F54</f>
        <v>0.130434783</v>
      </c>
      <c r="H68">
        <f>H54-G54</f>
        <v>0</v>
      </c>
      <c r="I68">
        <f>I54-H54</f>
        <v>0</v>
      </c>
      <c r="J68">
        <f>J54-I54</f>
        <v>0</v>
      </c>
      <c r="K68">
        <f>K54-J54</f>
        <v>0</v>
      </c>
      <c r="L68">
        <f>L54-K54</f>
        <v>0</v>
      </c>
      <c r="M68">
        <f>M54-L54</f>
        <v>0</v>
      </c>
      <c r="N68">
        <f>N54-M54</f>
        <v>0</v>
      </c>
      <c r="O68">
        <f>O54-N54</f>
        <v>0</v>
      </c>
    </row>
    <row r="69" spans="1:25" x14ac:dyDescent="0.15">
      <c r="A69" t="s">
        <v>17</v>
      </c>
      <c r="B69">
        <v>0.10227272699999999</v>
      </c>
      <c r="C69">
        <f>C55-B55</f>
        <v>0.18181818199999999</v>
      </c>
      <c r="D69">
        <f>D55-C55</f>
        <v>0.125</v>
      </c>
      <c r="E69">
        <f>E55-D55</f>
        <v>2.2727272999999992E-2</v>
      </c>
      <c r="F69">
        <f>F55-E55</f>
        <v>5.6818181999999995E-2</v>
      </c>
      <c r="G69">
        <f>G55-F55</f>
        <v>0.125</v>
      </c>
      <c r="H69">
        <f>H55-G55</f>
        <v>0.10227272700000001</v>
      </c>
      <c r="I69">
        <f>I55-H55</f>
        <v>0</v>
      </c>
      <c r="J69">
        <f>J55-I55</f>
        <v>0</v>
      </c>
      <c r="K69">
        <f>K55-J55</f>
        <v>0</v>
      </c>
      <c r="L69">
        <f>L55-K55</f>
        <v>0</v>
      </c>
      <c r="M69">
        <f>M55-L55</f>
        <v>0</v>
      </c>
      <c r="N69">
        <f>N55-M55</f>
        <v>0.284090909</v>
      </c>
      <c r="O69">
        <f>O55-N55</f>
        <v>0</v>
      </c>
    </row>
    <row r="70" spans="1:25" x14ac:dyDescent="0.15">
      <c r="A70" t="s">
        <v>19</v>
      </c>
      <c r="B70">
        <v>0.86046511599999997</v>
      </c>
      <c r="C70">
        <f>C56-B56</f>
        <v>9.3023256000000054E-2</v>
      </c>
      <c r="D70">
        <f>D56-C56</f>
        <v>0</v>
      </c>
      <c r="E70">
        <f>E56-D56</f>
        <v>0</v>
      </c>
      <c r="F70">
        <f>F56-E56</f>
        <v>0</v>
      </c>
      <c r="G70">
        <f>G56-F56</f>
        <v>0</v>
      </c>
      <c r="H70">
        <f>H56-G56</f>
        <v>0</v>
      </c>
      <c r="I70">
        <f>I56-H56</f>
        <v>0</v>
      </c>
      <c r="J70">
        <f>J56-I56</f>
        <v>0</v>
      </c>
      <c r="K70">
        <f>K56-J56</f>
        <v>0</v>
      </c>
      <c r="L70">
        <f>L56-K56</f>
        <v>0</v>
      </c>
      <c r="M70">
        <f>M56-L56</f>
        <v>0</v>
      </c>
      <c r="N70">
        <f>N56-M56</f>
        <v>0</v>
      </c>
      <c r="O70">
        <f>O56-N56</f>
        <v>4.6511627999999972E-2</v>
      </c>
    </row>
    <row r="71" spans="1:25" x14ac:dyDescent="0.15">
      <c r="A71" t="s">
        <v>27</v>
      </c>
      <c r="B71">
        <v>0.34905660399999999</v>
      </c>
      <c r="C71">
        <f>C57-B57</f>
        <v>0.33018867899999998</v>
      </c>
      <c r="D71">
        <f>D57-C57</f>
        <v>4.7169811000000061E-2</v>
      </c>
      <c r="E71">
        <f>E57-D57</f>
        <v>0.13207547199999992</v>
      </c>
      <c r="F71">
        <f>F57-E57</f>
        <v>9.4339620000000179E-3</v>
      </c>
      <c r="G71">
        <f>G57-F57</f>
        <v>9.4339629999999897E-3</v>
      </c>
      <c r="H71">
        <f>H57-G57</f>
        <v>1.8867924000000036E-2</v>
      </c>
      <c r="I71">
        <f>I57-H57</f>
        <v>0</v>
      </c>
      <c r="J71">
        <f>J57-I57</f>
        <v>0.103773585</v>
      </c>
      <c r="K71">
        <f>K57-J57</f>
        <v>0</v>
      </c>
      <c r="L71">
        <f>L57-K57</f>
        <v>0</v>
      </c>
      <c r="M71">
        <f>M57-L57</f>
        <v>0</v>
      </c>
      <c r="N71">
        <f>N57-M57</f>
        <v>0</v>
      </c>
      <c r="O71">
        <f>O57-N57</f>
        <v>0</v>
      </c>
    </row>
    <row r="72" spans="1:25" x14ac:dyDescent="0.15">
      <c r="A72" t="s">
        <v>28</v>
      </c>
      <c r="B72">
        <v>0.81557376999999998</v>
      </c>
      <c r="C72">
        <f>C58-B58</f>
        <v>6.1475410000000008E-2</v>
      </c>
      <c r="D72">
        <f>D58-C58</f>
        <v>6.9672131000000026E-2</v>
      </c>
      <c r="E72">
        <f>E58-D58</f>
        <v>4.7131147999999956E-2</v>
      </c>
      <c r="F72">
        <f>F58-E58</f>
        <v>0</v>
      </c>
      <c r="G72">
        <f>G58-F58</f>
        <v>2.0491799999999838E-3</v>
      </c>
      <c r="H72">
        <f>H58-G58</f>
        <v>0</v>
      </c>
      <c r="I72">
        <f>I58-H58</f>
        <v>0</v>
      </c>
      <c r="J72">
        <f>J58-I58</f>
        <v>0</v>
      </c>
      <c r="K72">
        <f>K58-J58</f>
        <v>0</v>
      </c>
      <c r="L72">
        <f>L58-K58</f>
        <v>0</v>
      </c>
      <c r="M72">
        <f>M58-L58</f>
        <v>4.0983610000000503E-3</v>
      </c>
      <c r="N72">
        <f>N58-M58</f>
        <v>0</v>
      </c>
      <c r="O72">
        <f>O58-N58</f>
        <v>0</v>
      </c>
    </row>
    <row r="73" spans="1:25" x14ac:dyDescent="0.15">
      <c r="A73" t="s">
        <v>74</v>
      </c>
      <c r="B73">
        <v>0.77777777800000003</v>
      </c>
      <c r="C73">
        <f>C59-B59</f>
        <v>0.10317460299999992</v>
      </c>
      <c r="D73">
        <f>D59-C59</f>
        <v>6.3492063000000099E-2</v>
      </c>
      <c r="E73">
        <f>E59-D59</f>
        <v>3.9682539999999933E-2</v>
      </c>
      <c r="F73">
        <f>F59-E59</f>
        <v>0</v>
      </c>
      <c r="G73">
        <f>G59-F59</f>
        <v>7.9365080000000088E-3</v>
      </c>
      <c r="H73">
        <f>H59-G59</f>
        <v>7.9365080000000088E-3</v>
      </c>
      <c r="I73">
        <f>I59-H59</f>
        <v>0</v>
      </c>
      <c r="J73">
        <f>J59-I59</f>
        <v>0</v>
      </c>
      <c r="K73">
        <f>K59-J59</f>
        <v>0</v>
      </c>
      <c r="L73">
        <f>L59-K59</f>
        <v>0</v>
      </c>
      <c r="M73">
        <f>M59-L59</f>
        <v>0</v>
      </c>
      <c r="N73">
        <f>N59-M59</f>
        <v>0</v>
      </c>
      <c r="O73">
        <f>O59-N59</f>
        <v>0</v>
      </c>
    </row>
    <row r="77" spans="1:25" x14ac:dyDescent="0.15">
      <c r="A77" s="17" t="s">
        <v>0</v>
      </c>
      <c r="B77" s="18" t="s">
        <v>1</v>
      </c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20"/>
      <c r="V77" s="17" t="s">
        <v>43</v>
      </c>
      <c r="W77" s="17" t="s">
        <v>76</v>
      </c>
      <c r="X77" s="17"/>
      <c r="Y77" t="s">
        <v>75</v>
      </c>
    </row>
    <row r="78" spans="1:25" x14ac:dyDescent="0.15">
      <c r="A78" s="17"/>
      <c r="B78" s="5">
        <v>0</v>
      </c>
      <c r="C78" s="5">
        <v>10</v>
      </c>
      <c r="D78" s="5">
        <v>20</v>
      </c>
      <c r="E78" s="5">
        <v>40</v>
      </c>
      <c r="F78" s="5">
        <v>80</v>
      </c>
      <c r="G78" s="5">
        <v>100</v>
      </c>
      <c r="H78" s="5">
        <v>200</v>
      </c>
      <c r="I78" s="5">
        <v>400</v>
      </c>
      <c r="J78" s="5">
        <v>800</v>
      </c>
      <c r="K78" s="5">
        <v>1000</v>
      </c>
      <c r="L78" s="5">
        <v>2000</v>
      </c>
      <c r="M78" s="5">
        <v>4000</v>
      </c>
      <c r="N78" s="5">
        <v>8000</v>
      </c>
      <c r="O78" s="5">
        <v>10000</v>
      </c>
      <c r="P78" s="6">
        <v>20000</v>
      </c>
      <c r="Q78" s="6">
        <v>40000</v>
      </c>
      <c r="R78" s="6">
        <v>80000</v>
      </c>
      <c r="S78" s="6">
        <v>100000</v>
      </c>
      <c r="T78" s="6">
        <v>200000</v>
      </c>
      <c r="U78" s="6">
        <v>400000</v>
      </c>
      <c r="V78" s="17"/>
      <c r="W78" s="7" t="s">
        <v>78</v>
      </c>
      <c r="X78" s="7" t="s">
        <v>77</v>
      </c>
      <c r="Y78" s="12">
        <v>2</v>
      </c>
    </row>
    <row r="79" spans="1:25" x14ac:dyDescent="0.15">
      <c r="A79" s="18" t="s">
        <v>48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20"/>
    </row>
    <row r="80" spans="1:25" x14ac:dyDescent="0.15">
      <c r="A80" s="2" t="s">
        <v>2</v>
      </c>
      <c r="B80" s="1">
        <v>4</v>
      </c>
      <c r="C80" s="1">
        <v>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/>
      <c r="U80" s="1"/>
      <c r="V80" s="1">
        <v>0</v>
      </c>
      <c r="W80" s="1">
        <v>0</v>
      </c>
      <c r="X80" s="1">
        <v>0</v>
      </c>
    </row>
    <row r="81" spans="1:25" x14ac:dyDescent="0.15">
      <c r="A81" s="2" t="s">
        <v>3</v>
      </c>
      <c r="B81" s="1">
        <v>12</v>
      </c>
      <c r="C81" s="1">
        <v>12</v>
      </c>
      <c r="D81" s="1">
        <v>12</v>
      </c>
      <c r="E81" s="1">
        <v>12</v>
      </c>
      <c r="F81" s="1">
        <v>12</v>
      </c>
      <c r="G81" s="1">
        <v>12</v>
      </c>
      <c r="H81" s="1">
        <v>12</v>
      </c>
      <c r="I81" s="1">
        <v>12</v>
      </c>
      <c r="J81" s="1">
        <v>12</v>
      </c>
      <c r="K81" s="1">
        <v>12</v>
      </c>
      <c r="L81" s="1">
        <v>12</v>
      </c>
      <c r="M81" s="1">
        <v>12</v>
      </c>
      <c r="N81" s="1">
        <v>10</v>
      </c>
      <c r="O81" s="1">
        <v>9</v>
      </c>
      <c r="P81" s="1">
        <v>9</v>
      </c>
      <c r="Q81" s="1">
        <v>9</v>
      </c>
      <c r="R81" s="1">
        <v>9</v>
      </c>
      <c r="S81" s="1">
        <v>9</v>
      </c>
      <c r="T81" s="1"/>
      <c r="U81" s="1"/>
      <c r="V81" s="1">
        <v>9</v>
      </c>
      <c r="W81" s="1">
        <v>9</v>
      </c>
      <c r="X81" s="1">
        <v>9</v>
      </c>
    </row>
    <row r="82" spans="1:25" x14ac:dyDescent="0.15">
      <c r="A82" s="2" t="s">
        <v>4</v>
      </c>
      <c r="B82" s="1">
        <v>39</v>
      </c>
      <c r="C82" s="1">
        <v>39</v>
      </c>
      <c r="D82" s="1">
        <v>39</v>
      </c>
      <c r="E82" s="1">
        <v>39</v>
      </c>
      <c r="F82" s="1">
        <v>39</v>
      </c>
      <c r="G82" s="1">
        <v>39</v>
      </c>
      <c r="H82" s="1">
        <v>39</v>
      </c>
      <c r="I82" s="1">
        <v>39</v>
      </c>
      <c r="J82" s="1">
        <v>39</v>
      </c>
      <c r="K82" s="1">
        <v>39</v>
      </c>
      <c r="L82" s="1">
        <v>38</v>
      </c>
      <c r="M82" s="1">
        <v>38</v>
      </c>
      <c r="N82" s="1">
        <v>38</v>
      </c>
      <c r="O82" s="1">
        <v>38</v>
      </c>
      <c r="P82" s="1">
        <v>24</v>
      </c>
      <c r="Q82" s="1">
        <v>24</v>
      </c>
      <c r="R82" s="1">
        <v>24</v>
      </c>
      <c r="S82" s="1">
        <v>24</v>
      </c>
      <c r="T82" s="1"/>
      <c r="U82" s="1"/>
      <c r="V82" s="1">
        <v>24</v>
      </c>
      <c r="W82" s="1">
        <v>38</v>
      </c>
      <c r="X82" s="1">
        <v>38</v>
      </c>
    </row>
    <row r="83" spans="1:25" x14ac:dyDescent="0.15">
      <c r="A83" s="2" t="s">
        <v>5</v>
      </c>
      <c r="B83" s="1">
        <v>32</v>
      </c>
      <c r="C83" s="1">
        <v>32</v>
      </c>
      <c r="D83" s="1">
        <v>32</v>
      </c>
      <c r="E83" s="1">
        <v>32</v>
      </c>
      <c r="F83" s="1">
        <v>32</v>
      </c>
      <c r="G83" s="1">
        <v>32</v>
      </c>
      <c r="H83" s="1">
        <v>32</v>
      </c>
      <c r="I83" s="1">
        <v>32</v>
      </c>
      <c r="J83" s="1">
        <v>31</v>
      </c>
      <c r="K83" s="1">
        <v>31</v>
      </c>
      <c r="L83" s="1">
        <v>31</v>
      </c>
      <c r="M83" s="1">
        <v>31</v>
      </c>
      <c r="N83" s="1">
        <v>31</v>
      </c>
      <c r="O83" s="1">
        <v>31</v>
      </c>
      <c r="P83" s="1">
        <v>31</v>
      </c>
      <c r="Q83" s="1">
        <v>31</v>
      </c>
      <c r="R83" s="1">
        <v>31</v>
      </c>
      <c r="S83" s="1">
        <v>22</v>
      </c>
      <c r="T83" s="1">
        <v>22</v>
      </c>
      <c r="U83" s="1">
        <v>22</v>
      </c>
      <c r="V83" s="1">
        <v>22</v>
      </c>
      <c r="W83" s="1">
        <v>31</v>
      </c>
      <c r="X83" s="1">
        <v>31</v>
      </c>
    </row>
    <row r="84" spans="1:25" x14ac:dyDescent="0.15">
      <c r="A84" s="2" t="s">
        <v>6</v>
      </c>
      <c r="B84" s="1">
        <v>2</v>
      </c>
      <c r="C84" s="1">
        <v>2</v>
      </c>
      <c r="D84" s="1">
        <v>2</v>
      </c>
      <c r="E84" s="1">
        <v>2</v>
      </c>
      <c r="F84" s="1">
        <v>2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/>
      <c r="U84" s="1"/>
      <c r="V84" s="1">
        <v>0</v>
      </c>
      <c r="W84" s="1">
        <v>0</v>
      </c>
      <c r="X84" s="1">
        <v>0</v>
      </c>
    </row>
    <row r="85" spans="1:25" x14ac:dyDescent="0.15">
      <c r="A85" s="4" t="s">
        <v>7</v>
      </c>
      <c r="B85" s="5">
        <v>53</v>
      </c>
      <c r="C85" s="5">
        <v>53</v>
      </c>
      <c r="D85" s="5">
        <v>52</v>
      </c>
      <c r="E85" s="5">
        <v>52</v>
      </c>
      <c r="F85" s="5">
        <v>52</v>
      </c>
      <c r="G85" s="5">
        <v>52</v>
      </c>
      <c r="H85" s="5">
        <v>52</v>
      </c>
      <c r="I85" s="5">
        <v>51</v>
      </c>
      <c r="J85" s="5">
        <v>51</v>
      </c>
      <c r="K85" s="5">
        <v>51</v>
      </c>
      <c r="L85" s="5">
        <v>50</v>
      </c>
      <c r="M85" s="5">
        <v>50</v>
      </c>
      <c r="N85" s="5">
        <v>37</v>
      </c>
      <c r="O85" s="5">
        <v>37</v>
      </c>
      <c r="P85" s="5">
        <v>13</v>
      </c>
      <c r="Q85" s="5">
        <v>13</v>
      </c>
      <c r="R85" s="5">
        <v>13</v>
      </c>
      <c r="S85" s="5">
        <v>13</v>
      </c>
      <c r="T85" s="5">
        <v>12</v>
      </c>
      <c r="U85" s="5">
        <v>12</v>
      </c>
      <c r="V85" s="5">
        <v>12</v>
      </c>
      <c r="W85" s="5">
        <v>37</v>
      </c>
      <c r="X85" s="5">
        <v>37</v>
      </c>
      <c r="Y85" s="3"/>
    </row>
    <row r="86" spans="1:25" x14ac:dyDescent="0.15">
      <c r="A86" s="2" t="s">
        <v>8</v>
      </c>
      <c r="B86" s="1">
        <v>32</v>
      </c>
      <c r="C86" s="1">
        <v>32</v>
      </c>
      <c r="D86" s="1">
        <v>32</v>
      </c>
      <c r="E86" s="1">
        <v>32</v>
      </c>
      <c r="F86" s="1">
        <v>32</v>
      </c>
      <c r="G86" s="1">
        <v>32</v>
      </c>
      <c r="H86" s="1">
        <v>32</v>
      </c>
      <c r="I86" s="1">
        <v>32</v>
      </c>
      <c r="J86" s="1">
        <v>32</v>
      </c>
      <c r="K86" s="1">
        <v>32</v>
      </c>
      <c r="L86" s="1">
        <v>32</v>
      </c>
      <c r="M86" s="1">
        <v>32</v>
      </c>
      <c r="N86" s="1">
        <v>32</v>
      </c>
      <c r="O86" s="1">
        <v>32</v>
      </c>
      <c r="P86" s="1">
        <v>32</v>
      </c>
      <c r="Q86" s="1">
        <v>32</v>
      </c>
      <c r="R86" s="1">
        <v>26</v>
      </c>
      <c r="S86" s="1">
        <v>26</v>
      </c>
      <c r="T86" s="1"/>
      <c r="U86" s="1"/>
      <c r="V86" s="1">
        <v>26</v>
      </c>
      <c r="W86" s="1">
        <v>32</v>
      </c>
      <c r="X86" s="1">
        <v>32</v>
      </c>
    </row>
    <row r="87" spans="1:25" x14ac:dyDescent="0.15">
      <c r="A87" s="4" t="s">
        <v>9</v>
      </c>
      <c r="B87" s="5">
        <v>35</v>
      </c>
      <c r="C87" s="5">
        <v>33</v>
      </c>
      <c r="D87" s="5">
        <v>33</v>
      </c>
      <c r="E87" s="5">
        <v>33</v>
      </c>
      <c r="F87" s="5">
        <v>33</v>
      </c>
      <c r="G87" s="5">
        <v>33</v>
      </c>
      <c r="H87" s="5">
        <v>33</v>
      </c>
      <c r="I87" s="5">
        <v>26</v>
      </c>
      <c r="J87" s="5">
        <v>26</v>
      </c>
      <c r="K87" s="5">
        <v>26</v>
      </c>
      <c r="L87" s="5">
        <v>26</v>
      </c>
      <c r="M87" s="5">
        <v>26</v>
      </c>
      <c r="N87" s="5">
        <v>26</v>
      </c>
      <c r="O87" s="5">
        <v>26</v>
      </c>
      <c r="P87" s="5">
        <v>26</v>
      </c>
      <c r="Q87" s="5">
        <v>26</v>
      </c>
      <c r="R87" s="5">
        <v>26</v>
      </c>
      <c r="S87" s="5">
        <v>26</v>
      </c>
      <c r="T87" s="5"/>
      <c r="U87" s="5"/>
      <c r="V87" s="5">
        <v>34</v>
      </c>
      <c r="W87" s="5">
        <v>26</v>
      </c>
      <c r="X87" s="5">
        <v>26</v>
      </c>
      <c r="Y87" s="3"/>
    </row>
    <row r="88" spans="1:25" x14ac:dyDescent="0.15">
      <c r="A88" s="2" t="s">
        <v>10</v>
      </c>
      <c r="B88" s="1">
        <v>7</v>
      </c>
      <c r="C88" s="1">
        <v>6</v>
      </c>
      <c r="D88" s="1">
        <v>5</v>
      </c>
      <c r="E88" s="1">
        <v>5</v>
      </c>
      <c r="F88" s="1">
        <v>5</v>
      </c>
      <c r="G88" s="1">
        <v>5</v>
      </c>
      <c r="H88" s="1">
        <v>5</v>
      </c>
      <c r="I88" s="1">
        <v>5</v>
      </c>
      <c r="J88" s="1">
        <v>5</v>
      </c>
      <c r="K88" s="1">
        <v>5</v>
      </c>
      <c r="L88" s="1">
        <v>5</v>
      </c>
      <c r="M88" s="1">
        <v>5</v>
      </c>
      <c r="N88" s="1">
        <v>5</v>
      </c>
      <c r="O88" s="1">
        <v>5</v>
      </c>
      <c r="P88" s="1">
        <v>5</v>
      </c>
      <c r="Q88" s="1">
        <v>5</v>
      </c>
      <c r="R88" s="1"/>
      <c r="S88" s="1"/>
      <c r="T88" s="1"/>
      <c r="U88" s="1"/>
      <c r="V88" s="1">
        <v>15</v>
      </c>
      <c r="W88" s="1">
        <v>5</v>
      </c>
      <c r="X88" s="1">
        <v>5</v>
      </c>
    </row>
    <row r="89" spans="1:25" x14ac:dyDescent="0.15">
      <c r="A89" s="2" t="s">
        <v>11</v>
      </c>
      <c r="B89" s="1">
        <v>9</v>
      </c>
      <c r="C89" s="1">
        <v>9</v>
      </c>
      <c r="D89" s="1">
        <v>7</v>
      </c>
      <c r="E89" s="1">
        <v>6</v>
      </c>
      <c r="F89" s="1">
        <v>6</v>
      </c>
      <c r="G89" s="1">
        <v>6</v>
      </c>
      <c r="H89" s="1">
        <v>6</v>
      </c>
      <c r="I89" s="1">
        <v>6</v>
      </c>
      <c r="J89" s="1">
        <v>6</v>
      </c>
      <c r="K89" s="1">
        <v>6</v>
      </c>
      <c r="L89" s="1">
        <v>5</v>
      </c>
      <c r="M89" s="1">
        <v>5</v>
      </c>
      <c r="N89" s="1">
        <v>5</v>
      </c>
      <c r="O89" s="1">
        <v>5</v>
      </c>
      <c r="P89" s="1">
        <v>5</v>
      </c>
      <c r="Q89" s="1">
        <v>5</v>
      </c>
      <c r="R89" s="1">
        <v>5</v>
      </c>
      <c r="S89" s="1">
        <v>5</v>
      </c>
      <c r="T89" s="1"/>
      <c r="U89" s="1"/>
      <c r="V89" s="1">
        <v>5</v>
      </c>
      <c r="W89" s="1">
        <v>5</v>
      </c>
      <c r="X89" s="1">
        <v>5</v>
      </c>
    </row>
    <row r="90" spans="1:25" x14ac:dyDescent="0.15">
      <c r="A90" s="4" t="s">
        <v>12</v>
      </c>
      <c r="B90" s="5">
        <v>21</v>
      </c>
      <c r="C90" s="5">
        <v>21</v>
      </c>
      <c r="D90" s="5">
        <v>19</v>
      </c>
      <c r="E90" s="5">
        <v>18</v>
      </c>
      <c r="F90" s="5">
        <v>16</v>
      </c>
      <c r="G90" s="5">
        <v>16</v>
      </c>
      <c r="H90" s="5">
        <v>14</v>
      </c>
      <c r="I90" s="5">
        <v>14</v>
      </c>
      <c r="J90" s="5">
        <v>14</v>
      </c>
      <c r="K90" s="5">
        <v>14</v>
      </c>
      <c r="L90" s="5">
        <v>14</v>
      </c>
      <c r="M90" s="5">
        <v>14</v>
      </c>
      <c r="N90" s="5">
        <v>14</v>
      </c>
      <c r="O90" s="5">
        <v>14</v>
      </c>
      <c r="P90" s="5">
        <v>4</v>
      </c>
      <c r="Q90" s="5">
        <v>4</v>
      </c>
      <c r="R90" s="5">
        <v>4</v>
      </c>
      <c r="S90" s="5">
        <v>4</v>
      </c>
      <c r="T90" s="5"/>
      <c r="U90" s="5"/>
      <c r="V90" s="5">
        <v>4</v>
      </c>
      <c r="W90" s="5">
        <v>14</v>
      </c>
      <c r="X90" s="5">
        <v>13</v>
      </c>
      <c r="Y90" s="3">
        <v>14</v>
      </c>
    </row>
    <row r="91" spans="1:25" x14ac:dyDescent="0.15">
      <c r="A91" s="4" t="s">
        <v>13</v>
      </c>
      <c r="B91" s="5">
        <v>34</v>
      </c>
      <c r="C91" s="5">
        <v>34</v>
      </c>
      <c r="D91" s="5">
        <v>27</v>
      </c>
      <c r="E91" s="5">
        <v>27</v>
      </c>
      <c r="F91" s="5">
        <v>24</v>
      </c>
      <c r="G91" s="5">
        <v>23</v>
      </c>
      <c r="H91" s="5">
        <v>22</v>
      </c>
      <c r="I91" s="5">
        <v>21</v>
      </c>
      <c r="J91" s="5">
        <v>20</v>
      </c>
      <c r="K91" s="5">
        <v>20</v>
      </c>
      <c r="L91" s="5">
        <v>20</v>
      </c>
      <c r="M91" s="5">
        <v>20</v>
      </c>
      <c r="N91" s="5">
        <v>20</v>
      </c>
      <c r="O91" s="5">
        <v>20</v>
      </c>
      <c r="P91" s="5">
        <v>20</v>
      </c>
      <c r="Q91" s="5">
        <v>20</v>
      </c>
      <c r="R91" s="5">
        <v>20</v>
      </c>
      <c r="S91" s="5"/>
      <c r="T91" s="5"/>
      <c r="U91" s="5"/>
      <c r="V91" s="5">
        <v>11</v>
      </c>
      <c r="W91" s="5">
        <v>22</v>
      </c>
      <c r="X91" s="5">
        <v>19</v>
      </c>
      <c r="Y91" s="3">
        <v>20</v>
      </c>
    </row>
    <row r="92" spans="1:25" x14ac:dyDescent="0.15">
      <c r="A92" s="4" t="s">
        <v>14</v>
      </c>
      <c r="B92" s="5">
        <v>103</v>
      </c>
      <c r="C92" s="5">
        <v>102</v>
      </c>
      <c r="D92" s="5">
        <v>98</v>
      </c>
      <c r="E92" s="5">
        <v>97</v>
      </c>
      <c r="F92" s="5">
        <v>97</v>
      </c>
      <c r="G92" s="5">
        <v>95</v>
      </c>
      <c r="H92" s="5">
        <v>94</v>
      </c>
      <c r="I92" s="5">
        <v>94</v>
      </c>
      <c r="J92" s="5">
        <v>94</v>
      </c>
      <c r="K92" s="5">
        <v>94</v>
      </c>
      <c r="L92" s="5">
        <v>94</v>
      </c>
      <c r="M92" s="5">
        <v>94</v>
      </c>
      <c r="N92" s="5">
        <v>94</v>
      </c>
      <c r="O92" s="5">
        <v>94</v>
      </c>
      <c r="P92" s="5">
        <v>94</v>
      </c>
      <c r="Q92" s="5">
        <v>94</v>
      </c>
      <c r="R92" s="5">
        <v>94</v>
      </c>
      <c r="S92" s="5"/>
      <c r="T92" s="5"/>
      <c r="U92" s="5"/>
      <c r="V92" s="5">
        <v>47</v>
      </c>
      <c r="W92" s="5">
        <v>90</v>
      </c>
      <c r="X92" s="5">
        <v>86</v>
      </c>
      <c r="Y92" s="3">
        <v>94</v>
      </c>
    </row>
    <row r="93" spans="1:25" x14ac:dyDescent="0.15">
      <c r="A93" s="4" t="s">
        <v>15</v>
      </c>
      <c r="B93" s="5">
        <v>27</v>
      </c>
      <c r="C93" s="5">
        <v>25</v>
      </c>
      <c r="D93" s="5">
        <v>19</v>
      </c>
      <c r="E93" s="5">
        <v>17</v>
      </c>
      <c r="F93" s="5">
        <v>17</v>
      </c>
      <c r="G93" s="5">
        <v>17</v>
      </c>
      <c r="H93" s="5">
        <v>17</v>
      </c>
      <c r="I93" s="5">
        <v>14</v>
      </c>
      <c r="J93" s="5">
        <v>14</v>
      </c>
      <c r="K93" s="5">
        <v>14</v>
      </c>
      <c r="L93" s="5">
        <v>14</v>
      </c>
      <c r="M93" s="5">
        <v>14</v>
      </c>
      <c r="N93" s="5">
        <v>14</v>
      </c>
      <c r="O93" s="5">
        <v>14</v>
      </c>
      <c r="P93" s="5">
        <v>13</v>
      </c>
      <c r="Q93" s="5">
        <v>13</v>
      </c>
      <c r="R93" s="5">
        <v>13</v>
      </c>
      <c r="S93" s="5"/>
      <c r="T93" s="5"/>
      <c r="U93" s="5"/>
      <c r="V93" s="5">
        <v>11</v>
      </c>
      <c r="W93" s="5">
        <v>14</v>
      </c>
      <c r="X93" s="5">
        <v>14</v>
      </c>
      <c r="Y93" s="3"/>
    </row>
    <row r="94" spans="1:25" x14ac:dyDescent="0.15">
      <c r="A94" s="4" t="s">
        <v>16</v>
      </c>
      <c r="B94" s="5">
        <v>21</v>
      </c>
      <c r="C94" s="5">
        <v>21</v>
      </c>
      <c r="D94" s="5">
        <v>17</v>
      </c>
      <c r="E94" s="5">
        <v>16</v>
      </c>
      <c r="F94" s="5">
        <v>16</v>
      </c>
      <c r="G94" s="5">
        <v>16</v>
      </c>
      <c r="H94" s="5">
        <v>16</v>
      </c>
      <c r="I94" s="5">
        <v>16</v>
      </c>
      <c r="J94" s="5">
        <v>15</v>
      </c>
      <c r="K94" s="5">
        <v>15</v>
      </c>
      <c r="L94" s="5">
        <v>15</v>
      </c>
      <c r="M94" s="5">
        <v>15</v>
      </c>
      <c r="N94" s="5">
        <v>15</v>
      </c>
      <c r="O94" s="5">
        <v>15</v>
      </c>
      <c r="P94" s="5">
        <v>15</v>
      </c>
      <c r="Q94" s="5">
        <v>15</v>
      </c>
      <c r="R94" s="5">
        <v>15</v>
      </c>
      <c r="S94" s="5">
        <v>15</v>
      </c>
      <c r="T94" s="5"/>
      <c r="U94" s="5"/>
      <c r="V94" s="5">
        <v>15</v>
      </c>
      <c r="W94" s="5">
        <v>13</v>
      </c>
      <c r="X94" s="5">
        <v>13</v>
      </c>
      <c r="Y94" s="3">
        <v>14</v>
      </c>
    </row>
    <row r="95" spans="1:25" x14ac:dyDescent="0.15">
      <c r="A95" s="4" t="s">
        <v>17</v>
      </c>
      <c r="B95" s="5">
        <v>69</v>
      </c>
      <c r="C95" s="5">
        <v>67</v>
      </c>
      <c r="D95" s="5">
        <v>65</v>
      </c>
      <c r="E95" s="5">
        <v>62</v>
      </c>
      <c r="F95" s="5">
        <v>59</v>
      </c>
      <c r="G95" s="5">
        <v>59</v>
      </c>
      <c r="H95" s="5">
        <v>58</v>
      </c>
      <c r="I95" s="5">
        <v>57</v>
      </c>
      <c r="J95" s="5">
        <v>56</v>
      </c>
      <c r="K95" s="5">
        <v>56</v>
      </c>
      <c r="L95" s="5">
        <v>56</v>
      </c>
      <c r="M95" s="5">
        <v>55</v>
      </c>
      <c r="N95" s="5">
        <v>55</v>
      </c>
      <c r="O95" s="5">
        <v>55</v>
      </c>
      <c r="P95" s="5">
        <v>55</v>
      </c>
      <c r="Q95" s="5">
        <v>55</v>
      </c>
      <c r="R95" s="5">
        <v>48</v>
      </c>
      <c r="S95" s="5">
        <v>48</v>
      </c>
      <c r="T95" s="5"/>
      <c r="U95" s="5"/>
      <c r="V95" s="5">
        <v>50</v>
      </c>
      <c r="W95" s="5">
        <v>55</v>
      </c>
      <c r="X95" s="5">
        <v>55</v>
      </c>
      <c r="Y95" s="3">
        <v>55</v>
      </c>
    </row>
    <row r="96" spans="1:25" x14ac:dyDescent="0.15">
      <c r="A96" s="2" t="s">
        <v>18</v>
      </c>
      <c r="B96" s="1">
        <v>126</v>
      </c>
      <c r="C96" s="1">
        <v>119</v>
      </c>
      <c r="D96" s="1">
        <v>114</v>
      </c>
      <c r="E96" s="1">
        <v>112</v>
      </c>
      <c r="F96" s="1">
        <v>109</v>
      </c>
      <c r="G96" s="1">
        <v>108</v>
      </c>
      <c r="H96" s="1">
        <v>107</v>
      </c>
      <c r="I96" s="1">
        <v>104</v>
      </c>
      <c r="J96" s="1">
        <v>104</v>
      </c>
      <c r="K96" s="1">
        <v>104</v>
      </c>
      <c r="L96" s="1">
        <v>104</v>
      </c>
      <c r="M96" s="1">
        <v>104</v>
      </c>
      <c r="N96" s="1">
        <v>104</v>
      </c>
      <c r="O96" s="1">
        <v>104</v>
      </c>
      <c r="P96" s="1">
        <v>104</v>
      </c>
      <c r="Q96" s="1">
        <v>94</v>
      </c>
      <c r="R96" s="1">
        <v>94</v>
      </c>
      <c r="S96" s="1"/>
      <c r="T96" s="1"/>
      <c r="U96" s="1"/>
      <c r="V96" s="1">
        <v>87</v>
      </c>
      <c r="W96" s="1">
        <v>104</v>
      </c>
      <c r="X96" s="1">
        <v>104</v>
      </c>
    </row>
    <row r="97" spans="1:25" x14ac:dyDescent="0.15">
      <c r="A97" s="4" t="s">
        <v>19</v>
      </c>
      <c r="B97" s="5">
        <v>23</v>
      </c>
      <c r="C97" s="5">
        <v>19</v>
      </c>
      <c r="D97" s="5">
        <v>18</v>
      </c>
      <c r="E97" s="5">
        <v>18</v>
      </c>
      <c r="F97" s="5">
        <v>18</v>
      </c>
      <c r="G97" s="5">
        <v>18</v>
      </c>
      <c r="H97" s="5">
        <v>18</v>
      </c>
      <c r="I97" s="5">
        <v>17</v>
      </c>
      <c r="J97" s="5">
        <v>17</v>
      </c>
      <c r="K97" s="5">
        <v>17</v>
      </c>
      <c r="L97" s="5">
        <v>17</v>
      </c>
      <c r="M97" s="5">
        <v>17</v>
      </c>
      <c r="N97" s="5">
        <v>17</v>
      </c>
      <c r="O97" s="5">
        <v>17</v>
      </c>
      <c r="P97" s="5">
        <v>17</v>
      </c>
      <c r="Q97" s="5">
        <v>17</v>
      </c>
      <c r="R97" s="5">
        <v>17</v>
      </c>
      <c r="S97" s="5">
        <v>17</v>
      </c>
      <c r="T97" s="5"/>
      <c r="U97" s="5"/>
      <c r="V97" s="5">
        <v>20</v>
      </c>
      <c r="W97" s="5">
        <v>18</v>
      </c>
      <c r="X97" s="5">
        <v>18</v>
      </c>
      <c r="Y97" s="3"/>
    </row>
    <row r="98" spans="1:25" x14ac:dyDescent="0.15">
      <c r="A98" s="2" t="s">
        <v>20</v>
      </c>
      <c r="B98" s="1">
        <v>18</v>
      </c>
      <c r="C98" s="1">
        <v>17</v>
      </c>
      <c r="D98" s="1">
        <v>17</v>
      </c>
      <c r="E98" s="1">
        <v>15</v>
      </c>
      <c r="F98" s="1">
        <v>14</v>
      </c>
      <c r="G98" s="1">
        <v>14</v>
      </c>
      <c r="H98" s="1">
        <v>14</v>
      </c>
      <c r="I98" s="1">
        <v>14</v>
      </c>
      <c r="J98" s="1">
        <v>14</v>
      </c>
      <c r="K98" s="1">
        <v>14</v>
      </c>
      <c r="L98" s="1">
        <v>14</v>
      </c>
      <c r="M98" s="1">
        <v>11</v>
      </c>
      <c r="N98" s="1">
        <v>11</v>
      </c>
      <c r="O98" s="1">
        <v>11</v>
      </c>
      <c r="P98" s="1">
        <v>11</v>
      </c>
      <c r="Q98" s="1">
        <v>11</v>
      </c>
      <c r="R98" s="1"/>
      <c r="S98" s="1"/>
      <c r="T98" s="1"/>
      <c r="U98" s="1"/>
      <c r="V98" s="1">
        <v>13</v>
      </c>
      <c r="W98" s="1">
        <v>9</v>
      </c>
      <c r="X98" s="1">
        <v>9</v>
      </c>
      <c r="Y98" s="9">
        <v>10</v>
      </c>
    </row>
    <row r="99" spans="1:25" x14ac:dyDescent="0.15">
      <c r="A99" s="2" t="s">
        <v>21</v>
      </c>
      <c r="B99" s="1">
        <v>11</v>
      </c>
      <c r="C99" s="1">
        <v>11</v>
      </c>
      <c r="D99" s="1">
        <v>11</v>
      </c>
      <c r="E99" s="1">
        <v>11</v>
      </c>
      <c r="F99" s="1">
        <v>10</v>
      </c>
      <c r="G99" s="1">
        <v>10</v>
      </c>
      <c r="H99" s="1">
        <v>10</v>
      </c>
      <c r="I99" s="1">
        <v>10</v>
      </c>
      <c r="J99" s="1">
        <v>10</v>
      </c>
      <c r="K99" s="1">
        <v>7</v>
      </c>
      <c r="L99" s="1">
        <v>7</v>
      </c>
      <c r="M99" s="1">
        <v>7</v>
      </c>
      <c r="N99" s="1">
        <v>7</v>
      </c>
      <c r="O99" s="1">
        <v>7</v>
      </c>
      <c r="P99" s="1">
        <v>7</v>
      </c>
      <c r="Q99" s="1">
        <v>7</v>
      </c>
      <c r="R99" s="1"/>
      <c r="S99" s="1"/>
      <c r="T99" s="1"/>
      <c r="U99" s="1"/>
      <c r="V99" s="1">
        <v>9</v>
      </c>
      <c r="W99" s="1">
        <v>6</v>
      </c>
      <c r="X99" s="1">
        <v>6</v>
      </c>
      <c r="Y99" s="13">
        <v>6</v>
      </c>
    </row>
    <row r="100" spans="1:25" x14ac:dyDescent="0.15">
      <c r="A100" s="2" t="s">
        <v>22</v>
      </c>
      <c r="B100" s="1">
        <v>15</v>
      </c>
      <c r="C100" s="1">
        <v>13</v>
      </c>
      <c r="D100" s="1">
        <v>13</v>
      </c>
      <c r="E100" s="1">
        <v>13</v>
      </c>
      <c r="F100" s="1">
        <v>12</v>
      </c>
      <c r="G100" s="1">
        <v>12</v>
      </c>
      <c r="H100" s="1">
        <v>12</v>
      </c>
      <c r="I100" s="1">
        <v>12</v>
      </c>
      <c r="J100" s="1">
        <v>12</v>
      </c>
      <c r="K100" s="1">
        <v>11</v>
      </c>
      <c r="L100" s="1">
        <v>11</v>
      </c>
      <c r="M100" s="1">
        <v>9</v>
      </c>
      <c r="N100" s="1">
        <v>9</v>
      </c>
      <c r="O100" s="1">
        <v>9</v>
      </c>
      <c r="P100" s="1">
        <v>9</v>
      </c>
      <c r="Q100" s="1">
        <v>9</v>
      </c>
      <c r="R100" s="1"/>
      <c r="S100" s="1"/>
      <c r="T100" s="1"/>
      <c r="U100" s="1"/>
      <c r="V100" s="1">
        <v>14</v>
      </c>
      <c r="W100" s="1">
        <v>8</v>
      </c>
      <c r="X100" s="1">
        <v>8</v>
      </c>
      <c r="Y100" s="14">
        <v>8</v>
      </c>
    </row>
    <row r="101" spans="1:25" x14ac:dyDescent="0.15">
      <c r="A101" s="2" t="s">
        <v>23</v>
      </c>
      <c r="B101" s="1">
        <v>11</v>
      </c>
      <c r="C101" s="1">
        <v>11</v>
      </c>
      <c r="D101" s="1">
        <v>11</v>
      </c>
      <c r="E101" s="1">
        <v>11</v>
      </c>
      <c r="F101" s="1">
        <v>10</v>
      </c>
      <c r="G101" s="1">
        <v>10</v>
      </c>
      <c r="H101" s="1">
        <v>10</v>
      </c>
      <c r="I101" s="1">
        <v>10</v>
      </c>
      <c r="J101" s="1">
        <v>10</v>
      </c>
      <c r="K101" s="1">
        <v>10</v>
      </c>
      <c r="L101" s="1">
        <v>10</v>
      </c>
      <c r="M101" s="1">
        <v>7</v>
      </c>
      <c r="N101" s="1">
        <v>7</v>
      </c>
      <c r="O101" s="1">
        <v>7</v>
      </c>
      <c r="P101" s="1">
        <v>7</v>
      </c>
      <c r="Q101" s="1">
        <v>7</v>
      </c>
      <c r="R101" s="1"/>
      <c r="S101" s="1"/>
      <c r="T101" s="1"/>
      <c r="U101" s="1"/>
      <c r="V101" s="1">
        <v>10</v>
      </c>
      <c r="W101" s="1">
        <v>6</v>
      </c>
      <c r="X101" s="1">
        <v>6</v>
      </c>
      <c r="Y101" s="13">
        <v>6</v>
      </c>
    </row>
    <row r="102" spans="1:25" x14ac:dyDescent="0.15">
      <c r="A102" s="2" t="s">
        <v>24</v>
      </c>
      <c r="B102" s="1">
        <v>13</v>
      </c>
      <c r="C102" s="1">
        <v>13</v>
      </c>
      <c r="D102" s="1">
        <v>13</v>
      </c>
      <c r="E102" s="1">
        <v>13</v>
      </c>
      <c r="F102" s="1">
        <v>12</v>
      </c>
      <c r="G102" s="1">
        <v>12</v>
      </c>
      <c r="H102" s="1">
        <v>12</v>
      </c>
      <c r="I102" s="1">
        <v>12</v>
      </c>
      <c r="J102" s="1">
        <v>12</v>
      </c>
      <c r="K102" s="1">
        <v>11</v>
      </c>
      <c r="L102" s="1">
        <v>11</v>
      </c>
      <c r="M102" s="1">
        <v>9</v>
      </c>
      <c r="N102" s="1">
        <v>9</v>
      </c>
      <c r="O102" s="1">
        <v>9</v>
      </c>
      <c r="P102" s="1">
        <v>9</v>
      </c>
      <c r="Q102" s="1">
        <v>9</v>
      </c>
      <c r="R102" s="1"/>
      <c r="S102" s="1"/>
      <c r="T102" s="1"/>
      <c r="U102" s="1"/>
      <c r="V102" s="1">
        <v>13</v>
      </c>
      <c r="W102" s="1">
        <v>8</v>
      </c>
      <c r="X102" s="1">
        <v>8</v>
      </c>
      <c r="Y102" s="14">
        <v>8</v>
      </c>
    </row>
    <row r="103" spans="1:25" x14ac:dyDescent="0.15">
      <c r="A103" s="2" t="s">
        <v>25</v>
      </c>
      <c r="B103" s="1">
        <v>12</v>
      </c>
      <c r="C103" s="1">
        <v>12</v>
      </c>
      <c r="D103" s="1">
        <v>12</v>
      </c>
      <c r="E103" s="1">
        <v>12</v>
      </c>
      <c r="F103" s="1">
        <v>11</v>
      </c>
      <c r="G103" s="1">
        <v>11</v>
      </c>
      <c r="H103" s="1">
        <v>11</v>
      </c>
      <c r="I103" s="1">
        <v>11</v>
      </c>
      <c r="J103" s="1">
        <v>11</v>
      </c>
      <c r="K103" s="1">
        <v>10</v>
      </c>
      <c r="L103" s="1">
        <v>10</v>
      </c>
      <c r="M103" s="1">
        <v>8</v>
      </c>
      <c r="N103" s="1">
        <v>8</v>
      </c>
      <c r="O103" s="1">
        <v>8</v>
      </c>
      <c r="P103" s="1">
        <v>8</v>
      </c>
      <c r="Q103" s="1">
        <v>8</v>
      </c>
      <c r="R103" s="1"/>
      <c r="S103" s="1"/>
      <c r="T103" s="1"/>
      <c r="U103" s="1"/>
      <c r="V103" s="1">
        <v>13</v>
      </c>
      <c r="W103" s="1">
        <v>6</v>
      </c>
      <c r="X103" s="1">
        <v>6</v>
      </c>
      <c r="Y103" s="13">
        <v>7</v>
      </c>
    </row>
    <row r="104" spans="1:25" x14ac:dyDescent="0.15">
      <c r="A104" s="2" t="s">
        <v>26</v>
      </c>
      <c r="B104" s="1">
        <v>15</v>
      </c>
      <c r="C104" s="1">
        <v>15</v>
      </c>
      <c r="D104" s="1">
        <v>15</v>
      </c>
      <c r="E104" s="1">
        <v>15</v>
      </c>
      <c r="F104" s="1">
        <v>14</v>
      </c>
      <c r="G104" s="1">
        <v>14</v>
      </c>
      <c r="H104" s="1">
        <v>14</v>
      </c>
      <c r="I104" s="1">
        <v>14</v>
      </c>
      <c r="J104" s="1">
        <v>14</v>
      </c>
      <c r="K104" s="1">
        <v>13</v>
      </c>
      <c r="L104" s="1">
        <v>13</v>
      </c>
      <c r="M104" s="1">
        <v>11</v>
      </c>
      <c r="N104" s="1">
        <v>11</v>
      </c>
      <c r="O104" s="1">
        <v>11</v>
      </c>
      <c r="P104" s="1">
        <v>11</v>
      </c>
      <c r="Q104" s="1">
        <v>11</v>
      </c>
      <c r="R104" s="1"/>
      <c r="S104" s="1"/>
      <c r="T104" s="1"/>
      <c r="U104" s="1"/>
      <c r="V104" s="1">
        <v>15</v>
      </c>
      <c r="W104" s="1">
        <v>10</v>
      </c>
      <c r="X104" s="1">
        <v>10</v>
      </c>
      <c r="Y104" s="14">
        <v>10</v>
      </c>
    </row>
    <row r="105" spans="1:25" x14ac:dyDescent="0.15">
      <c r="A105" s="4" t="s">
        <v>27</v>
      </c>
      <c r="B105" s="5">
        <v>39</v>
      </c>
      <c r="C105" s="1">
        <v>15</v>
      </c>
      <c r="D105" s="1">
        <v>15</v>
      </c>
      <c r="E105" s="1">
        <v>15</v>
      </c>
      <c r="F105" s="1">
        <v>14</v>
      </c>
      <c r="G105" s="1">
        <v>14</v>
      </c>
      <c r="H105" s="1">
        <v>14</v>
      </c>
      <c r="I105" s="1">
        <v>14</v>
      </c>
      <c r="J105" s="1">
        <v>14</v>
      </c>
      <c r="K105" s="1">
        <v>13</v>
      </c>
      <c r="L105" s="5">
        <v>32</v>
      </c>
      <c r="M105" s="5">
        <v>32</v>
      </c>
      <c r="N105" s="5">
        <v>32</v>
      </c>
      <c r="O105" s="5">
        <v>32</v>
      </c>
      <c r="P105" s="5">
        <v>32</v>
      </c>
      <c r="Q105" s="5">
        <v>32</v>
      </c>
      <c r="R105" s="5">
        <v>32</v>
      </c>
      <c r="S105" s="5"/>
      <c r="T105" s="5"/>
      <c r="U105" s="5"/>
      <c r="V105" s="5">
        <v>25</v>
      </c>
      <c r="W105" s="5">
        <v>32</v>
      </c>
      <c r="X105" s="5">
        <v>32</v>
      </c>
      <c r="Y105" s="3">
        <v>32</v>
      </c>
    </row>
    <row r="106" spans="1:25" x14ac:dyDescent="0.15">
      <c r="A106" s="4" t="s">
        <v>28</v>
      </c>
      <c r="B106" s="5">
        <v>261</v>
      </c>
      <c r="C106" s="5">
        <v>234</v>
      </c>
      <c r="D106" s="5">
        <v>230</v>
      </c>
      <c r="E106" s="5">
        <v>225</v>
      </c>
      <c r="F106" s="5">
        <v>220</v>
      </c>
      <c r="G106" s="5">
        <v>220</v>
      </c>
      <c r="H106" s="5">
        <v>220</v>
      </c>
      <c r="I106" s="5">
        <v>218</v>
      </c>
      <c r="J106" s="5">
        <v>218</v>
      </c>
      <c r="K106" s="5">
        <v>218</v>
      </c>
      <c r="L106" s="5">
        <v>218</v>
      </c>
      <c r="M106" s="5">
        <v>218</v>
      </c>
      <c r="N106" s="5">
        <v>218</v>
      </c>
      <c r="O106" s="5">
        <v>218</v>
      </c>
      <c r="P106" s="5">
        <v>218</v>
      </c>
      <c r="Q106" s="5">
        <v>218</v>
      </c>
      <c r="R106" s="5">
        <v>218</v>
      </c>
      <c r="S106" s="5"/>
      <c r="T106" s="5"/>
      <c r="U106" s="5"/>
      <c r="V106" s="5">
        <v>183</v>
      </c>
      <c r="W106" s="5">
        <v>218</v>
      </c>
      <c r="X106" s="5">
        <v>218</v>
      </c>
      <c r="Y106" s="3"/>
    </row>
    <row r="107" spans="1:25" x14ac:dyDescent="0.15">
      <c r="A107" s="2" t="s">
        <v>29</v>
      </c>
      <c r="B107" s="1">
        <v>79</v>
      </c>
      <c r="C107" s="1">
        <v>79</v>
      </c>
      <c r="D107" s="1">
        <v>79</v>
      </c>
      <c r="E107" s="1">
        <v>79</v>
      </c>
      <c r="F107" s="1">
        <v>79</v>
      </c>
      <c r="G107" s="1">
        <v>79</v>
      </c>
      <c r="H107" s="1">
        <v>79</v>
      </c>
      <c r="I107" s="1">
        <v>79</v>
      </c>
      <c r="J107" s="1">
        <v>79</v>
      </c>
      <c r="K107" s="1">
        <v>79</v>
      </c>
      <c r="L107" s="1">
        <v>79</v>
      </c>
      <c r="M107" s="1">
        <v>79</v>
      </c>
      <c r="N107" s="1">
        <v>79</v>
      </c>
      <c r="O107" s="1">
        <v>79</v>
      </c>
      <c r="P107" s="1">
        <v>79</v>
      </c>
      <c r="Q107" s="1">
        <v>79</v>
      </c>
      <c r="R107" s="1">
        <v>79</v>
      </c>
      <c r="S107" s="1">
        <v>79</v>
      </c>
      <c r="T107" s="1"/>
      <c r="U107" s="1"/>
      <c r="V107" s="1">
        <v>79</v>
      </c>
      <c r="W107" s="1">
        <v>79</v>
      </c>
      <c r="X107" s="1">
        <v>6</v>
      </c>
    </row>
    <row r="108" spans="1:25" x14ac:dyDescent="0.15">
      <c r="A108" s="2" t="s">
        <v>30</v>
      </c>
      <c r="B108" s="1">
        <v>23</v>
      </c>
      <c r="C108" s="1">
        <v>22</v>
      </c>
      <c r="D108" s="1">
        <v>22</v>
      </c>
      <c r="E108" s="1">
        <v>22</v>
      </c>
      <c r="F108" s="1">
        <v>22</v>
      </c>
      <c r="G108" s="1">
        <v>22</v>
      </c>
      <c r="H108" s="1">
        <v>22</v>
      </c>
      <c r="I108" s="1">
        <v>21</v>
      </c>
      <c r="J108" s="1">
        <v>21</v>
      </c>
      <c r="K108" s="1">
        <v>21</v>
      </c>
      <c r="L108" s="1">
        <v>21</v>
      </c>
      <c r="M108" s="1">
        <v>21</v>
      </c>
      <c r="N108" s="1">
        <v>21</v>
      </c>
      <c r="O108" s="1">
        <v>21</v>
      </c>
      <c r="P108" s="1">
        <v>21</v>
      </c>
      <c r="Q108" s="1">
        <v>21</v>
      </c>
      <c r="R108" s="1">
        <v>21</v>
      </c>
      <c r="S108" s="1">
        <v>21</v>
      </c>
      <c r="T108" s="1"/>
      <c r="U108" s="1"/>
      <c r="V108" s="1">
        <v>21</v>
      </c>
      <c r="W108" s="1">
        <v>21</v>
      </c>
      <c r="X108" s="1">
        <v>21</v>
      </c>
    </row>
    <row r="109" spans="1:25" x14ac:dyDescent="0.15">
      <c r="A109" s="4" t="s">
        <v>31</v>
      </c>
      <c r="B109" s="5">
        <v>71</v>
      </c>
      <c r="C109" s="5">
        <v>56</v>
      </c>
      <c r="D109" s="5">
        <v>52</v>
      </c>
      <c r="E109" s="5">
        <v>50</v>
      </c>
      <c r="F109" s="5">
        <v>48</v>
      </c>
      <c r="G109" s="5">
        <v>47</v>
      </c>
      <c r="H109" s="5">
        <v>47</v>
      </c>
      <c r="I109" s="5">
        <v>46</v>
      </c>
      <c r="J109" s="5">
        <v>46</v>
      </c>
      <c r="K109" s="5">
        <v>46</v>
      </c>
      <c r="L109" s="5">
        <v>46</v>
      </c>
      <c r="M109" s="5">
        <v>46</v>
      </c>
      <c r="N109" s="5">
        <v>46</v>
      </c>
      <c r="O109" s="5">
        <v>45</v>
      </c>
      <c r="P109" s="5">
        <v>45</v>
      </c>
      <c r="Q109" s="5">
        <v>45</v>
      </c>
      <c r="R109" s="5">
        <v>45</v>
      </c>
      <c r="S109" s="5">
        <v>45</v>
      </c>
      <c r="T109" s="5"/>
      <c r="U109" s="5"/>
      <c r="V109" s="5">
        <v>47</v>
      </c>
      <c r="W109" s="5">
        <v>46</v>
      </c>
      <c r="X109" s="5">
        <v>46</v>
      </c>
      <c r="Y109" s="3"/>
    </row>
    <row r="110" spans="1:25" x14ac:dyDescent="0.15">
      <c r="A110" s="2" t="s">
        <v>32</v>
      </c>
      <c r="B110" s="1">
        <v>73</v>
      </c>
      <c r="C110" s="1">
        <v>73</v>
      </c>
      <c r="D110" s="1">
        <v>73</v>
      </c>
      <c r="E110" s="1">
        <v>72</v>
      </c>
      <c r="F110" s="1">
        <v>72</v>
      </c>
      <c r="G110" s="1">
        <v>72</v>
      </c>
      <c r="H110" s="1">
        <v>72</v>
      </c>
      <c r="I110" s="1">
        <v>72</v>
      </c>
      <c r="J110" s="1">
        <v>71</v>
      </c>
      <c r="K110" s="1">
        <v>71</v>
      </c>
      <c r="L110" s="1">
        <v>71</v>
      </c>
      <c r="M110" s="1">
        <v>71</v>
      </c>
      <c r="N110" s="1">
        <v>71</v>
      </c>
      <c r="O110" s="1">
        <v>71</v>
      </c>
      <c r="P110" s="1">
        <v>71</v>
      </c>
      <c r="Q110" s="1">
        <v>71</v>
      </c>
      <c r="R110" s="1"/>
      <c r="S110" s="1"/>
      <c r="T110" s="1"/>
      <c r="U110" s="1"/>
      <c r="V110" s="1">
        <v>70</v>
      </c>
      <c r="W110" s="1">
        <v>71</v>
      </c>
      <c r="X110" s="1">
        <v>71</v>
      </c>
    </row>
    <row r="111" spans="1:25" x14ac:dyDescent="0.15">
      <c r="A111" s="2" t="s">
        <v>33</v>
      </c>
      <c r="B111" s="1">
        <v>129</v>
      </c>
      <c r="C111" s="1">
        <v>129</v>
      </c>
      <c r="D111" s="1">
        <v>129</v>
      </c>
      <c r="E111" s="1">
        <v>128</v>
      </c>
      <c r="F111" s="1">
        <v>128</v>
      </c>
      <c r="G111" s="1">
        <v>128</v>
      </c>
      <c r="H111" s="1">
        <v>128</v>
      </c>
      <c r="I111" s="1">
        <v>128</v>
      </c>
      <c r="J111" s="1">
        <v>127</v>
      </c>
      <c r="K111" s="1">
        <v>127</v>
      </c>
      <c r="L111" s="1">
        <v>127</v>
      </c>
      <c r="M111" s="1">
        <v>127</v>
      </c>
      <c r="N111" s="1">
        <v>127</v>
      </c>
      <c r="O111" s="1">
        <v>127</v>
      </c>
      <c r="P111" s="1">
        <v>127</v>
      </c>
      <c r="Q111" s="1">
        <v>127</v>
      </c>
      <c r="R111" s="1"/>
      <c r="S111" s="1"/>
      <c r="T111" s="1"/>
      <c r="U111" s="1"/>
      <c r="V111" s="1">
        <v>126</v>
      </c>
      <c r="W111" s="1">
        <v>127</v>
      </c>
      <c r="X111" s="1">
        <v>127</v>
      </c>
    </row>
    <row r="112" spans="1:25" x14ac:dyDescent="0.15">
      <c r="A112" s="17" t="s">
        <v>44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 spans="1:25" x14ac:dyDescent="0.15">
      <c r="A113" s="2" t="s">
        <v>34</v>
      </c>
      <c r="B113" s="1">
        <v>12</v>
      </c>
      <c r="C113" s="1">
        <v>12</v>
      </c>
      <c r="D113" s="1">
        <v>12</v>
      </c>
      <c r="E113" s="1">
        <v>12</v>
      </c>
      <c r="F113" s="1">
        <v>12</v>
      </c>
      <c r="G113" s="1">
        <v>12</v>
      </c>
      <c r="H113" s="1">
        <v>12</v>
      </c>
      <c r="I113" s="1">
        <v>12</v>
      </c>
      <c r="J113" s="1">
        <v>12</v>
      </c>
      <c r="K113" s="1">
        <v>12</v>
      </c>
      <c r="L113" s="1">
        <v>12</v>
      </c>
      <c r="M113" s="1">
        <v>12</v>
      </c>
      <c r="N113" s="1">
        <v>12</v>
      </c>
      <c r="O113" s="1">
        <v>12</v>
      </c>
      <c r="P113" s="1">
        <v>12</v>
      </c>
      <c r="Q113" s="1">
        <v>12</v>
      </c>
      <c r="R113" s="1">
        <v>12</v>
      </c>
      <c r="S113" s="1">
        <v>12</v>
      </c>
      <c r="T113" s="1"/>
      <c r="U113" s="1"/>
      <c r="V113" s="1">
        <v>12</v>
      </c>
      <c r="W113" s="1">
        <v>12</v>
      </c>
      <c r="X113" s="1">
        <v>12</v>
      </c>
    </row>
    <row r="114" spans="1:25" x14ac:dyDescent="0.15">
      <c r="A114" s="2" t="s">
        <v>11</v>
      </c>
      <c r="B114" s="1">
        <v>4</v>
      </c>
      <c r="C114" s="1">
        <v>4</v>
      </c>
      <c r="D114" s="1">
        <v>4</v>
      </c>
      <c r="E114" s="1">
        <v>3</v>
      </c>
      <c r="F114" s="1">
        <v>3</v>
      </c>
      <c r="G114" s="1">
        <v>3</v>
      </c>
      <c r="H114" s="1">
        <v>3</v>
      </c>
      <c r="I114" s="1">
        <v>3</v>
      </c>
      <c r="J114" s="1">
        <v>3</v>
      </c>
      <c r="K114" s="1">
        <v>3</v>
      </c>
      <c r="L114" s="1">
        <v>3</v>
      </c>
      <c r="M114" s="1">
        <v>3</v>
      </c>
      <c r="N114" s="1">
        <v>3</v>
      </c>
      <c r="O114" s="1">
        <v>3</v>
      </c>
      <c r="P114" s="1">
        <v>3</v>
      </c>
      <c r="Q114" s="1">
        <v>3</v>
      </c>
      <c r="R114" s="1">
        <v>3</v>
      </c>
      <c r="S114" s="1">
        <v>3</v>
      </c>
      <c r="T114" s="1"/>
      <c r="U114" s="1"/>
      <c r="V114" s="1">
        <v>3</v>
      </c>
      <c r="W114" s="1">
        <v>3</v>
      </c>
      <c r="X114" s="1">
        <v>3</v>
      </c>
    </row>
    <row r="115" spans="1:25" x14ac:dyDescent="0.15">
      <c r="A115" s="2" t="s">
        <v>36</v>
      </c>
      <c r="B115" s="1">
        <v>12</v>
      </c>
      <c r="C115" s="1">
        <v>12</v>
      </c>
      <c r="D115" s="1">
        <v>12</v>
      </c>
      <c r="E115" s="1">
        <v>12</v>
      </c>
      <c r="F115" s="1">
        <v>12</v>
      </c>
      <c r="G115" s="1">
        <v>12</v>
      </c>
      <c r="H115" s="1">
        <v>12</v>
      </c>
      <c r="I115" s="1">
        <v>12</v>
      </c>
      <c r="J115" s="1">
        <v>12</v>
      </c>
      <c r="K115" s="1">
        <v>12</v>
      </c>
      <c r="L115" s="1">
        <v>12</v>
      </c>
      <c r="M115" s="1">
        <v>12</v>
      </c>
      <c r="N115" s="1">
        <v>12</v>
      </c>
      <c r="O115" s="1">
        <v>12</v>
      </c>
      <c r="P115" s="1">
        <v>12</v>
      </c>
      <c r="Q115" s="1">
        <v>12</v>
      </c>
      <c r="R115" s="1"/>
      <c r="S115" s="1"/>
      <c r="T115" s="1"/>
      <c r="U115" s="1"/>
      <c r="V115" s="1">
        <v>10</v>
      </c>
      <c r="W115" s="1">
        <v>12</v>
      </c>
      <c r="X115" s="1">
        <v>12</v>
      </c>
    </row>
    <row r="116" spans="1:25" x14ac:dyDescent="0.15">
      <c r="A116" s="4" t="s">
        <v>37</v>
      </c>
      <c r="B116" s="5">
        <v>10</v>
      </c>
      <c r="C116" s="5">
        <v>10</v>
      </c>
      <c r="D116" s="5">
        <v>10</v>
      </c>
      <c r="E116" s="5">
        <v>9</v>
      </c>
      <c r="F116" s="5">
        <v>9</v>
      </c>
      <c r="G116" s="5">
        <v>9</v>
      </c>
      <c r="H116" s="5">
        <v>9</v>
      </c>
      <c r="I116" s="5">
        <v>9</v>
      </c>
      <c r="J116" s="5">
        <v>9</v>
      </c>
      <c r="K116" s="5">
        <v>9</v>
      </c>
      <c r="L116" s="5">
        <v>9</v>
      </c>
      <c r="M116" s="5">
        <v>5</v>
      </c>
      <c r="N116" s="5">
        <v>5</v>
      </c>
      <c r="O116" s="5">
        <v>5</v>
      </c>
      <c r="P116" s="5">
        <v>5</v>
      </c>
      <c r="Q116" s="5">
        <v>5</v>
      </c>
      <c r="R116" s="5">
        <v>5</v>
      </c>
      <c r="S116" s="5">
        <v>5</v>
      </c>
      <c r="T116" s="5"/>
      <c r="U116" s="5"/>
      <c r="V116" s="5">
        <v>5</v>
      </c>
      <c r="W116" s="5">
        <v>1</v>
      </c>
      <c r="X116" s="5">
        <v>1</v>
      </c>
      <c r="Y116" s="3"/>
    </row>
    <row r="117" spans="1:25" x14ac:dyDescent="0.15">
      <c r="A117" s="2" t="s">
        <v>38</v>
      </c>
      <c r="B117" s="1">
        <v>18</v>
      </c>
      <c r="C117" s="1">
        <v>18</v>
      </c>
      <c r="D117" s="1">
        <v>18</v>
      </c>
      <c r="E117" s="1">
        <v>18</v>
      </c>
      <c r="F117" s="1">
        <v>18</v>
      </c>
      <c r="G117" s="1">
        <v>18</v>
      </c>
      <c r="H117" s="1">
        <v>18</v>
      </c>
      <c r="I117" s="1">
        <v>18</v>
      </c>
      <c r="J117" s="1">
        <v>18</v>
      </c>
      <c r="K117" s="1">
        <v>18</v>
      </c>
      <c r="L117" s="1">
        <v>18</v>
      </c>
      <c r="M117" s="1">
        <v>18</v>
      </c>
      <c r="N117" s="1">
        <v>18</v>
      </c>
      <c r="O117" s="1">
        <v>18</v>
      </c>
      <c r="P117" s="1">
        <v>18</v>
      </c>
      <c r="Q117" s="1">
        <v>18</v>
      </c>
      <c r="R117" s="1">
        <v>18</v>
      </c>
      <c r="S117" s="1">
        <v>18</v>
      </c>
      <c r="T117" s="1"/>
      <c r="U117" s="1"/>
      <c r="V117" s="1">
        <v>18</v>
      </c>
      <c r="W117" s="1">
        <v>17</v>
      </c>
      <c r="X117" s="1">
        <v>18</v>
      </c>
    </row>
    <row r="118" spans="1:25" x14ac:dyDescent="0.15">
      <c r="A118" s="2" t="s">
        <v>39</v>
      </c>
      <c r="B118" s="1">
        <v>688</v>
      </c>
      <c r="C118" s="1">
        <v>687</v>
      </c>
      <c r="D118" s="1">
        <v>687</v>
      </c>
      <c r="E118" s="1">
        <v>686</v>
      </c>
      <c r="F118" s="1">
        <v>686</v>
      </c>
      <c r="G118" s="1">
        <v>686</v>
      </c>
      <c r="H118" s="1">
        <v>686</v>
      </c>
      <c r="I118" s="1">
        <v>686</v>
      </c>
      <c r="J118" s="1">
        <v>686</v>
      </c>
      <c r="K118" s="1">
        <v>686</v>
      </c>
      <c r="L118" s="1">
        <v>686</v>
      </c>
      <c r="M118" s="1">
        <v>686</v>
      </c>
      <c r="N118" s="1">
        <v>672</v>
      </c>
      <c r="O118" s="1">
        <v>672</v>
      </c>
      <c r="P118" s="1">
        <v>672</v>
      </c>
      <c r="Q118" s="1">
        <v>672</v>
      </c>
      <c r="R118" s="1">
        <v>672</v>
      </c>
      <c r="S118" s="1"/>
      <c r="T118" s="1"/>
      <c r="U118" s="1">
        <v>442</v>
      </c>
      <c r="V118" s="1">
        <v>72</v>
      </c>
      <c r="W118" s="1">
        <v>684</v>
      </c>
      <c r="X118" s="1">
        <v>684</v>
      </c>
    </row>
    <row r="119" spans="1:25" x14ac:dyDescent="0.15">
      <c r="A119" s="2" t="s">
        <v>40</v>
      </c>
      <c r="B119" s="1">
        <v>16</v>
      </c>
      <c r="C119" s="1">
        <v>16</v>
      </c>
      <c r="D119" s="1">
        <v>16</v>
      </c>
      <c r="E119" s="1">
        <v>16</v>
      </c>
      <c r="F119" s="1">
        <v>16</v>
      </c>
      <c r="G119" s="1">
        <v>16</v>
      </c>
      <c r="H119" s="1">
        <v>16</v>
      </c>
      <c r="I119" s="1">
        <v>16</v>
      </c>
      <c r="J119" s="1">
        <v>16</v>
      </c>
      <c r="K119" s="1">
        <v>16</v>
      </c>
      <c r="L119" s="1">
        <v>16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/>
      <c r="U119" s="1"/>
      <c r="V119" s="1">
        <v>1</v>
      </c>
      <c r="W119" s="1">
        <v>0</v>
      </c>
      <c r="X119" s="1">
        <v>0</v>
      </c>
    </row>
    <row r="120" spans="1:25" x14ac:dyDescent="0.15">
      <c r="A120" s="17" t="s">
        <v>45</v>
      </c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spans="1:25" x14ac:dyDescent="0.15">
      <c r="A121" s="2" t="s">
        <v>35</v>
      </c>
      <c r="B121" s="1">
        <v>4</v>
      </c>
      <c r="C121" s="1">
        <v>4</v>
      </c>
      <c r="D121" s="1">
        <v>4</v>
      </c>
      <c r="E121" s="1">
        <v>4</v>
      </c>
      <c r="F121" s="1">
        <v>4</v>
      </c>
      <c r="G121" s="1">
        <v>4</v>
      </c>
      <c r="H121" s="1">
        <v>4</v>
      </c>
      <c r="I121" s="1">
        <v>4</v>
      </c>
      <c r="J121" s="1">
        <v>4</v>
      </c>
      <c r="K121" s="1">
        <v>4</v>
      </c>
      <c r="L121" s="1">
        <v>4</v>
      </c>
      <c r="M121" s="1">
        <v>4</v>
      </c>
      <c r="N121" s="1">
        <v>2</v>
      </c>
      <c r="O121" s="1">
        <v>2</v>
      </c>
      <c r="P121" s="1">
        <v>2</v>
      </c>
      <c r="Q121" s="1">
        <v>2</v>
      </c>
      <c r="R121" s="1">
        <v>2</v>
      </c>
      <c r="S121" s="1">
        <v>2</v>
      </c>
      <c r="T121" s="1"/>
      <c r="U121" s="1"/>
      <c r="V121" s="1">
        <v>2</v>
      </c>
      <c r="W121" s="1">
        <v>2</v>
      </c>
      <c r="X121" s="1">
        <v>2</v>
      </c>
    </row>
    <row r="122" spans="1:25" x14ac:dyDescent="0.15">
      <c r="A122" s="4" t="s">
        <v>41</v>
      </c>
      <c r="B122" s="5">
        <v>3</v>
      </c>
      <c r="C122" s="5">
        <v>3</v>
      </c>
      <c r="D122" s="5">
        <v>3</v>
      </c>
      <c r="E122" s="5">
        <v>3</v>
      </c>
      <c r="F122" s="5">
        <v>3</v>
      </c>
      <c r="G122" s="5">
        <v>3</v>
      </c>
      <c r="H122" s="5">
        <v>3</v>
      </c>
      <c r="I122" s="5">
        <v>3</v>
      </c>
      <c r="J122" s="5">
        <v>3</v>
      </c>
      <c r="K122" s="5">
        <v>3</v>
      </c>
      <c r="L122" s="5">
        <v>3</v>
      </c>
      <c r="M122" s="5">
        <v>3</v>
      </c>
      <c r="N122" s="5">
        <v>3</v>
      </c>
      <c r="O122" s="5">
        <v>3</v>
      </c>
      <c r="P122" s="5">
        <v>3</v>
      </c>
      <c r="Q122" s="5">
        <v>3</v>
      </c>
      <c r="R122" s="5">
        <v>3</v>
      </c>
      <c r="S122" s="5">
        <v>3</v>
      </c>
      <c r="T122" s="5"/>
      <c r="U122" s="5"/>
      <c r="V122" s="5">
        <v>3</v>
      </c>
      <c r="W122" s="5">
        <v>0</v>
      </c>
      <c r="X122" s="5">
        <v>0</v>
      </c>
      <c r="Y122" s="3"/>
    </row>
    <row r="123" spans="1:25" x14ac:dyDescent="0.15">
      <c r="A123" s="2" t="s">
        <v>47</v>
      </c>
      <c r="B123" s="1">
        <v>12</v>
      </c>
      <c r="C123" s="1">
        <v>12</v>
      </c>
      <c r="D123" s="1">
        <v>12</v>
      </c>
      <c r="E123" s="1">
        <v>11</v>
      </c>
      <c r="F123" s="1">
        <v>11</v>
      </c>
      <c r="G123" s="1">
        <v>11</v>
      </c>
      <c r="H123" s="1">
        <v>11</v>
      </c>
      <c r="I123" s="1">
        <v>11</v>
      </c>
      <c r="J123" s="1">
        <v>11</v>
      </c>
      <c r="K123" s="1">
        <v>11</v>
      </c>
      <c r="L123" s="1">
        <v>11</v>
      </c>
      <c r="M123" s="1">
        <v>11</v>
      </c>
      <c r="N123" s="1">
        <v>11</v>
      </c>
      <c r="O123" s="1">
        <v>11</v>
      </c>
      <c r="P123" s="1">
        <v>11</v>
      </c>
      <c r="Q123" s="1">
        <v>10</v>
      </c>
      <c r="R123" s="1">
        <v>10</v>
      </c>
      <c r="S123" s="1">
        <v>10</v>
      </c>
      <c r="T123" s="1"/>
      <c r="U123" s="1"/>
      <c r="V123" s="1">
        <v>10</v>
      </c>
      <c r="W123" s="1">
        <v>11</v>
      </c>
      <c r="X123" s="1">
        <v>11</v>
      </c>
    </row>
    <row r="124" spans="1:25" x14ac:dyDescent="0.15">
      <c r="A124" s="4" t="s">
        <v>42</v>
      </c>
      <c r="B124" s="5">
        <v>117</v>
      </c>
      <c r="C124" s="5">
        <v>115</v>
      </c>
      <c r="D124" s="5">
        <v>108</v>
      </c>
      <c r="E124" s="5">
        <v>106</v>
      </c>
      <c r="F124" s="5">
        <v>106</v>
      </c>
      <c r="G124" s="5">
        <v>106</v>
      </c>
      <c r="H124" s="5">
        <v>105</v>
      </c>
      <c r="I124" s="5">
        <v>105</v>
      </c>
      <c r="J124" s="5">
        <v>87</v>
      </c>
      <c r="K124" s="5">
        <v>87</v>
      </c>
      <c r="L124" s="5">
        <v>87</v>
      </c>
      <c r="M124" s="5">
        <v>87</v>
      </c>
      <c r="N124" s="5">
        <v>86</v>
      </c>
      <c r="O124" s="5">
        <v>86</v>
      </c>
      <c r="P124" s="5">
        <v>86</v>
      </c>
      <c r="Q124" s="5">
        <v>86</v>
      </c>
      <c r="R124" s="5">
        <v>86</v>
      </c>
      <c r="S124" s="5">
        <v>86</v>
      </c>
      <c r="T124" s="5"/>
      <c r="U124" s="5"/>
      <c r="V124" s="5">
        <v>86</v>
      </c>
      <c r="W124" s="5">
        <v>71</v>
      </c>
      <c r="X124" s="5">
        <v>71</v>
      </c>
      <c r="Y124" s="3"/>
    </row>
  </sheetData>
  <mergeCells count="18">
    <mergeCell ref="P1:P2"/>
    <mergeCell ref="A1:A2"/>
    <mergeCell ref="I1:M1"/>
    <mergeCell ref="N1:O1"/>
    <mergeCell ref="B1:B2"/>
    <mergeCell ref="C1:C2"/>
    <mergeCell ref="D1:D2"/>
    <mergeCell ref="E1:E2"/>
    <mergeCell ref="F1:F2"/>
    <mergeCell ref="G1:G2"/>
    <mergeCell ref="H1:H2"/>
    <mergeCell ref="V77:V78"/>
    <mergeCell ref="A112:X112"/>
    <mergeCell ref="A120:X120"/>
    <mergeCell ref="A79:X79"/>
    <mergeCell ref="A77:A78"/>
    <mergeCell ref="W77:X77"/>
    <mergeCell ref="B77:U7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uao</vt:lpstr>
      <vt:lpstr>uao_paper</vt:lpstr>
      <vt:lpstr>uninit_ptr</vt:lpstr>
      <vt:lpstr>time &amp; memory</vt:lpstr>
      <vt:lpstr>Refine</vt:lpstr>
      <vt:lpstr>backup</vt:lpstr>
    </vt:vector>
  </TitlesOfParts>
  <Company>UNSW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yesen</dc:creator>
  <cp:lastModifiedBy>yesen</cp:lastModifiedBy>
  <cp:lastPrinted>2015-03-03T05:59:39Z</cp:lastPrinted>
  <dcterms:created xsi:type="dcterms:W3CDTF">2015-03-02T00:05:59Z</dcterms:created>
  <dcterms:modified xsi:type="dcterms:W3CDTF">2015-03-28T02:37:08Z</dcterms:modified>
</cp:coreProperties>
</file>