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NERC.000.001.002\Desktop\"/>
    </mc:Choice>
  </mc:AlternateContent>
  <bookViews>
    <workbookView xWindow="0" yWindow="0" windowWidth="19200" windowHeight="11460" activeTab="1"/>
  </bookViews>
  <sheets>
    <sheet name="About" sheetId="3" r:id="rId1"/>
    <sheet name="NE &amp; Scotalnd Strata Temp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</calcChain>
</file>

<file path=xl/sharedStrings.xml><?xml version="1.0" encoding="utf-8"?>
<sst xmlns="http://schemas.openxmlformats.org/spreadsheetml/2006/main" count="315" uniqueCount="74">
  <si>
    <t>Site</t>
  </si>
  <si>
    <t xml:space="preserve">Easting </t>
  </si>
  <si>
    <t>Northing</t>
  </si>
  <si>
    <t>Bowhill Colliery</t>
  </si>
  <si>
    <t>Graham 1921-22</t>
  </si>
  <si>
    <t>REFERENCE</t>
  </si>
  <si>
    <t>Fifeshire</t>
  </si>
  <si>
    <t>County</t>
  </si>
  <si>
    <t>Report 4</t>
  </si>
  <si>
    <t>This spreadsheet collates historic readings from coal mines in the UK</t>
  </si>
  <si>
    <t>Data is presented as Full (this may represent several readings at one colliery) and 'Summary' where data for each colliery is averaged to allow it to be plotted on a UK map</t>
  </si>
  <si>
    <t xml:space="preserve">Compiled by Gareth Farr BGS Wales   </t>
  </si>
  <si>
    <t xml:space="preserve">Historic UK coalfield Temperatures </t>
  </si>
  <si>
    <t>Durham</t>
  </si>
  <si>
    <t>Northumberland</t>
  </si>
  <si>
    <t>Killingworth</t>
  </si>
  <si>
    <t>Newcastle</t>
  </si>
  <si>
    <t>North Seaton</t>
  </si>
  <si>
    <t>Hetton</t>
  </si>
  <si>
    <t>Nottinghamshire</t>
  </si>
  <si>
    <t>Hucknall Torkard</t>
  </si>
  <si>
    <t>Annesley</t>
  </si>
  <si>
    <t>Prestwich 1886: Table 2 coal from 'On underground temperature wiobservations on the conductivit of rocks etc Proc R Soc London 1889</t>
  </si>
  <si>
    <t>Prestwich 1886: Table 2 coal from 'On underground temperature wiobservations on the conductivit of rocks etc Proc R Soc London 1890</t>
  </si>
  <si>
    <t>Prestwich 1886: Table 2 coal from 'On underground temperature wiobservations on the conductivit of rocks etc Proc R Soc London 1891</t>
  </si>
  <si>
    <t>Prestwich 1886: Table 2 coal from 'On underground temperature wiobservations on the conductivit of rocks etc Proc R Soc London 1892</t>
  </si>
  <si>
    <t>Prestwich 1886: Table 2 coal from 'On underground temperature wiobservations on the conductivit of rocks etc Proc R Soc London 1894</t>
  </si>
  <si>
    <t>Prestwich 1886: Table 2 coal from 'On underground temperature wiobservations on the conductivit of rocks etc Proc R Soc London 1895</t>
  </si>
  <si>
    <t>Prestwich 1886: Table 2 coal from 'On underground temperature wiobservations on the conductivit of rocks etc Proc R Soc London 1896</t>
  </si>
  <si>
    <t>Prestwich 1886: Table 2 coal from 'On underground temperature wiobservations on the conductivit of rocks etc Proc R Soc London 1897</t>
  </si>
  <si>
    <t>Prestwich 1886: Table 2 coal from 'On underground temperature wiobservations on the conductivit of rocks etc Proc R Soc London 1898</t>
  </si>
  <si>
    <t>Prestwich 1886: Table 2 coal from 'On underground temperature wiobservations on the conductivit of rocks etc Proc R Soc London 1899</t>
  </si>
  <si>
    <t>Prestwich 1886: Table 2 coal from 'On underground temperature wiobservations on the conductivit of rocks etc Proc R Soc London 1900</t>
  </si>
  <si>
    <t>Prestwich 1886: Table 2 coal from 'On underground temperature wiobservations on the conductivit of rocks etc Proc R Soc London 1901</t>
  </si>
  <si>
    <t>Prestwich 1886: Table 2 coal from 'On underground temperature wiobservations on the conductivit of rocks etc Proc R Soc London 1902</t>
  </si>
  <si>
    <t>Prestwich 1886: Table 2 coal from 'On underground temperature wiobservations on the conductivit of rocks etc Proc R Soc London 1903</t>
  </si>
  <si>
    <t>Prestwich 1886: Table 2 coal from 'On underground temperature wiobservations on the conductivit of rocks etc Proc R Soc London 1922</t>
  </si>
  <si>
    <t>Prestwich 1886: Table 2 coal from 'On underground temperature wiobservations on the conductivit of rocks etc Proc R Soc London 1923</t>
  </si>
  <si>
    <t>http://www.dmm.org.uk/colliery/k009.htm</t>
  </si>
  <si>
    <t>http://www.dmm.org.uk/colliery/b009.htm</t>
  </si>
  <si>
    <t>http://www.dmm.org.uk/colliery/n010.htm</t>
  </si>
  <si>
    <t>http://www.dmm.org.uk/colliery/h027.htm</t>
  </si>
  <si>
    <t>http://www.dmm.org.uk/colliery/s007.htm</t>
  </si>
  <si>
    <t xml:space="preserve">very approx NGR based on road </t>
  </si>
  <si>
    <t>http://www.merrimans.com/projects/annesley-colliery-nottinghamshire/</t>
  </si>
  <si>
    <t>WARNING</t>
  </si>
  <si>
    <t>1) Easting &amp; Northings are estimates as best as possible but many collieries are simply listed by name in orginal paper thus impossible to get closer than village or site - please be cautious</t>
  </si>
  <si>
    <t>2) In Prestwich 1886 the annual air temp is not apparent so a value of 9oC has been added as an average. It is acknowledged this will be wrong in some cases</t>
  </si>
  <si>
    <t>3) in Prestwich 1886 surface elevation is not known</t>
  </si>
  <si>
    <t>Everett 1882 underground Tempretures 15th report of committee</t>
  </si>
  <si>
    <t>https://archive.org/details/reportofbritisha73brit/page/n237</t>
  </si>
  <si>
    <t>https://archive.org/details/reportofbritisha73brit/page/n238</t>
  </si>
  <si>
    <t>https://archive.org/details/reportofbritisha73brit/page/n239</t>
  </si>
  <si>
    <t>https://archive.org/details/reportofbritisha78brit/page/n303</t>
  </si>
  <si>
    <t xml:space="preserve">South Hetton Colliery </t>
  </si>
  <si>
    <t>Newcastle/Sunderland</t>
  </si>
  <si>
    <t xml:space="preserve">Boldon Colliery </t>
  </si>
  <si>
    <t>Ref 2</t>
  </si>
  <si>
    <t>Location info</t>
  </si>
  <si>
    <t>Site2</t>
  </si>
  <si>
    <t>Hetton Colliery</t>
  </si>
  <si>
    <t>Jane Pit</t>
  </si>
  <si>
    <t>strata</t>
  </si>
  <si>
    <t xml:space="preserve">coal </t>
  </si>
  <si>
    <t xml:space="preserve">1871. Report of the commissioners appointed to inquire into the several matters relating to coal in the UK. HMSO 1871 Vol 1 Pages 81-212 (page 123) </t>
  </si>
  <si>
    <t xml:space="preserve">1871. Report of the commissioners appointed to inquire into the several matters relating to coal in the UK. HMSO 1871 Vol 1 Pages 81-212 (page 140) </t>
  </si>
  <si>
    <t>Type1</t>
  </si>
  <si>
    <t>Type2</t>
  </si>
  <si>
    <t>Full data is in the worksheet 'all_data_full'</t>
  </si>
  <si>
    <t>Summarised data is done for each colliery and some discression has been made to remove geothermal gradients that are considered too large ..these are often the shallow readings</t>
  </si>
  <si>
    <t>Coalfield_Name</t>
  </si>
  <si>
    <t xml:space="preserve">Durham_Northumberland </t>
  </si>
  <si>
    <t>Depth of strata measurment mbgl</t>
  </si>
  <si>
    <t>Measured strata Temp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</si>
</sst>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 wrapText="1"/>
    </xf>
    <xf numFmtId="1" fontId="5" fillId="0" borderId="1" xfId="0" applyNumberFormat="1" applyFont="1" applyFill="1" applyBorder="1" applyAlignment="1">
      <alignment horizontal="left" wrapText="1"/>
    </xf>
    <xf numFmtId="2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1" max="1" width="10.28515625" customWidth="1"/>
  </cols>
  <sheetData>
    <row r="1" spans="1:4" x14ac:dyDescent="0.25">
      <c r="A1" s="3" t="s">
        <v>12</v>
      </c>
      <c r="B1" s="3"/>
      <c r="C1" s="3"/>
      <c r="D1" s="3"/>
    </row>
    <row r="3" spans="1:4" x14ac:dyDescent="0.25">
      <c r="A3" t="s">
        <v>9</v>
      </c>
    </row>
    <row r="4" spans="1:4" x14ac:dyDescent="0.25">
      <c r="A4" t="s">
        <v>10</v>
      </c>
    </row>
    <row r="5" spans="1:4" x14ac:dyDescent="0.25">
      <c r="A5" t="s">
        <v>68</v>
      </c>
    </row>
    <row r="6" spans="1:4" x14ac:dyDescent="0.25">
      <c r="A6" t="s">
        <v>69</v>
      </c>
    </row>
    <row r="10" spans="1:4" x14ac:dyDescent="0.25">
      <c r="A10" s="4" t="s">
        <v>45</v>
      </c>
    </row>
    <row r="11" spans="1:4" x14ac:dyDescent="0.25">
      <c r="A11" t="s">
        <v>46</v>
      </c>
    </row>
    <row r="12" spans="1:4" x14ac:dyDescent="0.25">
      <c r="A12" t="s">
        <v>47</v>
      </c>
    </row>
    <row r="13" spans="1:4" x14ac:dyDescent="0.25">
      <c r="A13" t="s">
        <v>48</v>
      </c>
    </row>
    <row r="16" spans="1:4" x14ac:dyDescent="0.25">
      <c r="A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zoomScale="110" zoomScaleNormal="110" workbookViewId="0">
      <pane ySplit="1" topLeftCell="A20" activePane="bottomLeft" state="frozen"/>
      <selection pane="bottomLeft" activeCell="C49" sqref="C49"/>
    </sheetView>
  </sheetViews>
  <sheetFormatPr defaultColWidth="9.140625" defaultRowHeight="9.75" customHeight="1" x14ac:dyDescent="0.2"/>
  <cols>
    <col min="1" max="1" width="11" style="1" customWidth="1"/>
    <col min="2" max="2" width="12.140625" style="1" customWidth="1"/>
    <col min="3" max="3" width="18.42578125" style="1" customWidth="1"/>
    <col min="4" max="4" width="4.7109375" style="1" customWidth="1"/>
    <col min="5" max="5" width="6.28515625" style="1" customWidth="1"/>
    <col min="6" max="6" width="6.42578125" style="1" customWidth="1"/>
    <col min="7" max="7" width="5" style="1" customWidth="1"/>
    <col min="8" max="8" width="4.42578125" style="1" customWidth="1"/>
    <col min="9" max="9" width="9.28515625" style="12" customWidth="1"/>
    <col min="10" max="10" width="7.42578125" style="2" customWidth="1"/>
    <col min="11" max="11" width="97.42578125" style="1" customWidth="1"/>
    <col min="12" max="12" width="34.5703125" style="1" customWidth="1"/>
    <col min="13" max="13" width="33.28515625" style="1" customWidth="1"/>
    <col min="14" max="16384" width="9.140625" style="1"/>
  </cols>
  <sheetData>
    <row r="1" spans="1:17" ht="59.25" customHeight="1" x14ac:dyDescent="0.2">
      <c r="A1" s="25" t="s">
        <v>7</v>
      </c>
      <c r="B1" s="25" t="s">
        <v>70</v>
      </c>
      <c r="C1" s="5" t="s">
        <v>0</v>
      </c>
      <c r="D1" s="5" t="s">
        <v>59</v>
      </c>
      <c r="E1" s="6" t="s">
        <v>1</v>
      </c>
      <c r="F1" s="6" t="s">
        <v>2</v>
      </c>
      <c r="G1" s="6" t="s">
        <v>66</v>
      </c>
      <c r="H1" s="6" t="s">
        <v>67</v>
      </c>
      <c r="I1" s="8" t="s">
        <v>72</v>
      </c>
      <c r="J1" s="7" t="s">
        <v>73</v>
      </c>
      <c r="K1" s="9" t="s">
        <v>5</v>
      </c>
      <c r="L1" s="9" t="s">
        <v>57</v>
      </c>
      <c r="M1" s="10" t="s">
        <v>58</v>
      </c>
    </row>
    <row r="2" spans="1:17" ht="9.75" customHeight="1" x14ac:dyDescent="0.2">
      <c r="A2" s="13" t="s">
        <v>13</v>
      </c>
      <c r="B2" s="13" t="s">
        <v>71</v>
      </c>
      <c r="C2" s="13" t="s">
        <v>18</v>
      </c>
      <c r="D2" s="13"/>
      <c r="E2" s="13">
        <v>436000</v>
      </c>
      <c r="F2" s="13">
        <v>546900</v>
      </c>
      <c r="G2" s="24" t="s">
        <v>62</v>
      </c>
      <c r="H2" s="13"/>
      <c r="I2" s="20">
        <v>362.18968809675368</v>
      </c>
      <c r="J2" s="14">
        <v>20</v>
      </c>
      <c r="K2" s="13" t="s">
        <v>27</v>
      </c>
      <c r="M2" s="13" t="s">
        <v>41</v>
      </c>
      <c r="Q2" s="21">
        <f>IF(AND(E2&gt;340000,E2&lt;400000),IF(AND(F2&gt;380000,F2&lt;435000),1,0),0)</f>
        <v>0</v>
      </c>
    </row>
    <row r="3" spans="1:17" ht="9.75" customHeight="1" x14ac:dyDescent="0.2">
      <c r="A3" s="13" t="s">
        <v>13</v>
      </c>
      <c r="B3" s="13" t="s">
        <v>71</v>
      </c>
      <c r="C3" s="13" t="s">
        <v>18</v>
      </c>
      <c r="D3" s="13"/>
      <c r="E3" s="13">
        <v>436000</v>
      </c>
      <c r="F3" s="13">
        <v>546900</v>
      </c>
      <c r="G3" s="24" t="s">
        <v>62</v>
      </c>
      <c r="H3" s="13"/>
      <c r="I3" s="20">
        <v>444.93952896244429</v>
      </c>
      <c r="J3" s="14">
        <v>21.666666666666668</v>
      </c>
      <c r="K3" s="13" t="s">
        <v>31</v>
      </c>
      <c r="M3" s="13" t="s">
        <v>41</v>
      </c>
      <c r="Q3" s="21">
        <f>IF(AND(E3&gt;340000,E3&lt;400000),IF(AND(F3&gt;380000,F3&lt;435000),1,0),0)</f>
        <v>0</v>
      </c>
    </row>
    <row r="4" spans="1:17" ht="9.75" customHeight="1" x14ac:dyDescent="0.2">
      <c r="A4" s="13" t="s">
        <v>13</v>
      </c>
      <c r="B4" s="13" t="s">
        <v>71</v>
      </c>
      <c r="C4" s="13" t="s">
        <v>18</v>
      </c>
      <c r="D4" s="13"/>
      <c r="E4" s="13">
        <v>436000</v>
      </c>
      <c r="F4" s="13">
        <v>546900</v>
      </c>
      <c r="G4" s="24" t="s">
        <v>62</v>
      </c>
      <c r="H4" s="13"/>
      <c r="I4" s="20">
        <v>419.47803946530871</v>
      </c>
      <c r="J4" s="14">
        <v>20.833333333333336</v>
      </c>
      <c r="K4" s="13" t="s">
        <v>29</v>
      </c>
      <c r="M4" s="13" t="s">
        <v>41</v>
      </c>
      <c r="Q4" s="21">
        <f>IF(AND(E4&gt;340000,E4&lt;400000),IF(AND(F4&gt;380000,F4&lt;435000),1,0),0)</f>
        <v>0</v>
      </c>
    </row>
    <row r="5" spans="1:17" ht="9.75" customHeight="1" x14ac:dyDescent="0.2">
      <c r="A5" s="13" t="s">
        <v>13</v>
      </c>
      <c r="B5" s="13" t="s">
        <v>71</v>
      </c>
      <c r="C5" s="13" t="s">
        <v>18</v>
      </c>
      <c r="D5" s="13"/>
      <c r="E5" s="13">
        <v>436000</v>
      </c>
      <c r="F5" s="13">
        <v>546900</v>
      </c>
      <c r="G5" s="24" t="s">
        <v>62</v>
      </c>
      <c r="H5" s="13"/>
      <c r="I5" s="20">
        <v>446.53087205601526</v>
      </c>
      <c r="J5" s="14">
        <v>21.388888888888889</v>
      </c>
      <c r="K5" s="13" t="s">
        <v>32</v>
      </c>
      <c r="M5" s="13" t="s">
        <v>41</v>
      </c>
      <c r="Q5" s="21">
        <f>IF(AND(E5&gt;340000,E5&lt;400000),IF(AND(F5&gt;380000,F5&lt;435000),1,0),0)</f>
        <v>0</v>
      </c>
    </row>
    <row r="6" spans="1:17" ht="9.75" customHeight="1" x14ac:dyDescent="0.2">
      <c r="A6" s="13" t="s">
        <v>13</v>
      </c>
      <c r="B6" s="13" t="s">
        <v>71</v>
      </c>
      <c r="C6" s="13" t="s">
        <v>18</v>
      </c>
      <c r="D6" s="13"/>
      <c r="E6" s="13">
        <v>436000</v>
      </c>
      <c r="F6" s="13">
        <v>546900</v>
      </c>
      <c r="G6" s="24" t="s">
        <v>62</v>
      </c>
      <c r="H6" s="13"/>
      <c r="I6" s="20">
        <v>433.8001273074475</v>
      </c>
      <c r="J6" s="14">
        <v>18.888888888888889</v>
      </c>
      <c r="K6" s="13" t="s">
        <v>30</v>
      </c>
      <c r="M6" s="13" t="s">
        <v>41</v>
      </c>
      <c r="Q6" s="21">
        <f>IF(AND(E6&gt;340000,E6&lt;400000),IF(AND(F6&gt;380000,F6&lt;435000),1,0),0)</f>
        <v>0</v>
      </c>
    </row>
    <row r="7" spans="1:17" ht="9.75" customHeight="1" x14ac:dyDescent="0.2">
      <c r="A7" s="13" t="s">
        <v>13</v>
      </c>
      <c r="B7" s="13" t="s">
        <v>71</v>
      </c>
      <c r="C7" s="13" t="s">
        <v>18</v>
      </c>
      <c r="D7" s="13"/>
      <c r="E7" s="13">
        <v>436000</v>
      </c>
      <c r="F7" s="13">
        <v>546900</v>
      </c>
      <c r="G7" s="24" t="s">
        <v>62</v>
      </c>
      <c r="H7" s="13"/>
      <c r="I7" s="20">
        <v>405.15595162316993</v>
      </c>
      <c r="J7" s="14">
        <v>17.222222222222221</v>
      </c>
      <c r="K7" s="13" t="s">
        <v>28</v>
      </c>
      <c r="M7" s="13" t="s">
        <v>41</v>
      </c>
      <c r="Q7" s="21">
        <f>IF(AND(E7&gt;340000,E7&lt;400000),IF(AND(F7&gt;380000,F7&lt;435000),1,0),0)</f>
        <v>0</v>
      </c>
    </row>
    <row r="8" spans="1:17" ht="9.75" customHeight="1" x14ac:dyDescent="0.2">
      <c r="A8" s="13" t="s">
        <v>13</v>
      </c>
      <c r="B8" s="13" t="s">
        <v>71</v>
      </c>
      <c r="C8" s="13" t="s">
        <v>18</v>
      </c>
      <c r="D8" s="13"/>
      <c r="E8" s="13">
        <v>436000</v>
      </c>
      <c r="F8" s="13">
        <v>546900</v>
      </c>
      <c r="G8" s="24" t="s">
        <v>62</v>
      </c>
      <c r="H8" s="13"/>
      <c r="I8" s="20">
        <v>351.05028644175684</v>
      </c>
      <c r="J8" s="14">
        <v>15.555555555555557</v>
      </c>
      <c r="K8" s="13" t="s">
        <v>26</v>
      </c>
      <c r="M8" s="13" t="s">
        <v>41</v>
      </c>
      <c r="Q8" s="21">
        <f>IF(AND(E8&gt;340000,E8&lt;400000),IF(AND(F8&gt;380000,F8&lt;435000),1,0),0)</f>
        <v>0</v>
      </c>
    </row>
    <row r="9" spans="1:17" ht="9.75" customHeight="1" x14ac:dyDescent="0.2">
      <c r="A9" s="23" t="s">
        <v>13</v>
      </c>
      <c r="B9" s="13" t="s">
        <v>71</v>
      </c>
      <c r="C9" s="22" t="s">
        <v>60</v>
      </c>
      <c r="D9" s="22" t="s">
        <v>61</v>
      </c>
      <c r="E9" s="22">
        <v>436000</v>
      </c>
      <c r="F9" s="22">
        <v>546900</v>
      </c>
      <c r="G9" s="24" t="s">
        <v>62</v>
      </c>
      <c r="H9" s="24" t="s">
        <v>63</v>
      </c>
      <c r="I9" s="12">
        <v>345.93111856141417</v>
      </c>
      <c r="J9" s="2">
        <v>20.555555555555557</v>
      </c>
      <c r="K9" s="22" t="s">
        <v>64</v>
      </c>
      <c r="Q9" s="21">
        <f>IF(AND(E9&gt;340000,E9&lt;400000),IF(AND(F9&gt;380000,F9&lt;435000),1,0),0)</f>
        <v>0</v>
      </c>
    </row>
    <row r="10" spans="1:17" ht="9.75" customHeight="1" x14ac:dyDescent="0.2">
      <c r="A10" s="23" t="s">
        <v>13</v>
      </c>
      <c r="B10" s="13" t="s">
        <v>71</v>
      </c>
      <c r="C10" s="22" t="s">
        <v>60</v>
      </c>
      <c r="D10" s="22" t="s">
        <v>61</v>
      </c>
      <c r="E10" s="22">
        <v>436000</v>
      </c>
      <c r="F10" s="22">
        <v>546900</v>
      </c>
      <c r="G10" s="24" t="s">
        <v>62</v>
      </c>
      <c r="H10" s="24" t="s">
        <v>63</v>
      </c>
      <c r="I10" s="12">
        <v>428.2231027125876</v>
      </c>
      <c r="J10" s="2">
        <v>22.222222222222221</v>
      </c>
      <c r="K10" s="22" t="s">
        <v>64</v>
      </c>
      <c r="Q10" s="21">
        <f>IF(AND(E10&gt;340000,E10&lt;400000),IF(AND(F10&gt;380000,F10&lt;435000),1,0),0)</f>
        <v>0</v>
      </c>
    </row>
    <row r="11" spans="1:17" ht="9.75" customHeight="1" x14ac:dyDescent="0.2">
      <c r="A11" s="23" t="s">
        <v>13</v>
      </c>
      <c r="B11" s="13" t="s">
        <v>71</v>
      </c>
      <c r="C11" s="22" t="s">
        <v>60</v>
      </c>
      <c r="D11" s="22" t="s">
        <v>61</v>
      </c>
      <c r="E11" s="22">
        <v>436000</v>
      </c>
      <c r="F11" s="22">
        <v>546900</v>
      </c>
      <c r="G11" s="24" t="s">
        <v>62</v>
      </c>
      <c r="H11" s="24" t="s">
        <v>63</v>
      </c>
      <c r="I11" s="12">
        <v>400.79244132886316</v>
      </c>
      <c r="J11" s="2">
        <v>20.833333333333332</v>
      </c>
      <c r="K11" s="22" t="s">
        <v>64</v>
      </c>
      <c r="Q11" s="21">
        <f>IF(AND(E11&gt;340000,E11&lt;400000),IF(AND(F11&gt;380000,F11&lt;435000),1,0),0)</f>
        <v>0</v>
      </c>
    </row>
    <row r="12" spans="1:17" ht="9.75" customHeight="1" x14ac:dyDescent="0.2">
      <c r="A12" s="23" t="s">
        <v>13</v>
      </c>
      <c r="B12" s="13" t="s">
        <v>71</v>
      </c>
      <c r="C12" s="22" t="s">
        <v>60</v>
      </c>
      <c r="D12" s="22" t="s">
        <v>61</v>
      </c>
      <c r="E12" s="22">
        <v>436000</v>
      </c>
      <c r="F12" s="22">
        <v>546900</v>
      </c>
      <c r="G12" s="24" t="s">
        <v>62</v>
      </c>
      <c r="H12" s="24" t="s">
        <v>63</v>
      </c>
      <c r="I12" s="12">
        <v>426.69917708015845</v>
      </c>
      <c r="J12" s="2">
        <v>21.388888888888889</v>
      </c>
      <c r="K12" s="22" t="s">
        <v>64</v>
      </c>
      <c r="Q12" s="21">
        <f>IF(AND(E12&gt;340000,E12&lt;400000),IF(AND(F12&gt;380000,F12&lt;435000),1,0),0)</f>
        <v>0</v>
      </c>
    </row>
    <row r="13" spans="1:17" ht="9.75" customHeight="1" x14ac:dyDescent="0.2">
      <c r="A13" s="23" t="s">
        <v>13</v>
      </c>
      <c r="B13" s="13" t="s">
        <v>71</v>
      </c>
      <c r="C13" s="22" t="s">
        <v>60</v>
      </c>
      <c r="D13" s="22" t="s">
        <v>61</v>
      </c>
      <c r="E13" s="22">
        <v>436000</v>
      </c>
      <c r="F13" s="22">
        <v>546900</v>
      </c>
      <c r="G13" s="24" t="s">
        <v>62</v>
      </c>
      <c r="H13" s="24" t="s">
        <v>63</v>
      </c>
      <c r="I13" s="12">
        <v>412.67906126181043</v>
      </c>
      <c r="J13" s="2">
        <v>20</v>
      </c>
      <c r="K13" s="22" t="s">
        <v>64</v>
      </c>
      <c r="Q13" s="21">
        <f>IF(AND(E13&gt;340000,E13&lt;400000),IF(AND(F13&gt;380000,F13&lt;435000),1,0),0)</f>
        <v>0</v>
      </c>
    </row>
    <row r="14" spans="1:17" ht="9.75" customHeight="1" x14ac:dyDescent="0.2">
      <c r="A14" s="23" t="s">
        <v>13</v>
      </c>
      <c r="B14" s="13" t="s">
        <v>71</v>
      </c>
      <c r="C14" s="22" t="s">
        <v>60</v>
      </c>
      <c r="D14" s="22" t="s">
        <v>61</v>
      </c>
      <c r="E14" s="22">
        <v>436000</v>
      </c>
      <c r="F14" s="22">
        <v>546900</v>
      </c>
      <c r="G14" s="24" t="s">
        <v>62</v>
      </c>
      <c r="H14" s="24" t="s">
        <v>63</v>
      </c>
      <c r="I14" s="12">
        <v>430.35659859798841</v>
      </c>
      <c r="J14" s="2">
        <v>20</v>
      </c>
      <c r="K14" s="22" t="s">
        <v>64</v>
      </c>
      <c r="Q14" s="21">
        <f>IF(AND(E14&gt;340000,E14&lt;400000),IF(AND(F14&gt;380000,F14&lt;435000),1,0),0)</f>
        <v>0</v>
      </c>
    </row>
    <row r="15" spans="1:17" ht="9.75" customHeight="1" x14ac:dyDescent="0.2">
      <c r="A15" s="23" t="s">
        <v>13</v>
      </c>
      <c r="B15" s="13" t="s">
        <v>71</v>
      </c>
      <c r="C15" s="22" t="s">
        <v>60</v>
      </c>
      <c r="D15" s="22" t="s">
        <v>61</v>
      </c>
      <c r="E15" s="22">
        <v>436000</v>
      </c>
      <c r="F15" s="22">
        <v>546900</v>
      </c>
      <c r="G15" s="24" t="s">
        <v>62</v>
      </c>
      <c r="H15" s="24" t="s">
        <v>63</v>
      </c>
      <c r="I15" s="12">
        <v>441.93843340444982</v>
      </c>
      <c r="J15" s="2">
        <v>20</v>
      </c>
      <c r="K15" s="22" t="s">
        <v>64</v>
      </c>
      <c r="Q15" s="21">
        <f>IF(AND(E15&gt;340000,E15&lt;400000),IF(AND(F15&gt;380000,F15&lt;435000),1,0),0)</f>
        <v>0</v>
      </c>
    </row>
    <row r="16" spans="1:17" ht="9.75" customHeight="1" x14ac:dyDescent="0.2">
      <c r="A16" s="23" t="s">
        <v>13</v>
      </c>
      <c r="B16" s="13" t="s">
        <v>71</v>
      </c>
      <c r="C16" s="22" t="s">
        <v>60</v>
      </c>
      <c r="D16" s="22" t="s">
        <v>61</v>
      </c>
      <c r="E16" s="22">
        <v>436000</v>
      </c>
      <c r="F16" s="22">
        <v>546900</v>
      </c>
      <c r="G16" s="24" t="s">
        <v>62</v>
      </c>
      <c r="H16" s="24" t="s">
        <v>63</v>
      </c>
      <c r="I16" s="12">
        <v>414.50777202072538</v>
      </c>
      <c r="J16" s="2">
        <v>18.888888888888889</v>
      </c>
      <c r="K16" s="22" t="s">
        <v>64</v>
      </c>
      <c r="Q16" s="21">
        <f>IF(AND(E16&gt;340000,E16&lt;400000),IF(AND(F16&gt;380000,F16&lt;435000),1,0),0)</f>
        <v>0</v>
      </c>
    </row>
    <row r="17" spans="1:17" ht="9.75" customHeight="1" x14ac:dyDescent="0.2">
      <c r="A17" s="23" t="s">
        <v>13</v>
      </c>
      <c r="B17" s="13" t="s">
        <v>71</v>
      </c>
      <c r="C17" s="22" t="s">
        <v>60</v>
      </c>
      <c r="D17" s="22" t="s">
        <v>61</v>
      </c>
      <c r="E17" s="22">
        <v>436000</v>
      </c>
      <c r="F17" s="22">
        <v>546900</v>
      </c>
      <c r="G17" s="24" t="s">
        <v>62</v>
      </c>
      <c r="H17" s="24" t="s">
        <v>63</v>
      </c>
      <c r="I17" s="12">
        <v>423.04175556232855</v>
      </c>
      <c r="J17" s="2">
        <v>18.888888888888889</v>
      </c>
      <c r="K17" s="22" t="s">
        <v>64</v>
      </c>
      <c r="Q17" s="21">
        <f>IF(AND(E17&gt;340000,E17&lt;400000),IF(AND(F17&gt;380000,F17&lt;435000),1,0),0)</f>
        <v>0</v>
      </c>
    </row>
    <row r="18" spans="1:17" ht="9.75" customHeight="1" x14ac:dyDescent="0.2">
      <c r="A18" s="23" t="s">
        <v>13</v>
      </c>
      <c r="B18" s="13" t="s">
        <v>71</v>
      </c>
      <c r="C18" s="22" t="s">
        <v>60</v>
      </c>
      <c r="D18" s="22" t="s">
        <v>61</v>
      </c>
      <c r="E18" s="22">
        <v>436000</v>
      </c>
      <c r="F18" s="22">
        <v>546900</v>
      </c>
      <c r="G18" s="24" t="s">
        <v>62</v>
      </c>
      <c r="H18" s="24" t="s">
        <v>63</v>
      </c>
      <c r="I18" s="12">
        <v>577.5678146906431</v>
      </c>
      <c r="J18" s="2">
        <v>21.666666666666668</v>
      </c>
      <c r="K18" s="22" t="s">
        <v>64</v>
      </c>
      <c r="Q18" s="21">
        <f>IF(AND(E18&gt;340000,E18&lt;400000),IF(AND(F18&gt;380000,F18&lt;435000),1,0),0)</f>
        <v>0</v>
      </c>
    </row>
    <row r="19" spans="1:17" ht="9.75" customHeight="1" x14ac:dyDescent="0.2">
      <c r="A19" s="23" t="s">
        <v>13</v>
      </c>
      <c r="B19" s="13" t="s">
        <v>71</v>
      </c>
      <c r="C19" s="22" t="s">
        <v>60</v>
      </c>
      <c r="D19" s="22" t="s">
        <v>61</v>
      </c>
      <c r="E19" s="22">
        <v>436000</v>
      </c>
      <c r="F19" s="22">
        <v>546900</v>
      </c>
      <c r="G19" s="24" t="s">
        <v>62</v>
      </c>
      <c r="H19" s="24" t="s">
        <v>63</v>
      </c>
      <c r="I19" s="12">
        <v>387.07711063700089</v>
      </c>
      <c r="J19" s="2">
        <v>17.222222222222221</v>
      </c>
      <c r="K19" s="22" t="s">
        <v>64</v>
      </c>
      <c r="Q19" s="21">
        <f>IF(AND(E19&gt;340000,E19&lt;400000),IF(AND(F19&gt;380000,F19&lt;435000),1,0),0)</f>
        <v>0</v>
      </c>
    </row>
    <row r="20" spans="1:17" ht="9.75" customHeight="1" x14ac:dyDescent="0.2">
      <c r="A20" s="23" t="s">
        <v>13</v>
      </c>
      <c r="B20" s="13" t="s">
        <v>71</v>
      </c>
      <c r="C20" s="22" t="s">
        <v>60</v>
      </c>
      <c r="D20" s="22" t="s">
        <v>61</v>
      </c>
      <c r="E20" s="22">
        <v>436000</v>
      </c>
      <c r="F20" s="22">
        <v>546900</v>
      </c>
      <c r="G20" s="24" t="s">
        <v>62</v>
      </c>
      <c r="H20" s="24" t="s">
        <v>63</v>
      </c>
      <c r="I20" s="12">
        <v>414.50777202072538</v>
      </c>
      <c r="J20" s="2">
        <v>17.222222222222221</v>
      </c>
      <c r="K20" s="22" t="s">
        <v>65</v>
      </c>
      <c r="Q20" s="21">
        <f>IF(AND(E20&gt;340000,E20&lt;400000),IF(AND(F20&gt;380000,F20&lt;435000),1,0),0)</f>
        <v>0</v>
      </c>
    </row>
    <row r="21" spans="1:17" s="19" customFormat="1" ht="9.75" customHeight="1" x14ac:dyDescent="0.2">
      <c r="A21" s="23" t="s">
        <v>13</v>
      </c>
      <c r="B21" s="13" t="s">
        <v>71</v>
      </c>
      <c r="C21" s="22" t="s">
        <v>60</v>
      </c>
      <c r="D21" s="22" t="s">
        <v>61</v>
      </c>
      <c r="E21" s="22">
        <v>436000</v>
      </c>
      <c r="F21" s="22">
        <v>546900</v>
      </c>
      <c r="G21" s="24" t="s">
        <v>62</v>
      </c>
      <c r="H21" s="24" t="s">
        <v>63</v>
      </c>
      <c r="I21" s="12">
        <v>402.31636696129226</v>
      </c>
      <c r="J21" s="2">
        <v>16.666666666666668</v>
      </c>
      <c r="K21" s="22" t="s">
        <v>65</v>
      </c>
      <c r="L21" s="1"/>
      <c r="M21" s="1"/>
      <c r="Q21" s="21">
        <f>IF(AND(E21&gt;340000,E21&lt;400000),IF(AND(F21&gt;380000,F21&lt;435000),1,0),0)</f>
        <v>0</v>
      </c>
    </row>
    <row r="22" spans="1:17" ht="9.75" customHeight="1" x14ac:dyDescent="0.2">
      <c r="A22" s="23" t="s">
        <v>13</v>
      </c>
      <c r="B22" s="13" t="s">
        <v>71</v>
      </c>
      <c r="C22" s="22" t="s">
        <v>60</v>
      </c>
      <c r="D22" s="22" t="s">
        <v>61</v>
      </c>
      <c r="E22" s="22">
        <v>436000</v>
      </c>
      <c r="F22" s="22">
        <v>546900</v>
      </c>
      <c r="G22" s="24" t="s">
        <v>62</v>
      </c>
      <c r="H22" s="24" t="s">
        <v>63</v>
      </c>
      <c r="I22" s="12">
        <v>335.26363913441025</v>
      </c>
      <c r="J22" s="2">
        <v>15.555555555555555</v>
      </c>
      <c r="K22" s="22" t="s">
        <v>64</v>
      </c>
      <c r="Q22" s="21">
        <f>IF(AND(E22&gt;340000,E22&lt;400000),IF(AND(F22&gt;380000,F22&lt;435000),1,0),0)</f>
        <v>0</v>
      </c>
    </row>
    <row r="23" spans="1:17" ht="9.75" customHeight="1" x14ac:dyDescent="0.2">
      <c r="A23" s="23" t="s">
        <v>13</v>
      </c>
      <c r="B23" s="13" t="s">
        <v>71</v>
      </c>
      <c r="C23" s="22" t="s">
        <v>60</v>
      </c>
      <c r="D23" s="22" t="s">
        <v>61</v>
      </c>
      <c r="E23" s="22">
        <v>436000</v>
      </c>
      <c r="F23" s="22">
        <v>546900</v>
      </c>
      <c r="G23" s="24" t="s">
        <v>62</v>
      </c>
      <c r="H23" s="24" t="s">
        <v>63</v>
      </c>
      <c r="I23" s="12">
        <v>329.16793660469369</v>
      </c>
      <c r="J23" s="2">
        <v>14.722222222222221</v>
      </c>
      <c r="K23" s="22" t="s">
        <v>65</v>
      </c>
      <c r="Q23" s="21">
        <f>IF(AND(E23&gt;340000,E23&lt;400000),IF(AND(F23&gt;380000,F23&lt;435000),1,0),0)</f>
        <v>0</v>
      </c>
    </row>
    <row r="24" spans="1:17" ht="9.75" customHeight="1" x14ac:dyDescent="0.2">
      <c r="A24" s="23" t="s">
        <v>13</v>
      </c>
      <c r="B24" s="13" t="s">
        <v>71</v>
      </c>
      <c r="C24" s="22" t="s">
        <v>60</v>
      </c>
      <c r="D24" s="22" t="s">
        <v>61</v>
      </c>
      <c r="E24" s="22">
        <v>436000</v>
      </c>
      <c r="F24" s="22">
        <v>546900</v>
      </c>
      <c r="G24" s="24" t="s">
        <v>62</v>
      </c>
      <c r="H24" s="24" t="s">
        <v>63</v>
      </c>
      <c r="I24" s="12">
        <v>387.07711063700089</v>
      </c>
      <c r="J24" s="2">
        <v>15.277777777777779</v>
      </c>
      <c r="K24" s="22" t="s">
        <v>65</v>
      </c>
      <c r="Q24" s="21">
        <f>IF(AND(E24&gt;340000,E24&lt;400000),IF(AND(F24&gt;380000,F24&lt;435000),1,0),0)</f>
        <v>0</v>
      </c>
    </row>
    <row r="25" spans="1:17" ht="9.75" customHeight="1" x14ac:dyDescent="0.2">
      <c r="A25" s="13" t="s">
        <v>13</v>
      </c>
      <c r="B25" s="13" t="s">
        <v>71</v>
      </c>
      <c r="C25" s="1" t="s">
        <v>54</v>
      </c>
      <c r="D25" s="13"/>
      <c r="E25" s="13">
        <v>438300</v>
      </c>
      <c r="F25" s="13">
        <v>545300</v>
      </c>
      <c r="G25" s="24" t="s">
        <v>62</v>
      </c>
      <c r="H25" s="13"/>
      <c r="I25" s="20">
        <v>550.60471037555703</v>
      </c>
      <c r="J25" s="14">
        <v>25</v>
      </c>
      <c r="K25" s="13" t="s">
        <v>35</v>
      </c>
      <c r="M25" s="13" t="s">
        <v>42</v>
      </c>
      <c r="Q25" s="21">
        <f>IF(AND(E25&gt;340000,E25&lt;400000),IF(AND(F25&gt;380000,F25&lt;435000),1,0),0)</f>
        <v>0</v>
      </c>
    </row>
    <row r="26" spans="1:17" ht="9.75" customHeight="1" x14ac:dyDescent="0.2">
      <c r="A26" s="13" t="s">
        <v>13</v>
      </c>
      <c r="B26" s="13" t="s">
        <v>71</v>
      </c>
      <c r="C26" s="1" t="s">
        <v>54</v>
      </c>
      <c r="D26" s="13"/>
      <c r="E26" s="13">
        <v>438300</v>
      </c>
      <c r="F26" s="13">
        <v>545300</v>
      </c>
      <c r="G26" s="24" t="s">
        <v>62</v>
      </c>
      <c r="H26" s="13"/>
      <c r="I26" s="20">
        <v>464.67218332272438</v>
      </c>
      <c r="J26" s="14">
        <v>22.222222222222221</v>
      </c>
      <c r="K26" s="13" t="s">
        <v>34</v>
      </c>
      <c r="M26" s="13" t="s">
        <v>42</v>
      </c>
      <c r="Q26" s="21">
        <f>IF(AND(E26&gt;340000,E26&lt;400000),IF(AND(F26&gt;380000,F26&lt;435000),1,0),0)</f>
        <v>0</v>
      </c>
    </row>
    <row r="27" spans="1:17" ht="9.75" customHeight="1" x14ac:dyDescent="0.2">
      <c r="A27" s="13" t="s">
        <v>13</v>
      </c>
      <c r="B27" s="13" t="s">
        <v>71</v>
      </c>
      <c r="C27" s="1" t="s">
        <v>54</v>
      </c>
      <c r="D27" s="13"/>
      <c r="E27" s="13">
        <v>438300</v>
      </c>
      <c r="F27" s="13">
        <v>545300</v>
      </c>
      <c r="G27" s="24" t="s">
        <v>62</v>
      </c>
      <c r="H27" s="13"/>
      <c r="I27" s="20">
        <v>369.19159770846591</v>
      </c>
      <c r="J27" s="14">
        <v>18.888888888888889</v>
      </c>
      <c r="K27" s="13" t="s">
        <v>33</v>
      </c>
      <c r="M27" s="13" t="s">
        <v>42</v>
      </c>
      <c r="Q27" s="21">
        <f>IF(AND(E27&gt;340000,E27&lt;400000),IF(AND(F27&gt;380000,F27&lt;435000),1,0),0)</f>
        <v>0</v>
      </c>
    </row>
    <row r="28" spans="1:17" ht="9.75" customHeight="1" x14ac:dyDescent="0.2">
      <c r="A28" s="1" t="s">
        <v>13</v>
      </c>
      <c r="B28" s="13" t="s">
        <v>71</v>
      </c>
      <c r="C28" s="1" t="s">
        <v>54</v>
      </c>
      <c r="E28" s="13">
        <v>438300</v>
      </c>
      <c r="F28" s="13">
        <v>545300</v>
      </c>
      <c r="G28" s="24" t="s">
        <v>62</v>
      </c>
      <c r="H28" s="13"/>
      <c r="I28" s="15">
        <v>544.23933800127304</v>
      </c>
      <c r="J28" s="14">
        <v>24.444444444444446</v>
      </c>
      <c r="K28" s="1" t="s">
        <v>49</v>
      </c>
      <c r="L28" s="1" t="s">
        <v>51</v>
      </c>
      <c r="Q28" s="21">
        <f>IF(AND(E28&gt;340000,E28&lt;400000),IF(AND(F28&gt;380000,F28&lt;435000),1,0),0)</f>
        <v>0</v>
      </c>
    </row>
    <row r="29" spans="1:17" ht="9.75" customHeight="1" x14ac:dyDescent="0.2">
      <c r="A29" s="1" t="s">
        <v>13</v>
      </c>
      <c r="B29" s="13" t="s">
        <v>71</v>
      </c>
      <c r="C29" s="1" t="s">
        <v>54</v>
      </c>
      <c r="E29" s="13">
        <v>438300</v>
      </c>
      <c r="F29" s="13">
        <v>545300</v>
      </c>
      <c r="G29" s="24" t="s">
        <v>62</v>
      </c>
      <c r="H29" s="13"/>
      <c r="I29" s="15">
        <v>530.23551877784848</v>
      </c>
      <c r="J29" s="14">
        <v>23.611111111111111</v>
      </c>
      <c r="K29" s="1" t="s">
        <v>49</v>
      </c>
      <c r="L29" s="1" t="s">
        <v>50</v>
      </c>
      <c r="Q29" s="21">
        <f>IF(AND(E29&gt;340000,E29&lt;400000),IF(AND(F29&gt;380000,F29&lt;435000),1,0),0)</f>
        <v>0</v>
      </c>
    </row>
    <row r="30" spans="1:17" ht="9.75" customHeight="1" x14ac:dyDescent="0.2">
      <c r="A30" s="1" t="s">
        <v>13</v>
      </c>
      <c r="B30" s="13" t="s">
        <v>71</v>
      </c>
      <c r="C30" s="1" t="s">
        <v>54</v>
      </c>
      <c r="E30" s="13">
        <v>438300</v>
      </c>
      <c r="F30" s="13">
        <v>545300</v>
      </c>
      <c r="G30" s="24" t="s">
        <v>62</v>
      </c>
      <c r="H30" s="13"/>
      <c r="I30" s="15">
        <v>552.51432208784217</v>
      </c>
      <c r="J30" s="14">
        <v>23.888888888888889</v>
      </c>
      <c r="K30" s="1" t="s">
        <v>49</v>
      </c>
      <c r="L30" s="1" t="s">
        <v>52</v>
      </c>
      <c r="Q30" s="21">
        <f>IF(AND(E30&gt;340000,E30&lt;400000),IF(AND(F30&gt;380000,F30&lt;435000),1,0),0)</f>
        <v>0</v>
      </c>
    </row>
    <row r="31" spans="1:17" ht="9.75" customHeight="1" x14ac:dyDescent="0.2">
      <c r="A31" s="1" t="s">
        <v>13</v>
      </c>
      <c r="B31" s="13" t="s">
        <v>71</v>
      </c>
      <c r="C31" s="1" t="s">
        <v>54</v>
      </c>
      <c r="E31" s="13">
        <v>438300</v>
      </c>
      <c r="F31" s="13">
        <v>545300</v>
      </c>
      <c r="G31" s="24" t="s">
        <v>62</v>
      </c>
      <c r="H31" s="13"/>
      <c r="I31" s="15">
        <v>498.40865690642903</v>
      </c>
      <c r="J31" s="14">
        <v>22.222222222222221</v>
      </c>
      <c r="K31" s="1" t="s">
        <v>49</v>
      </c>
      <c r="L31" s="1" t="s">
        <v>50</v>
      </c>
      <c r="Q31" s="21">
        <f>IF(AND(E31&gt;340000,E31&lt;400000),IF(AND(F31&gt;380000,F31&lt;435000),1,0),0)</f>
        <v>0</v>
      </c>
    </row>
    <row r="32" spans="1:17" ht="9.75" customHeight="1" x14ac:dyDescent="0.2">
      <c r="A32" s="1" t="s">
        <v>13</v>
      </c>
      <c r="B32" s="13" t="s">
        <v>71</v>
      </c>
      <c r="C32" s="1" t="s">
        <v>54</v>
      </c>
      <c r="E32" s="13">
        <v>438300</v>
      </c>
      <c r="F32" s="13">
        <v>545300</v>
      </c>
      <c r="G32" s="24" t="s">
        <v>62</v>
      </c>
      <c r="H32" s="13"/>
      <c r="I32" s="15">
        <v>434.75493316359007</v>
      </c>
      <c r="J32" s="14">
        <v>20.388888888888893</v>
      </c>
      <c r="K32" s="1" t="s">
        <v>49</v>
      </c>
      <c r="L32" s="1" t="s">
        <v>50</v>
      </c>
      <c r="Q32" s="21">
        <f>IF(AND(E32&gt;340000,E32&lt;400000),IF(AND(F32&gt;380000,F32&lt;435000),1,0),0)</f>
        <v>0</v>
      </c>
    </row>
    <row r="33" spans="1:17" ht="9.75" customHeight="1" x14ac:dyDescent="0.2">
      <c r="A33" s="1" t="s">
        <v>13</v>
      </c>
      <c r="B33" s="13" t="s">
        <v>71</v>
      </c>
      <c r="C33" s="1" t="s">
        <v>54</v>
      </c>
      <c r="E33" s="13">
        <v>438300</v>
      </c>
      <c r="F33" s="13">
        <v>545300</v>
      </c>
      <c r="G33" s="24" t="s">
        <v>62</v>
      </c>
      <c r="H33" s="13"/>
      <c r="I33" s="15">
        <v>466.58179503500958</v>
      </c>
      <c r="J33" s="14">
        <v>21.111111111111111</v>
      </c>
      <c r="K33" s="1" t="s">
        <v>49</v>
      </c>
      <c r="L33" s="1" t="s">
        <v>50</v>
      </c>
      <c r="Q33" s="21">
        <f>IF(AND(E33&gt;340000,E33&lt;400000),IF(AND(F33&gt;380000,F33&lt;435000),1,0),0)</f>
        <v>0</v>
      </c>
    </row>
    <row r="34" spans="1:17" ht="9.75" customHeight="1" x14ac:dyDescent="0.2">
      <c r="A34" s="1" t="s">
        <v>13</v>
      </c>
      <c r="B34" s="13" t="s">
        <v>71</v>
      </c>
      <c r="C34" s="1" t="s">
        <v>54</v>
      </c>
      <c r="E34" s="13">
        <v>438300</v>
      </c>
      <c r="F34" s="13">
        <v>545300</v>
      </c>
      <c r="G34" s="24" t="s">
        <v>62</v>
      </c>
      <c r="H34" s="13"/>
      <c r="I34" s="15">
        <v>402.92807129217061</v>
      </c>
      <c r="J34" s="14">
        <v>18.888888888888889</v>
      </c>
      <c r="K34" s="1" t="s">
        <v>49</v>
      </c>
      <c r="L34" s="1" t="s">
        <v>50</v>
      </c>
      <c r="Q34" s="21">
        <f>IF(AND(E34&gt;340000,E34&lt;400000),IF(AND(F34&gt;380000,F34&lt;435000),1,0),0)</f>
        <v>0</v>
      </c>
    </row>
    <row r="35" spans="1:17" ht="9.75" customHeight="1" x14ac:dyDescent="0.2">
      <c r="A35" s="1" t="s">
        <v>6</v>
      </c>
      <c r="B35" s="1" t="s">
        <v>6</v>
      </c>
      <c r="C35" s="1" t="s">
        <v>3</v>
      </c>
      <c r="E35" s="1">
        <v>321150</v>
      </c>
      <c r="F35" s="1">
        <v>695670</v>
      </c>
      <c r="G35" s="24" t="s">
        <v>62</v>
      </c>
      <c r="I35" s="12">
        <v>561.42584341183965</v>
      </c>
      <c r="J35" s="2">
        <v>23.166666666666668</v>
      </c>
      <c r="K35" s="11" t="s">
        <v>4</v>
      </c>
      <c r="L35" s="11" t="s">
        <v>8</v>
      </c>
      <c r="Q35" s="21">
        <f>IF(AND(E35&gt;340000,E35&lt;400000),IF(AND(F35&gt;380000,F35&lt;435000),1,0),0)</f>
        <v>0</v>
      </c>
    </row>
    <row r="36" spans="1:17" ht="9.75" customHeight="1" x14ac:dyDescent="0.2">
      <c r="A36" s="1" t="s">
        <v>6</v>
      </c>
      <c r="B36" s="1" t="s">
        <v>6</v>
      </c>
      <c r="C36" s="1" t="s">
        <v>3</v>
      </c>
      <c r="E36" s="1">
        <v>321150</v>
      </c>
      <c r="F36" s="1">
        <v>695670</v>
      </c>
      <c r="G36" s="24" t="s">
        <v>62</v>
      </c>
      <c r="I36" s="12">
        <v>441.75684277530235</v>
      </c>
      <c r="J36" s="2">
        <v>19.333333333333332</v>
      </c>
      <c r="K36" s="11" t="s">
        <v>4</v>
      </c>
      <c r="L36" s="11" t="s">
        <v>8</v>
      </c>
      <c r="Q36" s="21">
        <f>IF(AND(E36&gt;340000,E36&lt;400000),IF(AND(F36&gt;380000,F36&lt;435000),1,0),0)</f>
        <v>0</v>
      </c>
    </row>
    <row r="37" spans="1:17" ht="9.75" customHeight="1" x14ac:dyDescent="0.2">
      <c r="A37" s="1" t="s">
        <v>6</v>
      </c>
      <c r="B37" s="1" t="s">
        <v>6</v>
      </c>
      <c r="C37" s="1" t="s">
        <v>3</v>
      </c>
      <c r="E37" s="1">
        <v>321150</v>
      </c>
      <c r="F37" s="1">
        <v>695670</v>
      </c>
      <c r="G37" s="24" t="s">
        <v>62</v>
      </c>
      <c r="I37" s="12">
        <v>759.70719287078293</v>
      </c>
      <c r="J37" s="2">
        <v>26.166666666666664</v>
      </c>
      <c r="K37" s="11" t="s">
        <v>4</v>
      </c>
      <c r="L37" s="11" t="s">
        <v>8</v>
      </c>
      <c r="Q37" s="21">
        <f>IF(AND(E37&gt;340000,E37&lt;400000),IF(AND(F37&gt;380000,F37&lt;435000),1,0),0)</f>
        <v>0</v>
      </c>
    </row>
    <row r="38" spans="1:17" ht="9.75" customHeight="1" x14ac:dyDescent="0.2">
      <c r="A38" s="1" t="s">
        <v>6</v>
      </c>
      <c r="B38" s="1" t="s">
        <v>6</v>
      </c>
      <c r="C38" s="1" t="s">
        <v>3</v>
      </c>
      <c r="E38" s="1">
        <v>321150</v>
      </c>
      <c r="F38" s="1">
        <v>695670</v>
      </c>
      <c r="G38" s="24" t="s">
        <v>62</v>
      </c>
      <c r="I38" s="12">
        <v>895.92616168045834</v>
      </c>
      <c r="J38" s="2">
        <v>27.777777777777779</v>
      </c>
      <c r="K38" s="11" t="s">
        <v>4</v>
      </c>
      <c r="L38" s="11" t="s">
        <v>8</v>
      </c>
      <c r="Q38" s="21">
        <f>IF(AND(E38&gt;340000,E38&lt;400000),IF(AND(F38&gt;380000,F38&lt;435000),1,0),0)</f>
        <v>0</v>
      </c>
    </row>
    <row r="39" spans="1:17" ht="9.75" customHeight="1" x14ac:dyDescent="0.2">
      <c r="A39" s="1" t="s">
        <v>6</v>
      </c>
      <c r="B39" s="1" t="s">
        <v>6</v>
      </c>
      <c r="C39" s="1" t="s">
        <v>3</v>
      </c>
      <c r="E39" s="1">
        <v>321150</v>
      </c>
      <c r="F39" s="1">
        <v>695670</v>
      </c>
      <c r="G39" s="24" t="s">
        <v>62</v>
      </c>
      <c r="I39" s="12">
        <v>895.60789306174411</v>
      </c>
      <c r="J39" s="2">
        <v>27.722222222222225</v>
      </c>
      <c r="K39" s="11" t="s">
        <v>4</v>
      </c>
      <c r="L39" s="11" t="s">
        <v>8</v>
      </c>
      <c r="Q39" s="21">
        <f>IF(AND(E39&gt;340000,E39&lt;400000),IF(AND(F39&gt;380000,F39&lt;435000),1,0),0)</f>
        <v>0</v>
      </c>
    </row>
    <row r="40" spans="1:17" ht="9.75" customHeight="1" x14ac:dyDescent="0.2">
      <c r="A40" s="13" t="s">
        <v>16</v>
      </c>
      <c r="B40" s="13" t="s">
        <v>71</v>
      </c>
      <c r="C40" s="1" t="s">
        <v>56</v>
      </c>
      <c r="D40" s="13"/>
      <c r="E40" s="13">
        <v>434700</v>
      </c>
      <c r="F40" s="13">
        <v>562300</v>
      </c>
      <c r="G40" s="24" t="s">
        <v>62</v>
      </c>
      <c r="H40" s="13"/>
      <c r="I40" s="20">
        <v>485.04137492043287</v>
      </c>
      <c r="J40" s="14">
        <v>26.111111111111111</v>
      </c>
      <c r="K40" s="13" t="s">
        <v>24</v>
      </c>
      <c r="M40" s="13" t="s">
        <v>39</v>
      </c>
      <c r="Q40" s="21">
        <f>IF(AND(E40&gt;340000,E40&lt;400000),IF(AND(F40&gt;380000,F40&lt;435000),1,0),0)</f>
        <v>0</v>
      </c>
    </row>
    <row r="41" spans="1:17" ht="9.75" customHeight="1" x14ac:dyDescent="0.2">
      <c r="A41" s="13" t="s">
        <v>16</v>
      </c>
      <c r="B41" s="13" t="s">
        <v>71</v>
      </c>
      <c r="C41" s="1" t="s">
        <v>56</v>
      </c>
      <c r="D41" s="13"/>
      <c r="E41" s="13">
        <v>434700</v>
      </c>
      <c r="F41" s="13">
        <v>562300</v>
      </c>
      <c r="G41" s="24" t="s">
        <v>62</v>
      </c>
      <c r="H41" s="13"/>
      <c r="I41" s="20">
        <v>437.61935073201784</v>
      </c>
      <c r="J41" s="14">
        <v>23.888888888888889</v>
      </c>
      <c r="K41" s="13" t="s">
        <v>23</v>
      </c>
      <c r="M41" s="13" t="s">
        <v>39</v>
      </c>
      <c r="Q41" s="21">
        <f>IF(AND(E41&gt;340000,E41&lt;400000),IF(AND(F41&gt;380000,F41&lt;435000),1,0),0)</f>
        <v>0</v>
      </c>
    </row>
    <row r="42" spans="1:17" ht="9.75" customHeight="1" x14ac:dyDescent="0.2">
      <c r="A42" s="13" t="s">
        <v>16</v>
      </c>
      <c r="B42" s="13" t="s">
        <v>71</v>
      </c>
      <c r="C42" s="13" t="s">
        <v>17</v>
      </c>
      <c r="D42" s="13"/>
      <c r="E42" s="13">
        <v>428903</v>
      </c>
      <c r="F42" s="13">
        <v>585951</v>
      </c>
      <c r="G42" s="24" t="s">
        <v>62</v>
      </c>
      <c r="H42" s="13"/>
      <c r="I42" s="20">
        <v>197.32654360280077</v>
      </c>
      <c r="J42" s="14">
        <v>16.111111111111111</v>
      </c>
      <c r="K42" s="13" t="s">
        <v>25</v>
      </c>
      <c r="M42" s="13" t="s">
        <v>40</v>
      </c>
      <c r="Q42" s="21">
        <f>IF(AND(E42&gt;340000,E42&lt;400000),IF(AND(F42&gt;380000,F42&lt;435000),1,0),0)</f>
        <v>0</v>
      </c>
    </row>
    <row r="43" spans="1:17" ht="9.75" customHeight="1" x14ac:dyDescent="0.2">
      <c r="A43" s="1" t="s">
        <v>55</v>
      </c>
      <c r="B43" s="13" t="s">
        <v>71</v>
      </c>
      <c r="C43" s="1" t="s">
        <v>56</v>
      </c>
      <c r="E43" s="13">
        <v>434700</v>
      </c>
      <c r="F43" s="13">
        <v>562300</v>
      </c>
      <c r="G43" s="24" t="s">
        <v>62</v>
      </c>
      <c r="H43" s="13"/>
      <c r="I43" s="15">
        <v>481.85868873329093</v>
      </c>
      <c r="J43" s="14">
        <v>26.111111111111111</v>
      </c>
      <c r="K43" s="1" t="s">
        <v>49</v>
      </c>
      <c r="L43" s="1" t="s">
        <v>53</v>
      </c>
      <c r="Q43" s="21">
        <f>IF(AND(E43&gt;340000,E43&lt;400000),IF(AND(F43&gt;380000,F43&lt;435000),1,0),0)</f>
        <v>0</v>
      </c>
    </row>
    <row r="44" spans="1:17" ht="9.75" customHeight="1" x14ac:dyDescent="0.2">
      <c r="A44" s="1" t="s">
        <v>55</v>
      </c>
      <c r="B44" s="13" t="s">
        <v>71</v>
      </c>
      <c r="C44" s="1" t="s">
        <v>56</v>
      </c>
      <c r="E44" s="13">
        <v>434700</v>
      </c>
      <c r="F44" s="13">
        <v>562300</v>
      </c>
      <c r="G44" s="24" t="s">
        <v>62</v>
      </c>
      <c r="H44" s="13"/>
      <c r="I44" s="17">
        <v>434.4366645448759</v>
      </c>
      <c r="J44" s="14">
        <v>23.888888888888889</v>
      </c>
      <c r="K44" s="1" t="s">
        <v>49</v>
      </c>
      <c r="L44" s="1" t="s">
        <v>53</v>
      </c>
      <c r="Q44" s="21">
        <f>IF(AND(E44&gt;340000,E44&lt;400000),IF(AND(F44&gt;380000,F44&lt;435000),1,0),0)</f>
        <v>0</v>
      </c>
    </row>
    <row r="45" spans="1:17" ht="9.75" customHeight="1" x14ac:dyDescent="0.2">
      <c r="A45" s="13" t="s">
        <v>14</v>
      </c>
      <c r="B45" s="13" t="s">
        <v>71</v>
      </c>
      <c r="C45" s="13" t="s">
        <v>15</v>
      </c>
      <c r="D45" s="13"/>
      <c r="E45" s="13">
        <v>427200</v>
      </c>
      <c r="F45" s="13">
        <v>570500</v>
      </c>
      <c r="G45" s="24" t="s">
        <v>62</v>
      </c>
      <c r="H45" s="13"/>
      <c r="I45" s="20">
        <v>381.92234245703372</v>
      </c>
      <c r="J45" s="14">
        <v>23.333333333333336</v>
      </c>
      <c r="K45" s="13" t="s">
        <v>22</v>
      </c>
      <c r="M45" s="13" t="s">
        <v>38</v>
      </c>
      <c r="Q45" s="21">
        <f>IF(AND(E45&gt;340000,E45&lt;400000),IF(AND(F45&gt;380000,F45&lt;435000),1,0),0)</f>
        <v>0</v>
      </c>
    </row>
    <row r="46" spans="1:17" ht="9.75" customHeight="1" x14ac:dyDescent="0.2">
      <c r="A46" s="13" t="s">
        <v>19</v>
      </c>
      <c r="B46" s="13" t="s">
        <v>71</v>
      </c>
      <c r="C46" s="16" t="s">
        <v>21</v>
      </c>
      <c r="D46" s="16"/>
      <c r="E46" s="16">
        <v>451745</v>
      </c>
      <c r="F46" s="16">
        <v>353233</v>
      </c>
      <c r="G46" s="24" t="s">
        <v>62</v>
      </c>
      <c r="H46" s="16"/>
      <c r="I46" s="20">
        <v>454.16931890515599</v>
      </c>
      <c r="J46" s="18">
        <v>22.777777777777779</v>
      </c>
      <c r="K46" s="13" t="s">
        <v>37</v>
      </c>
      <c r="M46" s="16" t="s">
        <v>44</v>
      </c>
      <c r="Q46" s="21">
        <f>IF(AND(E46&gt;340000,E46&lt;400000),IF(AND(F46&gt;380000,F46&lt;435000),1,0),0)</f>
        <v>0</v>
      </c>
    </row>
    <row r="47" spans="1:17" ht="9.75" customHeight="1" x14ac:dyDescent="0.2">
      <c r="A47" s="13" t="s">
        <v>19</v>
      </c>
      <c r="B47" s="13" t="s">
        <v>71</v>
      </c>
      <c r="C47" s="16" t="s">
        <v>20</v>
      </c>
      <c r="D47" s="16"/>
      <c r="E47" s="16">
        <v>452572</v>
      </c>
      <c r="F47" s="16">
        <v>348079</v>
      </c>
      <c r="G47" s="24" t="s">
        <v>62</v>
      </c>
      <c r="H47" s="16"/>
      <c r="I47" s="20">
        <v>398.47231063017188</v>
      </c>
      <c r="J47" s="18">
        <v>21.111111111111111</v>
      </c>
      <c r="K47" s="13" t="s">
        <v>36</v>
      </c>
      <c r="M47" s="16" t="s">
        <v>43</v>
      </c>
      <c r="Q47" s="21">
        <f>IF(AND(E47&gt;340000,E47&lt;400000),IF(AND(F47&gt;380000,F47&lt;435000),1,0),0)</f>
        <v>0</v>
      </c>
    </row>
    <row r="48" spans="1:17" ht="9.75" customHeight="1" x14ac:dyDescent="0.2">
      <c r="Q48" s="21">
        <f>IF(AND(E48&gt;340000,E48&lt;400000),IF(AND(F48&gt;380000,F48&lt;435000),1,0),0)</f>
        <v>0</v>
      </c>
    </row>
  </sheetData>
  <sortState ref="A2:X480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NE &amp; Scotalnd Strata Temps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Farr, Gareth J.</dc:creator>
  <cp:lastModifiedBy>Farr, Gareth J.</cp:lastModifiedBy>
  <dcterms:created xsi:type="dcterms:W3CDTF">2018-10-23T13:24:43Z</dcterms:created>
  <dcterms:modified xsi:type="dcterms:W3CDTF">2020-07-02T15:50:54Z</dcterms:modified>
</cp:coreProperties>
</file>