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GitHub\Data_phD\Data\"/>
    </mc:Choice>
  </mc:AlternateContent>
  <bookViews>
    <workbookView xWindow="0" yWindow="0" windowWidth="28800" windowHeight="12432" activeTab="2"/>
  </bookViews>
  <sheets>
    <sheet name="Sheet1" sheetId="1" r:id="rId1"/>
    <sheet name="Sheet3" sheetId="6" r:id="rId2"/>
    <sheet name="RHP" sheetId="2" r:id="rId3"/>
    <sheet name="Coal Measure Group" sheetId="3" r:id="rId4"/>
    <sheet name="Clackmannan Group" sheetId="4" r:id="rId5"/>
    <sheet name="Strathclyde Group" sheetId="5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4" i="6" l="1"/>
  <c r="F24" i="6"/>
  <c r="D24" i="6"/>
  <c r="E20" i="6"/>
  <c r="F20" i="6"/>
  <c r="G20" i="6"/>
  <c r="H20" i="6"/>
  <c r="D20" i="6"/>
  <c r="F50" i="6"/>
  <c r="L50" i="6"/>
  <c r="Q46" i="1"/>
  <c r="W46" i="1"/>
</calcChain>
</file>

<file path=xl/sharedStrings.xml><?xml version="1.0" encoding="utf-8"?>
<sst xmlns="http://schemas.openxmlformats.org/spreadsheetml/2006/main" count="808" uniqueCount="267">
  <si>
    <t>sandstone</t>
  </si>
  <si>
    <t>mudstone</t>
  </si>
  <si>
    <t>siltstone</t>
  </si>
  <si>
    <t>coal</t>
  </si>
  <si>
    <t>limestone</t>
  </si>
  <si>
    <t>ironstone</t>
  </si>
  <si>
    <t>Qtz</t>
  </si>
  <si>
    <t>Ca-feld</t>
  </si>
  <si>
    <t xml:space="preserve">Lithology </t>
  </si>
  <si>
    <t>Proportion minerals in facies</t>
  </si>
  <si>
    <t>Registration_Nb</t>
  </si>
  <si>
    <t>Name</t>
  </si>
  <si>
    <t>Easting</t>
  </si>
  <si>
    <t>Northing</t>
  </si>
  <si>
    <t>Start_height(m)</t>
  </si>
  <si>
    <t>ThicknessLmstCoalFm(m)</t>
  </si>
  <si>
    <t>ThicknessLowerLmstFm(m)</t>
  </si>
  <si>
    <t>ThicknessWestLothianOil-Shaleunit(m)</t>
  </si>
  <si>
    <t>ThicknessGullaneunit(m)</t>
  </si>
  <si>
    <t>LH/05-2</t>
  </si>
  <si>
    <t>MIDLOTHIAN1</t>
  </si>
  <si>
    <t>np</t>
  </si>
  <si>
    <t>593+</t>
  </si>
  <si>
    <t>L33/01-1</t>
  </si>
  <si>
    <t>COUSLAND1</t>
  </si>
  <si>
    <t>545+</t>
  </si>
  <si>
    <t>L33/01-8</t>
  </si>
  <si>
    <t>COUSLAND6</t>
  </si>
  <si>
    <t>87+</t>
  </si>
  <si>
    <t>LH/05-24</t>
  </si>
  <si>
    <t>STRAITON1</t>
  </si>
  <si>
    <t>638+</t>
  </si>
  <si>
    <t>NO20SE385</t>
  </si>
  <si>
    <t>GLENROTHES</t>
  </si>
  <si>
    <t>na</t>
  </si>
  <si>
    <t>NT46NE73</t>
  </si>
  <si>
    <t>SPILMERSFORD</t>
  </si>
  <si>
    <t>NT37SW43</t>
  </si>
  <si>
    <t>MONKTONHOUSEBORENO37</t>
  </si>
  <si>
    <t>207+</t>
  </si>
  <si>
    <t>LH/05-25</t>
  </si>
  <si>
    <t>CARRINGTON1</t>
  </si>
  <si>
    <t>100FT</t>
  </si>
  <si>
    <t>307+</t>
  </si>
  <si>
    <t>LH/05-15</t>
  </si>
  <si>
    <t>STEWART1</t>
  </si>
  <si>
    <t>449+</t>
  </si>
  <si>
    <t>ESKMOUTHBORE</t>
  </si>
  <si>
    <t>16+</t>
  </si>
  <si>
    <t>NT37SW31</t>
  </si>
  <si>
    <t>LOWER LIMESTONE FM</t>
  </si>
  <si>
    <t>20M SANDSTONE +35M LIMESTONE</t>
  </si>
  <si>
    <t>50M MIXED+15M CALCAREOUS MUDSTONE</t>
  </si>
  <si>
    <t>Proportion facies (VINCENT ET AL.)</t>
  </si>
  <si>
    <t>MIDDLE TO UPPER COAL MEASURES</t>
  </si>
  <si>
    <t>LOWER TO MIDDLE COAL MEASURES</t>
  </si>
  <si>
    <t>LIMESTONE COAL TO PASSAGE FORMATION</t>
  </si>
  <si>
    <t>CARBONIFEROUS STRATA BELOW LIMESTONE COAL FORMATION</t>
  </si>
  <si>
    <t>Manganese oxide /oxyhydroxide</t>
  </si>
  <si>
    <t>Fe-oxides / oxyhydroxide</t>
  </si>
  <si>
    <t>anhydrite</t>
  </si>
  <si>
    <t>Fe-sulphide</t>
  </si>
  <si>
    <t>veins of calcite</t>
  </si>
  <si>
    <t>In coal beds</t>
  </si>
  <si>
    <t>K-feld</t>
  </si>
  <si>
    <t>mica</t>
  </si>
  <si>
    <t>kaolinite</t>
  </si>
  <si>
    <t>chlorite</t>
  </si>
  <si>
    <t>calcite</t>
  </si>
  <si>
    <t>dolomite</t>
  </si>
  <si>
    <t>ankerite/Fe-dol</t>
  </si>
  <si>
    <t>siderite</t>
  </si>
  <si>
    <t>pyrite</t>
  </si>
  <si>
    <t>jarosite</t>
  </si>
  <si>
    <t>Airth 6</t>
  </si>
  <si>
    <t>SSK40263</t>
  </si>
  <si>
    <t>SSK40301</t>
  </si>
  <si>
    <t>SSK40262</t>
  </si>
  <si>
    <t>Milton of Balgonie 3</t>
  </si>
  <si>
    <t>SSK40268</t>
  </si>
  <si>
    <t>SSK40269</t>
  </si>
  <si>
    <t>Radiogenic heat production of:</t>
  </si>
  <si>
    <t>Igneous</t>
  </si>
  <si>
    <t>Sedimentary</t>
  </si>
  <si>
    <t>SiO2</t>
  </si>
  <si>
    <t>TiO2</t>
  </si>
  <si>
    <t>K2O</t>
  </si>
  <si>
    <t>Al2O3</t>
  </si>
  <si>
    <t>+</t>
  </si>
  <si>
    <t>FeO</t>
  </si>
  <si>
    <t>-</t>
  </si>
  <si>
    <t>MgO</t>
  </si>
  <si>
    <t>CaO</t>
  </si>
  <si>
    <t>Aluminous shale</t>
  </si>
  <si>
    <t>2.9 uW/m3</t>
  </si>
  <si>
    <t>Iron shale</t>
  </si>
  <si>
    <t>1.7 uW/m3</t>
  </si>
  <si>
    <t>Quartzite/Carbonate</t>
  </si>
  <si>
    <t>lowest heat producing rocks</t>
  </si>
  <si>
    <t>lower thermal conductivity in Mg or Fe rich rocks (basalt, gabbro)</t>
  </si>
  <si>
    <t>Higher conductivity in silica (quartz) and alumina  rich rocks  (i.e. granite)</t>
  </si>
  <si>
    <t>relatiely low conductovoty of feldspar</t>
  </si>
  <si>
    <t>low degree of melting + crystallization  tend to increase [SiO2 and HPEs] in melt and decrease [FeO and MgO]</t>
  </si>
  <si>
    <t>Igneous felsic rocks = higher heat production</t>
  </si>
  <si>
    <t xml:space="preserve">Sedimentary rocks </t>
  </si>
  <si>
    <t>lower heat production for SiO2 &gt; 70 wt.% (separation clay-rich from quartz-rich sands due to weathering)</t>
  </si>
  <si>
    <t>Heat production increases slightly with increasing SiO2 &lt; 65 wt.%.</t>
  </si>
  <si>
    <t>Clays produced from felsic rocks tend to have higher K and incompatible trace elements</t>
  </si>
  <si>
    <t>clays derived from mafic rocks tend to be higher in Ca and Mg and fewer incompatible trace elements</t>
  </si>
  <si>
    <t>Na2O</t>
  </si>
  <si>
    <r>
      <t xml:space="preserve">A(uW/m3) = </t>
    </r>
    <r>
      <rPr>
        <sz val="11"/>
        <color theme="1"/>
        <rFont val="Calibri"/>
        <family val="2"/>
      </rPr>
      <t>ρ(9.67[U] + 2.56[Th] + 2.89 [K2O])*1e-5</t>
    </r>
  </si>
  <si>
    <t>MALI = [Na2O]-[CaO]+[K2O]</t>
  </si>
  <si>
    <t>maficity = nFe + nMg + nTi</t>
  </si>
  <si>
    <t>rock type</t>
  </si>
  <si>
    <t>abundances</t>
  </si>
  <si>
    <t>heat production</t>
  </si>
  <si>
    <t>U ppm</t>
  </si>
  <si>
    <t>Th ppm</t>
  </si>
  <si>
    <t>Rb ppm</t>
  </si>
  <si>
    <t>K %</t>
  </si>
  <si>
    <t>from U</t>
  </si>
  <si>
    <t>from Th</t>
  </si>
  <si>
    <t>from K</t>
  </si>
  <si>
    <t>total A</t>
  </si>
  <si>
    <r>
      <t>(in 10</t>
    </r>
    <r>
      <rPr>
        <b/>
        <sz val="8.8000000000000007"/>
        <color rgb="FF000000"/>
        <rFont val="Arial"/>
        <family val="2"/>
      </rPr>
      <t>−6</t>
    </r>
    <r>
      <rPr>
        <b/>
        <sz val="11"/>
        <color rgb="FF000000"/>
        <rFont val="Arial"/>
        <family val="2"/>
      </rPr>
      <t> calories per gram per year)</t>
    </r>
  </si>
  <si>
    <t>Source: Modified from compilation by William Van Schmus in Robert S. Carmichael (ed.), Handbook of Physical Properties of Rocks, vol. 3, CRC Press, Inc. (1984).</t>
  </si>
  <si>
    <t>granite</t>
  </si>
  <si>
    <t>andesite</t>
  </si>
  <si>
    <t>oceanic basalt</t>
  </si>
  <si>
    <t>peridotite</t>
  </si>
  <si>
    <t>average upper continental crust</t>
  </si>
  <si>
    <t>average continental crust</t>
  </si>
  <si>
    <t>Heat productivities of various rocks</t>
  </si>
  <si>
    <r>
      <rPr>
        <b/>
        <sz val="9"/>
        <rFont val="Times New Roman"/>
        <family val="1"/>
      </rPr>
      <t>Elem</t>
    </r>
  </si>
  <si>
    <r>
      <rPr>
        <b/>
        <sz val="9"/>
        <rFont val="Times New Roman"/>
        <family val="1"/>
      </rPr>
      <t>Units</t>
    </r>
  </si>
  <si>
    <r>
      <rPr>
        <b/>
        <sz val="9"/>
        <rFont val="Times New Roman"/>
        <family val="1"/>
      </rPr>
      <t>No.</t>
    </r>
  </si>
  <si>
    <r>
      <rPr>
        <b/>
        <sz val="9"/>
        <rFont val="Times New Roman"/>
        <family val="1"/>
      </rPr>
      <t>No. cens</t>
    </r>
  </si>
  <si>
    <r>
      <rPr>
        <b/>
        <sz val="9"/>
        <rFont val="Times New Roman"/>
        <family val="1"/>
      </rPr>
      <t>min</t>
    </r>
  </si>
  <si>
    <r>
      <rPr>
        <b/>
        <sz val="9"/>
        <rFont val="Times New Roman"/>
        <family val="1"/>
      </rPr>
      <t>max</t>
    </r>
  </si>
  <si>
    <r>
      <rPr>
        <b/>
        <sz val="9"/>
        <rFont val="Times New Roman"/>
        <family val="1"/>
      </rPr>
      <t>method</t>
    </r>
    <r>
      <rPr>
        <b/>
        <vertAlign val="superscript"/>
        <sz val="9"/>
        <rFont val="Times New Roman"/>
        <family val="1"/>
      </rPr>
      <t>1</t>
    </r>
  </si>
  <si>
    <r>
      <rPr>
        <sz val="10"/>
        <rFont val="Times New Roman"/>
        <family val="1"/>
      </rPr>
      <t>T</t>
    </r>
  </si>
  <si>
    <r>
      <rPr>
        <sz val="10"/>
        <rFont val="Times New Roman"/>
        <family val="1"/>
      </rPr>
      <t>°C</t>
    </r>
  </si>
  <si>
    <r>
      <rPr>
        <sz val="10"/>
        <rFont val="Times New Roman"/>
        <family val="1"/>
      </rPr>
      <t>DO</t>
    </r>
  </si>
  <si>
    <r>
      <rPr>
        <sz val="10"/>
        <rFont val="Times New Roman"/>
        <family val="1"/>
      </rPr>
      <t>mg/L</t>
    </r>
  </si>
  <si>
    <r>
      <rPr>
        <sz val="10"/>
        <rFont val="Times New Roman"/>
        <family val="1"/>
      </rPr>
      <t>SEC</t>
    </r>
  </si>
  <si>
    <r>
      <rPr>
        <sz val="10"/>
        <rFont val="Times New Roman"/>
        <family val="1"/>
      </rPr>
      <t>µS/cm</t>
    </r>
  </si>
  <si>
    <r>
      <rPr>
        <sz val="10"/>
        <rFont val="Times New Roman"/>
        <family val="1"/>
      </rPr>
      <t>Ca</t>
    </r>
  </si>
  <si>
    <r>
      <rPr>
        <sz val="10"/>
        <rFont val="Times New Roman"/>
        <family val="1"/>
      </rPr>
      <t>Mg</t>
    </r>
  </si>
  <si>
    <r>
      <rPr>
        <sz val="10"/>
        <rFont val="Times New Roman"/>
        <family val="1"/>
      </rPr>
      <t>Na</t>
    </r>
  </si>
  <si>
    <r>
      <rPr>
        <sz val="10"/>
        <rFont val="Times New Roman"/>
        <family val="1"/>
      </rPr>
      <t>K</t>
    </r>
  </si>
  <si>
    <r>
      <rPr>
        <sz val="10"/>
        <rFont val="Times New Roman"/>
        <family val="1"/>
      </rPr>
      <t>Cl</t>
    </r>
  </si>
  <si>
    <r>
      <rPr>
        <sz val="10"/>
        <rFont val="Times New Roman"/>
        <family val="1"/>
      </rPr>
      <t>SO</t>
    </r>
    <r>
      <rPr>
        <vertAlign val="subscript"/>
        <sz val="10"/>
        <rFont val="Times New Roman"/>
        <family val="1"/>
      </rPr>
      <t>4</t>
    </r>
  </si>
  <si>
    <r>
      <rPr>
        <sz val="10"/>
        <rFont val="Times New Roman"/>
        <family val="1"/>
      </rPr>
      <t>HCO</t>
    </r>
    <r>
      <rPr>
        <vertAlign val="subscript"/>
        <sz val="10"/>
        <rFont val="Times New Roman"/>
        <family val="1"/>
      </rPr>
      <t>3</t>
    </r>
  </si>
  <si>
    <r>
      <rPr>
        <sz val="10"/>
        <rFont val="Times New Roman"/>
        <family val="1"/>
      </rPr>
      <t>P</t>
    </r>
  </si>
  <si>
    <r>
      <rPr>
        <sz val="10"/>
        <rFont val="Times New Roman"/>
        <family val="1"/>
      </rPr>
      <t>µg/L</t>
    </r>
  </si>
  <si>
    <r>
      <rPr>
        <sz val="10"/>
        <rFont val="Times New Roman"/>
        <family val="1"/>
      </rPr>
      <t>&lt;3</t>
    </r>
  </si>
  <si>
    <r>
      <rPr>
        <sz val="10"/>
        <rFont val="Times New Roman"/>
        <family val="1"/>
      </rPr>
      <t>KM</t>
    </r>
  </si>
  <si>
    <r>
      <rPr>
        <sz val="10"/>
        <rFont val="Times New Roman"/>
        <family val="1"/>
      </rPr>
      <t>DOC</t>
    </r>
  </si>
  <si>
    <r>
      <rPr>
        <sz val="10"/>
        <rFont val="Times New Roman"/>
        <family val="1"/>
      </rPr>
      <t>F</t>
    </r>
  </si>
  <si>
    <r>
      <rPr>
        <sz val="10"/>
        <rFont val="Times New Roman"/>
        <family val="1"/>
      </rPr>
      <t>Br</t>
    </r>
  </si>
  <si>
    <r>
      <rPr>
        <sz val="10"/>
        <rFont val="Times New Roman"/>
        <family val="1"/>
      </rPr>
      <t>I</t>
    </r>
  </si>
  <si>
    <r>
      <rPr>
        <sz val="10"/>
        <rFont val="Times New Roman"/>
        <family val="1"/>
      </rPr>
      <t>Si</t>
    </r>
  </si>
  <si>
    <r>
      <rPr>
        <sz val="10"/>
        <rFont val="Times New Roman"/>
        <family val="1"/>
      </rPr>
      <t>Ag</t>
    </r>
  </si>
  <si>
    <r>
      <rPr>
        <sz val="10"/>
        <rFont val="Times New Roman"/>
        <family val="1"/>
      </rPr>
      <t>&lt;0.05</t>
    </r>
  </si>
  <si>
    <r>
      <rPr>
        <sz val="10"/>
        <rFont val="Times New Roman"/>
        <family val="1"/>
      </rPr>
      <t>ROS</t>
    </r>
  </si>
  <si>
    <r>
      <rPr>
        <sz val="10"/>
        <rFont val="Times New Roman"/>
        <family val="1"/>
      </rPr>
      <t>Al</t>
    </r>
  </si>
  <si>
    <r>
      <rPr>
        <sz val="10"/>
        <rFont val="Times New Roman"/>
        <family val="1"/>
      </rPr>
      <t>As</t>
    </r>
  </si>
  <si>
    <r>
      <rPr>
        <sz val="10"/>
        <rFont val="Times New Roman"/>
        <family val="1"/>
      </rPr>
      <t>B</t>
    </r>
  </si>
  <si>
    <r>
      <rPr>
        <sz val="10"/>
        <rFont val="Times New Roman"/>
        <family val="1"/>
      </rPr>
      <t>Ba</t>
    </r>
  </si>
  <si>
    <r>
      <rPr>
        <sz val="10"/>
        <rFont val="Times New Roman"/>
        <family val="1"/>
      </rPr>
      <t>Be</t>
    </r>
  </si>
  <si>
    <r>
      <rPr>
        <sz val="10"/>
        <rFont val="Times New Roman"/>
        <family val="1"/>
      </rPr>
      <t>Cd</t>
    </r>
  </si>
  <si>
    <r>
      <rPr>
        <sz val="10"/>
        <rFont val="Times New Roman"/>
        <family val="1"/>
      </rPr>
      <t>Ce</t>
    </r>
  </si>
  <si>
    <r>
      <rPr>
        <sz val="10"/>
        <rFont val="Times New Roman"/>
        <family val="1"/>
      </rPr>
      <t>Co</t>
    </r>
  </si>
  <si>
    <r>
      <rPr>
        <sz val="10"/>
        <rFont val="Times New Roman"/>
        <family val="1"/>
      </rPr>
      <t>Cr</t>
    </r>
  </si>
  <si>
    <r>
      <rPr>
        <sz val="10"/>
        <rFont val="Times New Roman"/>
        <family val="1"/>
      </rPr>
      <t>&lt;0.2</t>
    </r>
  </si>
  <si>
    <r>
      <rPr>
        <sz val="10"/>
        <rFont val="Times New Roman"/>
        <family val="1"/>
      </rPr>
      <t>Cs</t>
    </r>
  </si>
  <si>
    <r>
      <rPr>
        <sz val="10"/>
        <rFont val="Times New Roman"/>
        <family val="1"/>
      </rPr>
      <t>Cu</t>
    </r>
  </si>
  <si>
    <r>
      <rPr>
        <sz val="10"/>
        <rFont val="Times New Roman"/>
        <family val="1"/>
      </rPr>
      <t>&lt;0.5</t>
    </r>
  </si>
  <si>
    <r>
      <rPr>
        <sz val="10"/>
        <rFont val="Times New Roman"/>
        <family val="1"/>
      </rPr>
      <t>Dy</t>
    </r>
  </si>
  <si>
    <r>
      <rPr>
        <sz val="10"/>
        <rFont val="Times New Roman"/>
        <family val="1"/>
      </rPr>
      <t>&lt;0.01</t>
    </r>
  </si>
  <si>
    <r>
      <rPr>
        <sz val="10"/>
        <rFont val="Times New Roman"/>
        <family val="1"/>
      </rPr>
      <t>Er</t>
    </r>
  </si>
  <si>
    <r>
      <rPr>
        <sz val="10"/>
        <rFont val="Times New Roman"/>
        <family val="1"/>
      </rPr>
      <t>Eu</t>
    </r>
  </si>
  <si>
    <r>
      <rPr>
        <sz val="10"/>
        <rFont val="Times New Roman"/>
        <family val="1"/>
      </rPr>
      <t>Fe</t>
    </r>
  </si>
  <si>
    <r>
      <rPr>
        <sz val="10"/>
        <rFont val="Times New Roman"/>
        <family val="1"/>
      </rPr>
      <t>Ga</t>
    </r>
  </si>
  <si>
    <r>
      <rPr>
        <sz val="10"/>
        <rFont val="Times New Roman"/>
        <family val="1"/>
      </rPr>
      <t>Gd</t>
    </r>
  </si>
  <si>
    <r>
      <rPr>
        <sz val="10"/>
        <rFont val="Times New Roman"/>
        <family val="1"/>
      </rPr>
      <t>Hf</t>
    </r>
  </si>
  <si>
    <r>
      <rPr>
        <sz val="10"/>
        <rFont val="Times New Roman"/>
        <family val="1"/>
      </rPr>
      <t>&lt;0.02</t>
    </r>
  </si>
  <si>
    <r>
      <rPr>
        <sz val="10"/>
        <rFont val="Times New Roman"/>
        <family val="1"/>
      </rPr>
      <t>Ho</t>
    </r>
  </si>
  <si>
    <r>
      <rPr>
        <sz val="10"/>
        <rFont val="Times New Roman"/>
        <family val="1"/>
      </rPr>
      <t>La</t>
    </r>
  </si>
  <si>
    <r>
      <rPr>
        <sz val="10"/>
        <rFont val="Times New Roman"/>
        <family val="1"/>
      </rPr>
      <t>Li</t>
    </r>
  </si>
  <si>
    <r>
      <rPr>
        <sz val="10"/>
        <rFont val="Times New Roman"/>
        <family val="1"/>
      </rPr>
      <t>Lu</t>
    </r>
  </si>
  <si>
    <r>
      <rPr>
        <sz val="10"/>
        <rFont val="Times New Roman"/>
        <family val="1"/>
      </rPr>
      <t>Mn</t>
    </r>
  </si>
  <si>
    <r>
      <rPr>
        <sz val="10"/>
        <rFont val="Times New Roman"/>
        <family val="1"/>
      </rPr>
      <t>Mo</t>
    </r>
  </si>
  <si>
    <r>
      <rPr>
        <sz val="10"/>
        <rFont val="Times New Roman"/>
        <family val="1"/>
      </rPr>
      <t>Nd</t>
    </r>
  </si>
  <si>
    <r>
      <rPr>
        <sz val="10"/>
        <rFont val="Times New Roman"/>
        <family val="1"/>
      </rPr>
      <t>Ni</t>
    </r>
  </si>
  <si>
    <r>
      <rPr>
        <sz val="10"/>
        <rFont val="Times New Roman"/>
        <family val="1"/>
      </rPr>
      <t>Pb</t>
    </r>
  </si>
  <si>
    <r>
      <rPr>
        <sz val="10"/>
        <rFont val="Times New Roman"/>
        <family val="1"/>
      </rPr>
      <t>&lt;0.1</t>
    </r>
  </si>
  <si>
    <r>
      <rPr>
        <sz val="10"/>
        <rFont val="Times New Roman"/>
        <family val="1"/>
      </rPr>
      <t>Pr</t>
    </r>
  </si>
  <si>
    <r>
      <rPr>
        <sz val="10"/>
        <rFont val="Times New Roman"/>
        <family val="1"/>
      </rPr>
      <t>Rb</t>
    </r>
  </si>
  <si>
    <r>
      <rPr>
        <sz val="10"/>
        <rFont val="Times New Roman"/>
        <family val="1"/>
      </rPr>
      <t>Sb</t>
    </r>
  </si>
  <si>
    <r>
      <rPr>
        <sz val="10"/>
        <rFont val="Times New Roman"/>
        <family val="1"/>
      </rPr>
      <t>Sm</t>
    </r>
  </si>
  <si>
    <r>
      <rPr>
        <sz val="10"/>
        <rFont val="Times New Roman"/>
        <family val="1"/>
      </rPr>
      <t>Sn</t>
    </r>
  </si>
  <si>
    <r>
      <rPr>
        <sz val="10"/>
        <rFont val="Times New Roman"/>
        <family val="1"/>
      </rPr>
      <t>&lt;0.08</t>
    </r>
  </si>
  <si>
    <r>
      <rPr>
        <sz val="10"/>
        <rFont val="Times New Roman"/>
        <family val="1"/>
      </rPr>
      <t>Sr</t>
    </r>
  </si>
  <si>
    <r>
      <rPr>
        <sz val="10"/>
        <rFont val="Times New Roman"/>
        <family val="1"/>
      </rPr>
      <t>Ta</t>
    </r>
  </si>
  <si>
    <r>
      <rPr>
        <sz val="10"/>
        <rFont val="Times New Roman"/>
        <family val="1"/>
      </rPr>
      <t>Tb</t>
    </r>
  </si>
  <si>
    <r>
      <rPr>
        <sz val="10"/>
        <rFont val="Times New Roman"/>
        <family val="1"/>
      </rPr>
      <t>Th</t>
    </r>
  </si>
  <si>
    <r>
      <rPr>
        <sz val="10"/>
        <rFont val="Times New Roman"/>
        <family val="1"/>
      </rPr>
      <t>Ti</t>
    </r>
  </si>
  <si>
    <r>
      <rPr>
        <sz val="10"/>
        <rFont val="Times New Roman"/>
        <family val="1"/>
      </rPr>
      <t>&lt;10</t>
    </r>
  </si>
  <si>
    <r>
      <rPr>
        <sz val="10"/>
        <rFont val="Times New Roman"/>
        <family val="1"/>
      </rPr>
      <t>Tl</t>
    </r>
  </si>
  <si>
    <r>
      <rPr>
        <sz val="10"/>
        <rFont val="Times New Roman"/>
        <family val="1"/>
      </rPr>
      <t>Tm</t>
    </r>
  </si>
  <si>
    <r>
      <rPr>
        <sz val="10"/>
        <rFont val="Times New Roman"/>
        <family val="1"/>
      </rPr>
      <t>U</t>
    </r>
  </si>
  <si>
    <r>
      <rPr>
        <sz val="10"/>
        <rFont val="Times New Roman"/>
        <family val="1"/>
      </rPr>
      <t>V</t>
    </r>
  </si>
  <si>
    <r>
      <rPr>
        <sz val="10"/>
        <rFont val="Times New Roman"/>
        <family val="1"/>
      </rPr>
      <t>W</t>
    </r>
  </si>
  <si>
    <r>
      <rPr>
        <sz val="10"/>
        <rFont val="Times New Roman"/>
        <family val="1"/>
      </rPr>
      <t>&lt;0.04</t>
    </r>
  </si>
  <si>
    <r>
      <rPr>
        <sz val="10"/>
        <rFont val="Times New Roman"/>
        <family val="1"/>
      </rPr>
      <t>Y</t>
    </r>
  </si>
  <si>
    <r>
      <rPr>
        <sz val="10"/>
        <rFont val="Times New Roman"/>
        <family val="1"/>
      </rPr>
      <t>Yb</t>
    </r>
  </si>
  <si>
    <r>
      <rPr>
        <sz val="10"/>
        <rFont val="Times New Roman"/>
        <family val="1"/>
      </rPr>
      <t>Zn</t>
    </r>
  </si>
  <si>
    <r>
      <rPr>
        <sz val="10"/>
        <rFont val="Times New Roman"/>
        <family val="1"/>
      </rPr>
      <t>Zr</t>
    </r>
  </si>
  <si>
    <r>
      <rPr>
        <sz val="10"/>
        <rFont val="Times New Roman"/>
        <family val="1"/>
      </rPr>
      <t>&lt;0.11</t>
    </r>
  </si>
  <si>
    <r>
      <rPr>
        <sz val="10"/>
        <rFont val="Times New Roman"/>
        <family val="1"/>
      </rPr>
      <t>&lt;20</t>
    </r>
  </si>
  <si>
    <r>
      <rPr>
        <sz val="10"/>
        <rFont val="Times New Roman"/>
        <family val="1"/>
      </rPr>
      <t>&lt;100</t>
    </r>
  </si>
  <si>
    <r>
      <rPr>
        <sz val="10"/>
        <rFont val="Times New Roman"/>
        <family val="1"/>
      </rPr>
      <t>&lt;2</t>
    </r>
  </si>
  <si>
    <r>
      <rPr>
        <sz val="10"/>
        <rFont val="Times New Roman"/>
        <family val="1"/>
      </rPr>
      <t>Hg</t>
    </r>
  </si>
  <si>
    <r>
      <rPr>
        <sz val="10"/>
        <rFont val="Times New Roman"/>
        <family val="1"/>
      </rPr>
      <t>Re</t>
    </r>
  </si>
  <si>
    <r>
      <rPr>
        <sz val="10"/>
        <rFont val="Times New Roman"/>
        <family val="1"/>
      </rPr>
      <t>Se</t>
    </r>
  </si>
  <si>
    <r>
      <rPr>
        <sz val="10"/>
        <rFont val="Times New Roman"/>
        <family val="1"/>
      </rPr>
      <t>TON</t>
    </r>
  </si>
  <si>
    <r>
      <rPr>
        <sz val="10"/>
        <rFont val="Times New Roman"/>
        <family val="1"/>
      </rPr>
      <t>&lt;1</t>
    </r>
  </si>
  <si>
    <r>
      <rPr>
        <b/>
        <sz val="9"/>
        <rFont val="Times New Roman"/>
        <family val="1"/>
      </rPr>
      <t>No</t>
    </r>
  </si>
  <si>
    <r>
      <rPr>
        <b/>
        <sz val="9"/>
        <rFont val="Times New Roman"/>
        <family val="1"/>
      </rPr>
      <t>Min</t>
    </r>
  </si>
  <si>
    <r>
      <rPr>
        <sz val="10"/>
        <rFont val="Times New Roman"/>
        <family val="1"/>
      </rPr>
      <t>NA</t>
    </r>
  </si>
  <si>
    <r>
      <rPr>
        <sz val="10"/>
        <rFont val="Times New Roman"/>
        <family val="1"/>
      </rPr>
      <t>Nb</t>
    </r>
  </si>
  <si>
    <t>Dochartaigh et al., 2011</t>
  </si>
  <si>
    <t>(VINCENT ET AL)</t>
  </si>
  <si>
    <t>Wells_Boeholes_MVS_Monaghan&amp;Brown_2014</t>
  </si>
  <si>
    <t>Monaghan &amp; Brown, A.A. 2014.</t>
  </si>
  <si>
    <t>Middle Coal Measures Formation is sandstone (over 40%), then mudstone (about 30%), siltstone (about 24%) and coal (6%) (Entwisle, 2019)</t>
  </si>
  <si>
    <t>Lower Coal Measures Formation is sandstone (over 50%), then mudstone (about 30%), siltstone (about 14%) and coal (4%), with minor ironstone (Entwisle, 2019)</t>
  </si>
  <si>
    <t>Wells_Boreholes_MVS_Monaghan&amp;Brown_2014</t>
  </si>
  <si>
    <t>Midlothian 1</t>
  </si>
  <si>
    <t>Cousland 1</t>
  </si>
  <si>
    <t>extrusive volcano rock</t>
  </si>
  <si>
    <t>calcareous mudstone</t>
  </si>
  <si>
    <t>mixed</t>
  </si>
  <si>
    <t>mudstone/siltstone</t>
  </si>
  <si>
    <t>K</t>
  </si>
  <si>
    <t>mg/L</t>
  </si>
  <si>
    <t>U</t>
  </si>
  <si>
    <t>µg/L</t>
  </si>
  <si>
    <t>&lt;0.05</t>
  </si>
  <si>
    <t>KM</t>
  </si>
  <si>
    <t>Th</t>
  </si>
  <si>
    <t>ROS</t>
  </si>
  <si>
    <t>LOWER  COAL MEASURES</t>
  </si>
  <si>
    <t>UPPER COAL MEASURES (Vincent et al.)</t>
  </si>
  <si>
    <t>MIDDLE COAL MEASURES  (Entwisle, 2019)</t>
  </si>
  <si>
    <t>&gt; 50</t>
  </si>
  <si>
    <t>&lt; 1</t>
  </si>
  <si>
    <t>LOWER COAL MEASURES  (Entwisle, 2019)</t>
  </si>
  <si>
    <t xml:space="preserve"> BELOW LIMESTONE COAL FORMATION</t>
  </si>
  <si>
    <t>Sandstone</t>
  </si>
  <si>
    <t>Mudstone</t>
  </si>
  <si>
    <t>Siltstone</t>
  </si>
  <si>
    <t>Coal</t>
  </si>
  <si>
    <t>Ironstone</t>
  </si>
  <si>
    <t>Limestone</t>
  </si>
  <si>
    <t>Dochartaigh et al., 2011 Report OR11021;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</si>
</sst>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0.0"/>
    <numFmt numFmtId="165" formatCode="0.000"/>
    <numFmt numFmtId="166" formatCode="0E+00"/>
    <numFmt numFmtId="167" formatCode="0.0000"/>
    <numFmt numFmtId="168" formatCode="0.00000"/>
    <numFmt numFmtId="169" formatCode="0.000000"/>
  </numFmts>
  <fonts count="2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Calibri"/>
      <family val="2"/>
    </font>
    <font>
      <sz val="10"/>
      <color theme="1"/>
      <name val="Calibri"/>
      <family val="2"/>
    </font>
    <font>
      <sz val="11"/>
      <color theme="4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000000"/>
      <name val="Arial"/>
      <family val="2"/>
    </font>
    <font>
      <b/>
      <sz val="8.8000000000000007"/>
      <color rgb="FF000000"/>
      <name val="Arial"/>
      <family val="2"/>
    </font>
    <font>
      <sz val="9"/>
      <color rgb="FF000000"/>
      <name val="Arial"/>
      <family val="2"/>
    </font>
    <font>
      <b/>
      <sz val="9"/>
      <color rgb="FF000000"/>
      <name val="Arial"/>
      <family val="2"/>
    </font>
    <font>
      <b/>
      <sz val="9"/>
      <name val="Times New Roman"/>
    </font>
    <font>
      <b/>
      <sz val="9"/>
      <name val="Times New Roman"/>
      <family val="1"/>
    </font>
    <font>
      <b/>
      <sz val="9"/>
      <color rgb="FF000000"/>
      <name val="Times New Roman"/>
      <family val="2"/>
    </font>
    <font>
      <b/>
      <vertAlign val="superscript"/>
      <sz val="9"/>
      <name val="Times New Roman"/>
      <family val="1"/>
    </font>
    <font>
      <sz val="10"/>
      <name val="Times New Roman"/>
    </font>
    <font>
      <sz val="10"/>
      <name val="Times New Roman"/>
      <family val="1"/>
    </font>
    <font>
      <sz val="10"/>
      <color rgb="FF000000"/>
      <name val="Times New Roman"/>
      <family val="2"/>
    </font>
    <font>
      <vertAlign val="subscript"/>
      <sz val="10"/>
      <name val="Times New Roman"/>
      <family val="1"/>
    </font>
    <font>
      <sz val="11"/>
      <color theme="1"/>
      <name val="Arial"/>
      <family val="2"/>
    </font>
    <font>
      <b/>
      <sz val="10"/>
      <name val="Times New Roman"/>
      <family val="1"/>
    </font>
    <font>
      <b/>
      <sz val="10"/>
      <color rgb="FF000000"/>
      <name val="Times New Roman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8F8F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rgb="FFCCCCCC"/>
      </right>
      <top/>
      <bottom style="medium">
        <color rgb="FFD9D9D9"/>
      </bottom>
      <diagonal/>
    </border>
    <border>
      <left/>
      <right style="medium">
        <color rgb="FFCCCCCC"/>
      </right>
      <top/>
      <bottom/>
      <diagonal/>
    </border>
    <border>
      <left/>
      <right/>
      <top/>
      <bottom style="medium">
        <color rgb="FFD9D9D9"/>
      </bottom>
      <diagonal/>
    </border>
    <border>
      <left/>
      <right style="medium">
        <color rgb="FFE6E6E6"/>
      </right>
      <top/>
      <bottom/>
      <diagonal/>
    </border>
    <border>
      <left style="medium">
        <color rgb="FFCCCCCC"/>
      </left>
      <right/>
      <top/>
      <bottom style="medium">
        <color rgb="FFD9D9D9"/>
      </bottom>
      <diagonal/>
    </border>
    <border>
      <left style="medium">
        <color rgb="FFCCCCCC"/>
      </left>
      <right style="medium">
        <color rgb="FFCCCCCC"/>
      </right>
      <top style="medium">
        <color rgb="FFD9D9D9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D9D9D9"/>
      </bottom>
      <diagonal/>
    </border>
    <border>
      <left/>
      <right/>
      <top style="medium">
        <color rgb="FFD9D9D9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72">
    <xf numFmtId="0" fontId="0" fillId="0" borderId="0" xfId="0"/>
    <xf numFmtId="0" fontId="0" fillId="0" borderId="0" xfId="0" applyFont="1" applyAlignment="1"/>
    <xf numFmtId="0" fontId="0" fillId="0" borderId="0" xfId="0" applyAlignment="1">
      <alignment horizontal="right"/>
    </xf>
    <xf numFmtId="0" fontId="0" fillId="0" borderId="0" xfId="0" applyFont="1" applyAlignment="1">
      <alignment horizontal="right"/>
    </xf>
    <xf numFmtId="0" fontId="2" fillId="0" borderId="0" xfId="0" applyFont="1"/>
    <xf numFmtId="0" fontId="2" fillId="0" borderId="0" xfId="0" applyFont="1" applyAlignment="1">
      <alignment horizontal="right"/>
    </xf>
    <xf numFmtId="0" fontId="2" fillId="0" borderId="0" xfId="0" applyFont="1" applyAlignment="1"/>
    <xf numFmtId="0" fontId="2" fillId="0" borderId="0" xfId="0" applyFont="1" applyAlignment="1">
      <alignment horizontal="left"/>
    </xf>
    <xf numFmtId="0" fontId="4" fillId="0" borderId="0" xfId="0" applyFont="1" applyAlignment="1"/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2" fillId="0" borderId="3" xfId="0" applyFont="1" applyBorder="1"/>
    <xf numFmtId="0" fontId="2" fillId="0" borderId="4" xfId="0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1" xfId="0" applyFont="1" applyBorder="1"/>
    <xf numFmtId="0" fontId="5" fillId="0" borderId="0" xfId="0" applyFont="1"/>
    <xf numFmtId="0" fontId="1" fillId="0" borderId="0" xfId="0" applyFont="1"/>
    <xf numFmtId="0" fontId="7" fillId="0" borderId="0" xfId="0" applyFont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10" fillId="2" borderId="13" xfId="0" applyFont="1" applyFill="1" applyBorder="1" applyAlignment="1">
      <alignment horizontal="left" vertical="center" wrapText="1"/>
    </xf>
    <xf numFmtId="0" fontId="9" fillId="2" borderId="13" xfId="0" applyFont="1" applyFill="1" applyBorder="1" applyAlignment="1">
      <alignment vertical="center" wrapText="1"/>
    </xf>
    <xf numFmtId="0" fontId="9" fillId="2" borderId="0" xfId="0" applyFont="1" applyFill="1" applyAlignment="1">
      <alignment vertical="center" wrapText="1"/>
    </xf>
    <xf numFmtId="0" fontId="10" fillId="3" borderId="13" xfId="0" applyFont="1" applyFill="1" applyBorder="1" applyAlignment="1">
      <alignment horizontal="left" vertical="center" wrapText="1"/>
    </xf>
    <xf numFmtId="0" fontId="9" fillId="3" borderId="13" xfId="0" applyFont="1" applyFill="1" applyBorder="1" applyAlignment="1">
      <alignment vertical="center" wrapText="1"/>
    </xf>
    <xf numFmtId="0" fontId="9" fillId="3" borderId="0" xfId="0" applyFont="1" applyFill="1" applyAlignment="1">
      <alignment vertical="center" wrapText="1"/>
    </xf>
    <xf numFmtId="0" fontId="0" fillId="0" borderId="0" xfId="0"/>
    <xf numFmtId="0" fontId="11" fillId="0" borderId="18" xfId="0" applyFont="1" applyFill="1" applyBorder="1" applyAlignment="1">
      <alignment horizontal="left" vertical="top" wrapText="1"/>
    </xf>
    <xf numFmtId="0" fontId="11" fillId="0" borderId="18" xfId="0" applyFont="1" applyFill="1" applyBorder="1" applyAlignment="1">
      <alignment horizontal="left" vertical="top" wrapText="1" indent="1"/>
    </xf>
    <xf numFmtId="9" fontId="13" fillId="0" borderId="18" xfId="0" applyNumberFormat="1" applyFont="1" applyFill="1" applyBorder="1" applyAlignment="1">
      <alignment horizontal="left" vertical="top" indent="1" shrinkToFit="1"/>
    </xf>
    <xf numFmtId="9" fontId="13" fillId="0" borderId="18" xfId="0" applyNumberFormat="1" applyFont="1" applyFill="1" applyBorder="1" applyAlignment="1">
      <alignment horizontal="left" vertical="top" shrinkToFit="1"/>
    </xf>
    <xf numFmtId="0" fontId="15" fillId="0" borderId="19" xfId="0" applyFont="1" applyFill="1" applyBorder="1" applyAlignment="1">
      <alignment horizontal="left" vertical="top" wrapText="1"/>
    </xf>
    <xf numFmtId="0" fontId="15" fillId="0" borderId="19" xfId="0" applyFont="1" applyFill="1" applyBorder="1" applyAlignment="1">
      <alignment horizontal="left" vertical="top" wrapText="1" indent="1"/>
    </xf>
    <xf numFmtId="1" fontId="17" fillId="0" borderId="19" xfId="0" applyNumberFormat="1" applyFont="1" applyFill="1" applyBorder="1" applyAlignment="1">
      <alignment horizontal="right" vertical="top" shrinkToFit="1"/>
    </xf>
    <xf numFmtId="164" fontId="17" fillId="0" borderId="19" xfId="0" applyNumberFormat="1" applyFont="1" applyFill="1" applyBorder="1" applyAlignment="1">
      <alignment horizontal="right" vertical="top" shrinkToFit="1"/>
    </xf>
    <xf numFmtId="164" fontId="17" fillId="0" borderId="19" xfId="0" applyNumberFormat="1" applyFont="1" applyFill="1" applyBorder="1" applyAlignment="1">
      <alignment horizontal="right" vertical="top" indent="1" shrinkToFit="1"/>
    </xf>
    <xf numFmtId="0" fontId="0" fillId="0" borderId="19" xfId="0" applyFill="1" applyBorder="1" applyAlignment="1">
      <alignment horizontal="left" wrapText="1"/>
    </xf>
    <xf numFmtId="0" fontId="15" fillId="0" borderId="0" xfId="0" applyFont="1" applyFill="1" applyBorder="1" applyAlignment="1">
      <alignment horizontal="left" vertical="top" wrapText="1"/>
    </xf>
    <xf numFmtId="0" fontId="15" fillId="0" borderId="0" xfId="0" applyFont="1" applyFill="1" applyBorder="1" applyAlignment="1">
      <alignment horizontal="left" vertical="top" wrapText="1" indent="1"/>
    </xf>
    <xf numFmtId="1" fontId="17" fillId="0" borderId="0" xfId="0" applyNumberFormat="1" applyFont="1" applyFill="1" applyBorder="1" applyAlignment="1">
      <alignment horizontal="right" vertical="top" shrinkToFit="1"/>
    </xf>
    <xf numFmtId="2" fontId="17" fillId="0" borderId="0" xfId="0" applyNumberFormat="1" applyFont="1" applyFill="1" applyBorder="1" applyAlignment="1">
      <alignment horizontal="right" vertical="top" shrinkToFit="1"/>
    </xf>
    <xf numFmtId="165" fontId="17" fillId="0" borderId="0" xfId="0" applyNumberFormat="1" applyFont="1" applyFill="1" applyBorder="1" applyAlignment="1">
      <alignment horizontal="right" vertical="top" shrinkToFit="1"/>
    </xf>
    <xf numFmtId="2" fontId="17" fillId="0" borderId="0" xfId="0" applyNumberFormat="1" applyFont="1" applyFill="1" applyBorder="1" applyAlignment="1">
      <alignment horizontal="right" vertical="top" indent="1" shrinkToFit="1"/>
    </xf>
    <xf numFmtId="164" fontId="17" fillId="0" borderId="0" xfId="0" applyNumberFormat="1" applyFont="1" applyFill="1" applyBorder="1" applyAlignment="1">
      <alignment horizontal="right" vertical="top" shrinkToFit="1"/>
    </xf>
    <xf numFmtId="0" fontId="0" fillId="0" borderId="0" xfId="0" applyFill="1" applyBorder="1" applyAlignment="1">
      <alignment horizontal="left" wrapText="1"/>
    </xf>
    <xf numFmtId="1" fontId="17" fillId="0" borderId="0" xfId="0" applyNumberFormat="1" applyFont="1" applyFill="1" applyBorder="1" applyAlignment="1">
      <alignment horizontal="right" vertical="top" indent="1" shrinkToFit="1"/>
    </xf>
    <xf numFmtId="164" fontId="17" fillId="0" borderId="0" xfId="0" applyNumberFormat="1" applyFont="1" applyFill="1" applyBorder="1" applyAlignment="1">
      <alignment horizontal="right" vertical="top" indent="1" shrinkToFit="1"/>
    </xf>
    <xf numFmtId="0" fontId="15" fillId="0" borderId="0" xfId="0" applyFont="1" applyFill="1" applyBorder="1" applyAlignment="1">
      <alignment horizontal="right" vertical="top" wrapText="1"/>
    </xf>
    <xf numFmtId="165" fontId="17" fillId="0" borderId="0" xfId="0" applyNumberFormat="1" applyFont="1" applyFill="1" applyBorder="1" applyAlignment="1">
      <alignment horizontal="left" vertical="top" indent="1" shrinkToFit="1"/>
    </xf>
    <xf numFmtId="165" fontId="17" fillId="0" borderId="0" xfId="0" applyNumberFormat="1" applyFont="1" applyFill="1" applyBorder="1" applyAlignment="1">
      <alignment horizontal="left" vertical="top" shrinkToFit="1"/>
    </xf>
    <xf numFmtId="1" fontId="17" fillId="0" borderId="0" xfId="0" applyNumberFormat="1" applyFont="1" applyFill="1" applyBorder="1" applyAlignment="1">
      <alignment horizontal="left" vertical="top" shrinkToFit="1"/>
    </xf>
    <xf numFmtId="166" fontId="17" fillId="0" borderId="0" xfId="0" applyNumberFormat="1" applyFont="1" applyFill="1" applyBorder="1" applyAlignment="1">
      <alignment horizontal="right" vertical="top" shrinkToFit="1"/>
    </xf>
    <xf numFmtId="167" fontId="17" fillId="0" borderId="0" xfId="0" applyNumberFormat="1" applyFont="1" applyFill="1" applyBorder="1" applyAlignment="1">
      <alignment horizontal="left" vertical="top" indent="1" shrinkToFit="1"/>
    </xf>
    <xf numFmtId="167" fontId="17" fillId="0" borderId="0" xfId="0" applyNumberFormat="1" applyFont="1" applyFill="1" applyBorder="1" applyAlignment="1">
      <alignment horizontal="right" vertical="top" shrinkToFit="1"/>
    </xf>
    <xf numFmtId="167" fontId="17" fillId="0" borderId="0" xfId="0" applyNumberFormat="1" applyFont="1" applyFill="1" applyBorder="1" applyAlignment="1">
      <alignment horizontal="left" vertical="top" shrinkToFit="1"/>
    </xf>
    <xf numFmtId="0" fontId="15" fillId="0" borderId="20" xfId="0" applyFont="1" applyFill="1" applyBorder="1" applyAlignment="1">
      <alignment horizontal="left" vertical="top" wrapText="1"/>
    </xf>
    <xf numFmtId="0" fontId="15" fillId="0" borderId="20" xfId="0" applyFont="1" applyFill="1" applyBorder="1" applyAlignment="1">
      <alignment horizontal="left" vertical="top" wrapText="1" indent="1"/>
    </xf>
    <xf numFmtId="1" fontId="17" fillId="0" borderId="20" xfId="0" applyNumberFormat="1" applyFont="1" applyFill="1" applyBorder="1" applyAlignment="1">
      <alignment horizontal="right" vertical="top" shrinkToFit="1"/>
    </xf>
    <xf numFmtId="165" fontId="17" fillId="0" borderId="20" xfId="0" applyNumberFormat="1" applyFont="1" applyFill="1" applyBorder="1" applyAlignment="1">
      <alignment horizontal="right" vertical="top" shrinkToFit="1"/>
    </xf>
    <xf numFmtId="167" fontId="17" fillId="0" borderId="20" xfId="0" applyNumberFormat="1" applyFont="1" applyFill="1" applyBorder="1" applyAlignment="1">
      <alignment horizontal="right" vertical="top" shrinkToFit="1"/>
    </xf>
    <xf numFmtId="167" fontId="17" fillId="0" borderId="20" xfId="0" applyNumberFormat="1" applyFont="1" applyFill="1" applyBorder="1" applyAlignment="1">
      <alignment horizontal="left" vertical="top" indent="1" shrinkToFit="1"/>
    </xf>
    <xf numFmtId="165" fontId="17" fillId="0" borderId="20" xfId="0" applyNumberFormat="1" applyFont="1" applyFill="1" applyBorder="1" applyAlignment="1">
      <alignment horizontal="left" vertical="top" indent="1" shrinkToFit="1"/>
    </xf>
    <xf numFmtId="165" fontId="17" fillId="0" borderId="20" xfId="0" applyNumberFormat="1" applyFont="1" applyFill="1" applyBorder="1" applyAlignment="1">
      <alignment horizontal="left" vertical="top" shrinkToFit="1"/>
    </xf>
    <xf numFmtId="0" fontId="0" fillId="0" borderId="20" xfId="0" applyFill="1" applyBorder="1" applyAlignment="1">
      <alignment horizontal="left" wrapText="1"/>
    </xf>
    <xf numFmtId="0" fontId="0" fillId="0" borderId="0" xfId="0" applyFill="1" applyBorder="1" applyAlignment="1">
      <alignment horizontal="left" vertical="top"/>
    </xf>
    <xf numFmtId="0" fontId="11" fillId="0" borderId="18" xfId="0" applyFont="1" applyFill="1" applyBorder="1" applyAlignment="1">
      <alignment horizontal="right" vertical="top" wrapText="1" indent="1"/>
    </xf>
    <xf numFmtId="9" fontId="13" fillId="0" borderId="18" xfId="0" applyNumberFormat="1" applyFont="1" applyFill="1" applyBorder="1" applyAlignment="1">
      <alignment horizontal="left" vertical="top" indent="2" shrinkToFit="1"/>
    </xf>
    <xf numFmtId="1" fontId="17" fillId="0" borderId="19" xfId="0" applyNumberFormat="1" applyFont="1" applyFill="1" applyBorder="1" applyAlignment="1">
      <alignment horizontal="right" vertical="top" indent="1" shrinkToFit="1"/>
    </xf>
    <xf numFmtId="0" fontId="15" fillId="0" borderId="0" xfId="0" applyFont="1" applyFill="1" applyBorder="1" applyAlignment="1">
      <alignment horizontal="right" vertical="top" wrapText="1" indent="1"/>
    </xf>
    <xf numFmtId="165" fontId="17" fillId="0" borderId="0" xfId="0" applyNumberFormat="1" applyFont="1" applyFill="1" applyBorder="1" applyAlignment="1">
      <alignment horizontal="right" vertical="top" indent="1" shrinkToFit="1"/>
    </xf>
    <xf numFmtId="168" fontId="17" fillId="0" borderId="0" xfId="0" applyNumberFormat="1" applyFont="1" applyFill="1" applyBorder="1" applyAlignment="1">
      <alignment horizontal="right" vertical="top" shrinkToFit="1"/>
    </xf>
    <xf numFmtId="168" fontId="17" fillId="0" borderId="0" xfId="0" applyNumberFormat="1" applyFont="1" applyFill="1" applyBorder="1" applyAlignment="1">
      <alignment horizontal="right" vertical="top" indent="1" shrinkToFit="1"/>
    </xf>
    <xf numFmtId="167" fontId="17" fillId="0" borderId="0" xfId="0" applyNumberFormat="1" applyFont="1" applyFill="1" applyBorder="1" applyAlignment="1">
      <alignment horizontal="right" vertical="top" indent="1" shrinkToFit="1"/>
    </xf>
    <xf numFmtId="11" fontId="17" fillId="0" borderId="0" xfId="0" applyNumberFormat="1" applyFont="1" applyFill="1" applyBorder="1" applyAlignment="1">
      <alignment horizontal="right" vertical="top" shrinkToFit="1"/>
    </xf>
    <xf numFmtId="169" fontId="17" fillId="0" borderId="0" xfId="0" applyNumberFormat="1" applyFont="1" applyFill="1" applyBorder="1" applyAlignment="1">
      <alignment horizontal="right" vertical="top" shrinkToFit="1"/>
    </xf>
    <xf numFmtId="169" fontId="17" fillId="0" borderId="0" xfId="0" applyNumberFormat="1" applyFont="1" applyFill="1" applyBorder="1" applyAlignment="1">
      <alignment horizontal="right" vertical="top" indent="1" shrinkToFit="1"/>
    </xf>
    <xf numFmtId="1" fontId="17" fillId="0" borderId="20" xfId="0" applyNumberFormat="1" applyFont="1" applyFill="1" applyBorder="1" applyAlignment="1">
      <alignment horizontal="right" vertical="top" indent="1" shrinkToFit="1"/>
    </xf>
    <xf numFmtId="0" fontId="0" fillId="0" borderId="20" xfId="0" applyFill="1" applyBorder="1" applyAlignment="1">
      <alignment horizontal="left" vertical="center" wrapText="1"/>
    </xf>
    <xf numFmtId="2" fontId="17" fillId="0" borderId="20" xfId="0" applyNumberFormat="1" applyFont="1" applyFill="1" applyBorder="1" applyAlignment="1">
      <alignment horizontal="right" vertical="top" indent="1" shrinkToFit="1"/>
    </xf>
    <xf numFmtId="165" fontId="17" fillId="0" borderId="20" xfId="0" applyNumberFormat="1" applyFont="1" applyFill="1" applyBorder="1" applyAlignment="1">
      <alignment horizontal="right" vertical="top" indent="1" shrinkToFit="1"/>
    </xf>
    <xf numFmtId="2" fontId="17" fillId="0" borderId="19" xfId="0" applyNumberFormat="1" applyFont="1" applyFill="1" applyBorder="1" applyAlignment="1">
      <alignment horizontal="right" vertical="top" indent="1" shrinkToFit="1"/>
    </xf>
    <xf numFmtId="166" fontId="17" fillId="0" borderId="0" xfId="0" applyNumberFormat="1" applyFont="1" applyFill="1" applyBorder="1" applyAlignment="1">
      <alignment horizontal="right" vertical="top" indent="1" shrinkToFit="1"/>
    </xf>
    <xf numFmtId="0" fontId="0" fillId="0" borderId="0" xfId="0"/>
    <xf numFmtId="0" fontId="19" fillId="0" borderId="0" xfId="0" applyFont="1" applyAlignment="1"/>
    <xf numFmtId="0" fontId="0" fillId="4" borderId="0" xfId="0" applyFill="1"/>
    <xf numFmtId="0" fontId="2" fillId="4" borderId="1" xfId="0" applyFont="1" applyFill="1" applyBorder="1"/>
    <xf numFmtId="0" fontId="0" fillId="4" borderId="0" xfId="0" applyFont="1" applyFill="1" applyAlignment="1"/>
    <xf numFmtId="0" fontId="2" fillId="4" borderId="0" xfId="0" applyFont="1" applyFill="1"/>
    <xf numFmtId="0" fontId="0" fillId="5" borderId="2" xfId="0" applyFill="1" applyBorder="1"/>
    <xf numFmtId="0" fontId="0" fillId="5" borderId="3" xfId="0" applyFill="1" applyBorder="1"/>
    <xf numFmtId="0" fontId="0" fillId="5" borderId="4" xfId="0" applyFill="1" applyBorder="1"/>
    <xf numFmtId="0" fontId="0" fillId="5" borderId="5" xfId="0" applyFill="1" applyBorder="1"/>
    <xf numFmtId="0" fontId="0" fillId="5" borderId="1" xfId="0" applyFill="1" applyBorder="1"/>
    <xf numFmtId="0" fontId="0" fillId="5" borderId="6" xfId="0" applyFill="1" applyBorder="1"/>
    <xf numFmtId="0" fontId="19" fillId="5" borderId="0" xfId="0" applyFont="1" applyFill="1" applyAlignment="1"/>
    <xf numFmtId="0" fontId="3" fillId="0" borderId="0" xfId="0" applyFont="1" applyBorder="1" applyAlignment="1"/>
    <xf numFmtId="0" fontId="0" fillId="0" borderId="0" xfId="0" applyBorder="1"/>
    <xf numFmtId="0" fontId="0" fillId="0" borderId="0" xfId="0" applyAlignment="1">
      <alignment vertical="center" wrapText="1"/>
    </xf>
    <xf numFmtId="0" fontId="20" fillId="0" borderId="0" xfId="0" applyFont="1" applyFill="1" applyBorder="1" applyAlignment="1">
      <alignment horizontal="left" vertical="top" wrapText="1"/>
    </xf>
    <xf numFmtId="0" fontId="20" fillId="0" borderId="0" xfId="0" applyFont="1" applyFill="1" applyBorder="1" applyAlignment="1">
      <alignment horizontal="left" vertical="top" wrapText="1" indent="1"/>
    </xf>
    <xf numFmtId="1" fontId="21" fillId="0" borderId="0" xfId="0" applyNumberFormat="1" applyFont="1" applyFill="1" applyBorder="1" applyAlignment="1">
      <alignment horizontal="right" vertical="top" indent="1" shrinkToFit="1"/>
    </xf>
    <xf numFmtId="2" fontId="21" fillId="0" borderId="0" xfId="0" applyNumberFormat="1" applyFont="1" applyFill="1" applyBorder="1" applyAlignment="1">
      <alignment horizontal="right" vertical="top" indent="1" shrinkToFit="1"/>
    </xf>
    <xf numFmtId="2" fontId="21" fillId="0" borderId="0" xfId="0" applyNumberFormat="1" applyFont="1" applyFill="1" applyBorder="1" applyAlignment="1">
      <alignment horizontal="right" vertical="top" shrinkToFit="1"/>
    </xf>
    <xf numFmtId="164" fontId="21" fillId="0" borderId="0" xfId="0" applyNumberFormat="1" applyFont="1" applyFill="1" applyBorder="1" applyAlignment="1">
      <alignment horizontal="right" vertical="top" indent="1" shrinkToFit="1"/>
    </xf>
    <xf numFmtId="164" fontId="21" fillId="0" borderId="0" xfId="0" applyNumberFormat="1" applyFont="1" applyFill="1" applyBorder="1" applyAlignment="1">
      <alignment horizontal="right" vertical="top" shrinkToFit="1"/>
    </xf>
    <xf numFmtId="0" fontId="2" fillId="0" borderId="0" xfId="0" applyFont="1" applyFill="1" applyBorder="1" applyAlignment="1">
      <alignment horizontal="left" wrapText="1"/>
    </xf>
    <xf numFmtId="0" fontId="2" fillId="0" borderId="0" xfId="0" applyFont="1" applyFill="1" applyBorder="1" applyAlignment="1">
      <alignment horizontal="left" vertical="top"/>
    </xf>
    <xf numFmtId="165" fontId="21" fillId="0" borderId="0" xfId="0" applyNumberFormat="1" applyFont="1" applyFill="1" applyBorder="1" applyAlignment="1">
      <alignment horizontal="right" vertical="top" shrinkToFit="1"/>
    </xf>
    <xf numFmtId="165" fontId="21" fillId="0" borderId="0" xfId="0" applyNumberFormat="1" applyFont="1" applyFill="1" applyBorder="1" applyAlignment="1">
      <alignment horizontal="right" vertical="top" indent="1" shrinkToFit="1"/>
    </xf>
    <xf numFmtId="168" fontId="21" fillId="0" borderId="0" xfId="0" applyNumberFormat="1" applyFont="1" applyFill="1" applyBorder="1" applyAlignment="1">
      <alignment horizontal="right" vertical="top" shrinkToFit="1"/>
    </xf>
    <xf numFmtId="168" fontId="21" fillId="0" borderId="0" xfId="0" applyNumberFormat="1" applyFont="1" applyFill="1" applyBorder="1" applyAlignment="1">
      <alignment horizontal="right" vertical="top" indent="1" shrinkToFit="1"/>
    </xf>
    <xf numFmtId="167" fontId="21" fillId="0" borderId="0" xfId="0" applyNumberFormat="1" applyFont="1" applyFill="1" applyBorder="1" applyAlignment="1">
      <alignment horizontal="right" vertical="top" indent="1" shrinkToFit="1"/>
    </xf>
    <xf numFmtId="0" fontId="0" fillId="0" borderId="0" xfId="0" applyFill="1" applyBorder="1"/>
    <xf numFmtId="0" fontId="2" fillId="0" borderId="0" xfId="0" applyFont="1" applyFill="1" applyBorder="1"/>
    <xf numFmtId="0" fontId="19" fillId="0" borderId="0" xfId="0" applyFont="1" applyFill="1" applyBorder="1" applyAlignment="1"/>
    <xf numFmtId="0" fontId="0" fillId="0" borderId="0" xfId="0" applyFont="1" applyFill="1" applyBorder="1" applyAlignment="1"/>
    <xf numFmtId="0" fontId="2" fillId="0" borderId="0" xfId="0" applyFont="1" applyFill="1" applyBorder="1" applyAlignment="1"/>
    <xf numFmtId="0" fontId="0" fillId="0" borderId="1" xfId="0" applyFill="1" applyBorder="1"/>
    <xf numFmtId="0" fontId="0" fillId="0" borderId="1" xfId="0" applyFont="1" applyFill="1" applyBorder="1" applyAlignment="1"/>
    <xf numFmtId="0" fontId="0" fillId="0" borderId="22" xfId="0" applyFill="1" applyBorder="1"/>
    <xf numFmtId="0" fontId="0" fillId="0" borderId="25" xfId="0" applyFill="1" applyBorder="1"/>
    <xf numFmtId="0" fontId="2" fillId="0" borderId="26" xfId="0" applyFont="1" applyFill="1" applyBorder="1"/>
    <xf numFmtId="0" fontId="0" fillId="0" borderId="26" xfId="0" applyBorder="1"/>
    <xf numFmtId="0" fontId="2" fillId="0" borderId="26" xfId="0" applyFont="1" applyBorder="1"/>
    <xf numFmtId="0" fontId="0" fillId="0" borderId="26" xfId="0" applyFill="1" applyBorder="1"/>
    <xf numFmtId="0" fontId="2" fillId="0" borderId="26" xfId="0" applyFont="1" applyBorder="1" applyAlignment="1">
      <alignment horizontal="right"/>
    </xf>
    <xf numFmtId="0" fontId="2" fillId="0" borderId="26" xfId="0" applyFont="1" applyFill="1" applyBorder="1" applyAlignment="1">
      <alignment horizontal="right"/>
    </xf>
    <xf numFmtId="0" fontId="0" fillId="0" borderId="21" xfId="0" applyFill="1" applyBorder="1"/>
    <xf numFmtId="0" fontId="2" fillId="0" borderId="5" xfId="0" applyFont="1" applyFill="1" applyBorder="1"/>
    <xf numFmtId="0" fontId="0" fillId="0" borderId="5" xfId="0" applyFill="1" applyBorder="1"/>
    <xf numFmtId="0" fontId="2" fillId="0" borderId="5" xfId="0" applyFont="1" applyFill="1" applyBorder="1" applyAlignment="1">
      <alignment horizontal="right"/>
    </xf>
    <xf numFmtId="0" fontId="19" fillId="0" borderId="2" xfId="0" applyFont="1" applyFill="1" applyBorder="1" applyAlignment="1"/>
    <xf numFmtId="0" fontId="2" fillId="0" borderId="3" xfId="0" applyFont="1" applyFill="1" applyBorder="1"/>
    <xf numFmtId="0" fontId="2" fillId="0" borderId="4" xfId="0" applyFont="1" applyFill="1" applyBorder="1"/>
    <xf numFmtId="0" fontId="2" fillId="0" borderId="7" xfId="0" applyFont="1" applyFill="1" applyBorder="1" applyAlignment="1">
      <alignment horizontal="left" vertical="center" wrapText="1"/>
    </xf>
    <xf numFmtId="0" fontId="2" fillId="0" borderId="8" xfId="0" applyFont="1" applyFill="1" applyBorder="1"/>
    <xf numFmtId="0" fontId="2" fillId="0" borderId="9" xfId="0" applyFont="1" applyFill="1" applyBorder="1"/>
    <xf numFmtId="0" fontId="0" fillId="0" borderId="27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8" xfId="0" applyFill="1" applyBorder="1"/>
    <xf numFmtId="0" fontId="0" fillId="0" borderId="9" xfId="0" applyFill="1" applyBorder="1"/>
    <xf numFmtId="0" fontId="2" fillId="0" borderId="1" xfId="0" applyFont="1" applyFill="1" applyBorder="1"/>
    <xf numFmtId="0" fontId="2" fillId="0" borderId="1" xfId="0" applyFont="1" applyBorder="1" applyAlignment="1">
      <alignment horizontal="right"/>
    </xf>
    <xf numFmtId="0" fontId="0" fillId="0" borderId="1" xfId="0" applyBorder="1" applyAlignment="1">
      <alignment horizontal="right"/>
    </xf>
    <xf numFmtId="0" fontId="2" fillId="0" borderId="1" xfId="0" applyFont="1" applyFill="1" applyBorder="1" applyAlignment="1">
      <alignment horizontal="right"/>
    </xf>
    <xf numFmtId="0" fontId="0" fillId="0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28" xfId="0" applyFill="1" applyBorder="1"/>
    <xf numFmtId="0" fontId="2" fillId="0" borderId="2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center" wrapText="1"/>
    </xf>
    <xf numFmtId="0" fontId="2" fillId="0" borderId="23" xfId="0" applyFont="1" applyBorder="1" applyAlignment="1">
      <alignment horizontal="left" vertical="center" wrapText="1"/>
    </xf>
    <xf numFmtId="0" fontId="2" fillId="0" borderId="24" xfId="0" applyFont="1" applyBorder="1" applyAlignment="1">
      <alignment horizontal="left" vertical="center" wrapText="1"/>
    </xf>
    <xf numFmtId="0" fontId="2" fillId="0" borderId="3" xfId="0" applyFont="1" applyFill="1" applyBorder="1" applyAlignment="1">
      <alignment horizontal="center" wrapText="1"/>
    </xf>
    <xf numFmtId="0" fontId="7" fillId="0" borderId="15" xfId="0" applyFont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vertical="center" wrapText="1"/>
    </xf>
    <xf numFmtId="0" fontId="0" fillId="0" borderId="0" xfId="0" applyBorder="1" applyAlignment="1">
      <alignment horizontal="center" vertical="center"/>
    </xf>
    <xf numFmtId="0" fontId="0" fillId="0" borderId="0" xfId="0"/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4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17418</xdr:colOff>
      <xdr:row>2</xdr:row>
      <xdr:rowOff>82731</xdr:rowOff>
    </xdr:from>
    <xdr:to>
      <xdr:col>20</xdr:col>
      <xdr:colOff>24208</xdr:colOff>
      <xdr:row>19</xdr:row>
      <xdr:rowOff>85700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407097" y="477338"/>
          <a:ext cx="3789575" cy="3241469"/>
        </a:xfrm>
        <a:prstGeom prst="rect">
          <a:avLst/>
        </a:prstGeom>
      </xdr:spPr>
    </xdr:pic>
    <xdr:clientData/>
  </xdr:twoCellAnchor>
  <xdr:twoCellAnchor editAs="oneCell">
    <xdr:from>
      <xdr:col>20</xdr:col>
      <xdr:colOff>2653</xdr:colOff>
      <xdr:row>2</xdr:row>
      <xdr:rowOff>75111</xdr:rowOff>
    </xdr:from>
    <xdr:to>
      <xdr:col>26</xdr:col>
      <xdr:colOff>554083</xdr:colOff>
      <xdr:row>19</xdr:row>
      <xdr:rowOff>83243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175117" y="469718"/>
          <a:ext cx="4225359" cy="3246632"/>
        </a:xfrm>
        <a:prstGeom prst="rect">
          <a:avLst/>
        </a:prstGeom>
      </xdr:spPr>
    </xdr:pic>
    <xdr:clientData/>
  </xdr:twoCellAnchor>
  <xdr:oneCellAnchor>
    <xdr:from>
      <xdr:col>8</xdr:col>
      <xdr:colOff>285750</xdr:colOff>
      <xdr:row>2</xdr:row>
      <xdr:rowOff>149679</xdr:rowOff>
    </xdr:from>
    <xdr:ext cx="4589902" cy="2860431"/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531929" y="544286"/>
          <a:ext cx="4589902" cy="2860431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160293</xdr:colOff>
      <xdr:row>28</xdr:row>
      <xdr:rowOff>162106</xdr:rowOff>
    </xdr:from>
    <xdr:to>
      <xdr:col>0</xdr:col>
      <xdr:colOff>3897708</xdr:colOff>
      <xdr:row>45</xdr:row>
      <xdr:rowOff>165075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0293" y="5527856"/>
          <a:ext cx="3737415" cy="3241469"/>
        </a:xfrm>
        <a:prstGeom prst="rect">
          <a:avLst/>
        </a:prstGeom>
      </xdr:spPr>
    </xdr:pic>
    <xdr:clientData/>
  </xdr:twoCellAnchor>
  <xdr:twoCellAnchor editAs="oneCell">
    <xdr:from>
      <xdr:col>0</xdr:col>
      <xdr:colOff>3876153</xdr:colOff>
      <xdr:row>28</xdr:row>
      <xdr:rowOff>154486</xdr:rowOff>
    </xdr:from>
    <xdr:to>
      <xdr:col>1</xdr:col>
      <xdr:colOff>2935333</xdr:colOff>
      <xdr:row>45</xdr:row>
      <xdr:rowOff>162618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76153" y="5520236"/>
          <a:ext cx="4170930" cy="324663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335280</xdr:colOff>
      <xdr:row>0</xdr:row>
      <xdr:rowOff>45720</xdr:rowOff>
    </xdr:from>
    <xdr:to>
      <xdr:col>20</xdr:col>
      <xdr:colOff>293230</xdr:colOff>
      <xdr:row>25</xdr:row>
      <xdr:rowOff>71535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50480" y="45720"/>
          <a:ext cx="4834750" cy="4597815"/>
        </a:xfrm>
        <a:prstGeom prst="rect">
          <a:avLst/>
        </a:prstGeom>
      </xdr:spPr>
    </xdr:pic>
    <xdr:clientData/>
  </xdr:twoCellAnchor>
  <xdr:twoCellAnchor editAs="oneCell">
    <xdr:from>
      <xdr:col>12</xdr:col>
      <xdr:colOff>251460</xdr:colOff>
      <xdr:row>25</xdr:row>
      <xdr:rowOff>116694</xdr:rowOff>
    </xdr:from>
    <xdr:to>
      <xdr:col>20</xdr:col>
      <xdr:colOff>277140</xdr:colOff>
      <xdr:row>43</xdr:row>
      <xdr:rowOff>182880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566660" y="4688694"/>
          <a:ext cx="4902480" cy="4645806"/>
        </a:xfrm>
        <a:prstGeom prst="rect">
          <a:avLst/>
        </a:prstGeom>
      </xdr:spPr>
    </xdr:pic>
    <xdr:clientData/>
  </xdr:twoCellAnchor>
  <xdr:twoCellAnchor editAs="oneCell">
    <xdr:from>
      <xdr:col>6</xdr:col>
      <xdr:colOff>99061</xdr:colOff>
      <xdr:row>0</xdr:row>
      <xdr:rowOff>99061</xdr:rowOff>
    </xdr:from>
    <xdr:to>
      <xdr:col>11</xdr:col>
      <xdr:colOff>382089</xdr:colOff>
      <xdr:row>13</xdr:row>
      <xdr:rowOff>53341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756661" y="99061"/>
          <a:ext cx="3331028" cy="2331720"/>
        </a:xfrm>
        <a:prstGeom prst="rect">
          <a:avLst/>
        </a:prstGeom>
      </xdr:spPr>
    </xdr:pic>
    <xdr:clientData/>
  </xdr:twoCellAnchor>
  <xdr:twoCellAnchor editAs="oneCell">
    <xdr:from>
      <xdr:col>20</xdr:col>
      <xdr:colOff>516287</xdr:colOff>
      <xdr:row>0</xdr:row>
      <xdr:rowOff>106680</xdr:rowOff>
    </xdr:from>
    <xdr:to>
      <xdr:col>27</xdr:col>
      <xdr:colOff>555317</xdr:colOff>
      <xdr:row>23</xdr:row>
      <xdr:rowOff>168610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708287" y="106680"/>
          <a:ext cx="4306230" cy="42681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4"/>
  <sheetViews>
    <sheetView zoomScale="70" zoomScaleNormal="70" workbookViewId="0">
      <selection activeCell="D34" sqref="D34"/>
    </sheetView>
  </sheetViews>
  <sheetFormatPr defaultRowHeight="14.4" x14ac:dyDescent="0.3"/>
  <cols>
    <col min="1" max="1" width="27.6640625" customWidth="1"/>
    <col min="2" max="2" width="19.44140625" customWidth="1"/>
    <col min="4" max="4" width="23.44140625" bestFit="1" customWidth="1"/>
    <col min="5" max="5" width="13.6640625" bestFit="1" customWidth="1"/>
    <col min="6" max="6" width="21.6640625" bestFit="1" customWidth="1"/>
    <col min="7" max="7" width="19.109375" bestFit="1" customWidth="1"/>
    <col min="8" max="8" width="19.33203125" bestFit="1" customWidth="1"/>
    <col min="9" max="9" width="23.33203125" bestFit="1" customWidth="1"/>
    <col min="11" max="11" width="13" customWidth="1"/>
    <col min="12" max="12" width="10.44140625" customWidth="1"/>
    <col min="14" max="14" width="12" customWidth="1"/>
    <col min="15" max="15" width="10.6640625" customWidth="1"/>
  </cols>
  <sheetData>
    <row r="1" spans="1:15" x14ac:dyDescent="0.3">
      <c r="A1" s="155" t="s">
        <v>8</v>
      </c>
      <c r="B1" s="157" t="s">
        <v>53</v>
      </c>
      <c r="C1" s="159" t="s">
        <v>9</v>
      </c>
      <c r="D1" s="159"/>
      <c r="E1" s="159"/>
      <c r="F1" s="159"/>
      <c r="G1" s="159"/>
      <c r="H1" s="15"/>
      <c r="I1" s="15"/>
      <c r="J1" s="15"/>
      <c r="K1" s="15"/>
      <c r="L1" s="15"/>
      <c r="M1" s="15"/>
      <c r="N1" s="16"/>
    </row>
    <row r="2" spans="1:15" ht="15" thickBot="1" x14ac:dyDescent="0.35">
      <c r="A2" s="156"/>
      <c r="B2" s="158"/>
      <c r="C2" s="17" t="s">
        <v>6</v>
      </c>
      <c r="D2" s="17" t="s">
        <v>7</v>
      </c>
      <c r="E2" s="17" t="s">
        <v>64</v>
      </c>
      <c r="F2" s="17" t="s">
        <v>65</v>
      </c>
      <c r="G2" s="17" t="s">
        <v>66</v>
      </c>
      <c r="H2" s="17" t="s">
        <v>67</v>
      </c>
      <c r="I2" s="17" t="s">
        <v>68</v>
      </c>
      <c r="J2" s="17" t="s">
        <v>69</v>
      </c>
      <c r="K2" s="17" t="s">
        <v>70</v>
      </c>
      <c r="L2" s="17" t="s">
        <v>71</v>
      </c>
      <c r="M2" s="17" t="s">
        <v>72</v>
      </c>
      <c r="N2" s="18" t="s">
        <v>73</v>
      </c>
      <c r="O2" s="88" t="s">
        <v>235</v>
      </c>
    </row>
    <row r="3" spans="1:15" x14ac:dyDescent="0.3">
      <c r="A3" s="89" t="s">
        <v>54</v>
      </c>
    </row>
    <row r="4" spans="1:15" x14ac:dyDescent="0.3">
      <c r="A4" t="s">
        <v>0</v>
      </c>
      <c r="B4" s="92">
        <v>40</v>
      </c>
    </row>
    <row r="5" spans="1:15" x14ac:dyDescent="0.3">
      <c r="A5" t="s">
        <v>2</v>
      </c>
      <c r="B5" s="4"/>
    </row>
    <row r="6" spans="1:15" x14ac:dyDescent="0.3">
      <c r="A6" t="s">
        <v>1</v>
      </c>
      <c r="B6" s="92">
        <v>60</v>
      </c>
    </row>
    <row r="7" spans="1:15" x14ac:dyDescent="0.3">
      <c r="A7" t="s">
        <v>4</v>
      </c>
      <c r="B7" s="4"/>
    </row>
    <row r="8" spans="1:15" x14ac:dyDescent="0.3">
      <c r="A8" t="s">
        <v>5</v>
      </c>
      <c r="B8" s="4"/>
    </row>
    <row r="9" spans="1:15" x14ac:dyDescent="0.3">
      <c r="A9" t="s">
        <v>3</v>
      </c>
      <c r="B9" s="4"/>
    </row>
    <row r="10" spans="1:15" x14ac:dyDescent="0.3">
      <c r="A10" s="6" t="s">
        <v>236</v>
      </c>
      <c r="B10" s="4"/>
    </row>
    <row r="11" spans="1:15" x14ac:dyDescent="0.3">
      <c r="B11" s="4"/>
    </row>
    <row r="12" spans="1:15" x14ac:dyDescent="0.3">
      <c r="A12" s="89" t="s">
        <v>55</v>
      </c>
      <c r="B12" s="4"/>
    </row>
    <row r="13" spans="1:15" x14ac:dyDescent="0.3">
      <c r="A13" t="s">
        <v>0</v>
      </c>
      <c r="B13" s="92">
        <v>30</v>
      </c>
    </row>
    <row r="14" spans="1:15" x14ac:dyDescent="0.3">
      <c r="A14" t="s">
        <v>2</v>
      </c>
      <c r="B14" s="4"/>
    </row>
    <row r="15" spans="1:15" x14ac:dyDescent="0.3">
      <c r="A15" t="s">
        <v>1</v>
      </c>
      <c r="B15" s="92">
        <v>70</v>
      </c>
    </row>
    <row r="16" spans="1:15" x14ac:dyDescent="0.3">
      <c r="A16" t="s">
        <v>4</v>
      </c>
    </row>
    <row r="17" spans="1:20" x14ac:dyDescent="0.3">
      <c r="A17" t="s">
        <v>5</v>
      </c>
    </row>
    <row r="18" spans="1:20" x14ac:dyDescent="0.3">
      <c r="A18" t="s">
        <v>3</v>
      </c>
    </row>
    <row r="19" spans="1:20" x14ac:dyDescent="0.3">
      <c r="A19" s="6" t="s">
        <v>237</v>
      </c>
    </row>
    <row r="20" spans="1:20" x14ac:dyDescent="0.3">
      <c r="A20" s="1"/>
    </row>
    <row r="21" spans="1:20" ht="15" thickBot="1" x14ac:dyDescent="0.35">
      <c r="A21" s="91" t="s">
        <v>56</v>
      </c>
    </row>
    <row r="22" spans="1:20" x14ac:dyDescent="0.3">
      <c r="A22" s="93" t="s">
        <v>74</v>
      </c>
      <c r="B22" s="94" t="s">
        <v>75</v>
      </c>
      <c r="C22" s="94">
        <v>24.8</v>
      </c>
      <c r="D22" s="94"/>
      <c r="E22" s="94"/>
      <c r="F22" s="94">
        <v>46.6</v>
      </c>
      <c r="G22" s="94">
        <v>10.199999999999999</v>
      </c>
      <c r="H22" s="94">
        <v>2</v>
      </c>
      <c r="I22" s="94"/>
      <c r="J22" s="94"/>
      <c r="K22" s="94"/>
      <c r="L22" s="94">
        <v>16.399999999999999</v>
      </c>
      <c r="M22" s="94"/>
      <c r="N22" s="95"/>
      <c r="O22" s="99" t="s">
        <v>235</v>
      </c>
    </row>
    <row r="23" spans="1:20" x14ac:dyDescent="0.3">
      <c r="A23" s="96"/>
      <c r="B23" s="97" t="s">
        <v>76</v>
      </c>
      <c r="C23" s="97">
        <v>23.4</v>
      </c>
      <c r="D23" s="97"/>
      <c r="E23" s="97"/>
      <c r="F23" s="97">
        <v>39.5</v>
      </c>
      <c r="G23" s="97">
        <v>27.7</v>
      </c>
      <c r="H23" s="97">
        <v>1</v>
      </c>
      <c r="I23" s="97"/>
      <c r="J23" s="97"/>
      <c r="K23" s="97"/>
      <c r="L23" s="97">
        <v>8.6999999999999993</v>
      </c>
      <c r="M23" s="97"/>
      <c r="N23" s="98"/>
      <c r="T23" s="1"/>
    </row>
    <row r="24" spans="1:20" x14ac:dyDescent="0.3">
      <c r="A24" s="96"/>
      <c r="B24" s="97" t="s">
        <v>77</v>
      </c>
      <c r="C24" s="97">
        <v>10.9</v>
      </c>
      <c r="D24" s="97"/>
      <c r="E24" s="97"/>
      <c r="F24" s="97">
        <v>42.5</v>
      </c>
      <c r="G24" s="97">
        <v>28.5</v>
      </c>
      <c r="H24" s="97">
        <v>3.6</v>
      </c>
      <c r="I24" s="97"/>
      <c r="J24" s="97"/>
      <c r="K24" s="97"/>
      <c r="L24" s="97">
        <v>14.5</v>
      </c>
      <c r="M24" s="97"/>
      <c r="N24" s="98"/>
      <c r="T24" s="1"/>
    </row>
    <row r="25" spans="1:20" x14ac:dyDescent="0.3">
      <c r="A25" s="10"/>
      <c r="B25" s="1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11"/>
      <c r="T25" s="1"/>
    </row>
    <row r="26" spans="1:20" x14ac:dyDescent="0.3">
      <c r="A26" s="10" t="s">
        <v>0</v>
      </c>
      <c r="B26" s="90">
        <v>40</v>
      </c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11"/>
      <c r="T26" s="1"/>
    </row>
    <row r="27" spans="1:20" x14ac:dyDescent="0.3">
      <c r="A27" s="10" t="s">
        <v>2</v>
      </c>
      <c r="B27" s="1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11"/>
      <c r="T27" s="1"/>
    </row>
    <row r="28" spans="1:20" x14ac:dyDescent="0.3">
      <c r="A28" s="10" t="s">
        <v>1</v>
      </c>
      <c r="B28" s="90">
        <v>40</v>
      </c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11"/>
      <c r="T28" s="1"/>
    </row>
    <row r="29" spans="1:20" x14ac:dyDescent="0.3">
      <c r="A29" s="10" t="s">
        <v>4</v>
      </c>
      <c r="B29" s="90">
        <v>20</v>
      </c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11"/>
    </row>
    <row r="30" spans="1:20" x14ac:dyDescent="0.3">
      <c r="A30" s="10" t="s">
        <v>5</v>
      </c>
      <c r="B30" s="1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11"/>
    </row>
    <row r="31" spans="1:20" ht="15" thickBot="1" x14ac:dyDescent="0.35">
      <c r="A31" s="12" t="s">
        <v>3</v>
      </c>
      <c r="B31" s="17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4"/>
    </row>
    <row r="33" spans="1:23" ht="15" thickBot="1" x14ac:dyDescent="0.35">
      <c r="A33" s="89" t="s">
        <v>57</v>
      </c>
    </row>
    <row r="34" spans="1:23" x14ac:dyDescent="0.3">
      <c r="A34" s="93" t="s">
        <v>78</v>
      </c>
      <c r="B34" s="94" t="s">
        <v>79</v>
      </c>
      <c r="C34" s="94">
        <v>38.5</v>
      </c>
      <c r="D34" s="94"/>
      <c r="E34" s="94"/>
      <c r="F34" s="94">
        <v>44.2</v>
      </c>
      <c r="G34" s="94">
        <v>17.3</v>
      </c>
      <c r="H34" s="94"/>
      <c r="I34" s="94"/>
      <c r="J34" s="94"/>
      <c r="K34" s="94"/>
      <c r="L34" s="94"/>
      <c r="M34" s="94"/>
      <c r="N34" s="95"/>
      <c r="O34" s="99" t="s">
        <v>235</v>
      </c>
    </row>
    <row r="35" spans="1:23" x14ac:dyDescent="0.3">
      <c r="A35" s="96"/>
      <c r="B35" s="97" t="s">
        <v>80</v>
      </c>
      <c r="C35" s="97">
        <v>52.8</v>
      </c>
      <c r="D35" s="97"/>
      <c r="E35" s="97"/>
      <c r="F35" s="97">
        <v>32.4</v>
      </c>
      <c r="G35" s="97">
        <v>14.8</v>
      </c>
      <c r="H35" s="97"/>
      <c r="I35" s="97"/>
      <c r="J35" s="97"/>
      <c r="K35" s="97"/>
      <c r="L35" s="97"/>
      <c r="M35" s="97"/>
      <c r="N35" s="98"/>
    </row>
    <row r="36" spans="1:23" x14ac:dyDescent="0.3">
      <c r="A36" s="10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11"/>
    </row>
    <row r="37" spans="1:23" x14ac:dyDescent="0.3">
      <c r="A37" s="10" t="s">
        <v>0</v>
      </c>
      <c r="B37" s="90">
        <v>30</v>
      </c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11"/>
    </row>
    <row r="38" spans="1:23" x14ac:dyDescent="0.3">
      <c r="A38" s="10" t="s">
        <v>2</v>
      </c>
      <c r="B38" s="1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11"/>
    </row>
    <row r="39" spans="1:23" x14ac:dyDescent="0.3">
      <c r="A39" s="10" t="s">
        <v>1</v>
      </c>
      <c r="B39" s="90">
        <v>50</v>
      </c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11"/>
    </row>
    <row r="40" spans="1:23" x14ac:dyDescent="0.3">
      <c r="A40" s="10" t="s">
        <v>4</v>
      </c>
      <c r="B40" s="90">
        <v>20</v>
      </c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11"/>
    </row>
    <row r="41" spans="1:23" x14ac:dyDescent="0.3">
      <c r="A41" s="10" t="s">
        <v>5</v>
      </c>
      <c r="B41" s="1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11"/>
    </row>
    <row r="42" spans="1:23" ht="15" thickBot="1" x14ac:dyDescent="0.35">
      <c r="A42" s="12" t="s">
        <v>3</v>
      </c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4"/>
    </row>
    <row r="43" spans="1:23" x14ac:dyDescent="0.3">
      <c r="B43" s="89" t="s">
        <v>233</v>
      </c>
    </row>
    <row r="44" spans="1:23" x14ac:dyDescent="0.3">
      <c r="A44" s="31" t="s">
        <v>234</v>
      </c>
      <c r="P44" s="1"/>
      <c r="Q44" s="1" t="s">
        <v>0</v>
      </c>
      <c r="R44" s="1" t="s">
        <v>244</v>
      </c>
      <c r="S44" s="1" t="s">
        <v>4</v>
      </c>
      <c r="T44" s="1" t="s">
        <v>243</v>
      </c>
      <c r="U44" s="1" t="s">
        <v>242</v>
      </c>
      <c r="V44" s="1" t="s">
        <v>241</v>
      </c>
      <c r="W44" s="1"/>
    </row>
    <row r="45" spans="1:23" s="1" customFormat="1" x14ac:dyDescent="0.3">
      <c r="A45" t="s">
        <v>10</v>
      </c>
      <c r="B45" s="1" t="s">
        <v>11</v>
      </c>
      <c r="C45" t="s">
        <v>12</v>
      </c>
      <c r="D45" t="s">
        <v>13</v>
      </c>
      <c r="E45" t="s">
        <v>14</v>
      </c>
      <c r="F45" s="2" t="s">
        <v>15</v>
      </c>
      <c r="G45" s="2" t="s">
        <v>16</v>
      </c>
      <c r="H45" s="2" t="s">
        <v>17</v>
      </c>
      <c r="I45" s="2" t="s">
        <v>18</v>
      </c>
      <c r="J45" s="2"/>
      <c r="K45" t="s">
        <v>50</v>
      </c>
      <c r="M45" s="2"/>
      <c r="N45" s="2"/>
      <c r="P45" s="1" t="s">
        <v>240</v>
      </c>
    </row>
    <row r="46" spans="1:23" s="1" customFormat="1" x14ac:dyDescent="0.3">
      <c r="A46" t="s">
        <v>40</v>
      </c>
      <c r="B46" t="s">
        <v>41</v>
      </c>
      <c r="C46">
        <v>331220</v>
      </c>
      <c r="D46">
        <v>661030</v>
      </c>
      <c r="E46" s="2">
        <v>156.4</v>
      </c>
      <c r="F46" s="2">
        <v>172</v>
      </c>
      <c r="G46" s="2" t="s">
        <v>42</v>
      </c>
      <c r="H46" s="2">
        <v>492</v>
      </c>
      <c r="I46" s="2" t="s">
        <v>43</v>
      </c>
      <c r="J46" s="2"/>
      <c r="K46" s="2"/>
      <c r="M46" s="2"/>
      <c r="N46" s="2"/>
      <c r="P46" s="1" t="s">
        <v>239</v>
      </c>
      <c r="Q46" s="1">
        <f>20+20</f>
        <v>40</v>
      </c>
      <c r="R46" s="1">
        <v>240</v>
      </c>
      <c r="S46" s="1">
        <v>35</v>
      </c>
      <c r="T46" s="1">
        <v>600</v>
      </c>
      <c r="U46" s="1">
        <v>45</v>
      </c>
      <c r="V46" s="1">
        <v>70</v>
      </c>
      <c r="W46" s="1">
        <f>SUM(Q46:V46)</f>
        <v>1030</v>
      </c>
    </row>
    <row r="47" spans="1:23" s="6" customFormat="1" x14ac:dyDescent="0.3">
      <c r="A47" s="4" t="s">
        <v>23</v>
      </c>
      <c r="B47" s="4" t="s">
        <v>24</v>
      </c>
      <c r="C47" s="4">
        <v>337809</v>
      </c>
      <c r="D47" s="4">
        <v>667982</v>
      </c>
      <c r="E47" s="5">
        <v>170</v>
      </c>
      <c r="F47" s="5" t="s">
        <v>21</v>
      </c>
      <c r="G47" s="5" t="s">
        <v>21</v>
      </c>
      <c r="H47" s="5">
        <v>283</v>
      </c>
      <c r="I47" s="5" t="s">
        <v>25</v>
      </c>
      <c r="J47" s="5"/>
      <c r="K47" s="7" t="s">
        <v>52</v>
      </c>
      <c r="M47" s="5"/>
      <c r="N47" s="5"/>
      <c r="P47" s="88" t="s">
        <v>238</v>
      </c>
      <c r="Q47" s="1"/>
      <c r="R47" s="1"/>
      <c r="S47" s="1"/>
      <c r="T47" s="1"/>
      <c r="U47" s="1"/>
      <c r="V47" s="1"/>
      <c r="W47" s="1"/>
    </row>
    <row r="48" spans="1:23" s="1" customFormat="1" x14ac:dyDescent="0.3">
      <c r="A48" t="s">
        <v>26</v>
      </c>
      <c r="B48" t="s">
        <v>27</v>
      </c>
      <c r="C48">
        <v>338352</v>
      </c>
      <c r="D48">
        <v>668017</v>
      </c>
      <c r="E48" s="2">
        <v>169.65</v>
      </c>
      <c r="F48" s="2" t="s">
        <v>21</v>
      </c>
      <c r="G48" s="2" t="s">
        <v>21</v>
      </c>
      <c r="H48" s="2">
        <v>479</v>
      </c>
      <c r="I48" s="2" t="s">
        <v>28</v>
      </c>
      <c r="J48" s="2"/>
      <c r="K48" s="2"/>
      <c r="M48" s="2"/>
      <c r="N48" s="2"/>
      <c r="P48" s="3"/>
    </row>
    <row r="49" spans="1:16" s="1" customFormat="1" x14ac:dyDescent="0.3">
      <c r="A49" t="s">
        <v>32</v>
      </c>
      <c r="B49" t="s">
        <v>33</v>
      </c>
      <c r="C49">
        <v>325617</v>
      </c>
      <c r="D49">
        <v>703144</v>
      </c>
      <c r="E49" s="2">
        <v>158.85</v>
      </c>
      <c r="F49" s="2" t="s">
        <v>21</v>
      </c>
      <c r="G49" s="2" t="s">
        <v>34</v>
      </c>
      <c r="H49" s="2">
        <v>41</v>
      </c>
      <c r="I49" s="2" t="s">
        <v>21</v>
      </c>
      <c r="J49" s="2"/>
      <c r="K49" s="2"/>
      <c r="M49" s="2"/>
      <c r="N49" s="2"/>
      <c r="P49" s="3"/>
    </row>
    <row r="50" spans="1:16" s="6" customFormat="1" x14ac:dyDescent="0.3">
      <c r="A50" s="4" t="s">
        <v>19</v>
      </c>
      <c r="B50" s="4" t="s">
        <v>20</v>
      </c>
      <c r="C50" s="4">
        <v>336250</v>
      </c>
      <c r="D50" s="4">
        <v>664730</v>
      </c>
      <c r="E50" s="5">
        <v>235</v>
      </c>
      <c r="F50" s="5" t="s">
        <v>21</v>
      </c>
      <c r="G50" s="5" t="s">
        <v>21</v>
      </c>
      <c r="H50" s="5">
        <v>481</v>
      </c>
      <c r="I50" s="5" t="s">
        <v>22</v>
      </c>
      <c r="J50" s="5"/>
      <c r="K50" s="7" t="s">
        <v>51</v>
      </c>
      <c r="M50" s="5"/>
      <c r="N50" s="5"/>
      <c r="P50" s="5"/>
    </row>
    <row r="51" spans="1:16" s="1" customFormat="1" x14ac:dyDescent="0.3">
      <c r="A51" t="s">
        <v>37</v>
      </c>
      <c r="B51" t="s">
        <v>38</v>
      </c>
      <c r="C51">
        <v>333250</v>
      </c>
      <c r="D51">
        <v>670440</v>
      </c>
      <c r="E51" s="2">
        <v>34</v>
      </c>
      <c r="F51" s="2" t="s">
        <v>39</v>
      </c>
      <c r="G51" s="2" t="s">
        <v>21</v>
      </c>
      <c r="H51" s="2" t="s">
        <v>21</v>
      </c>
      <c r="I51" s="2" t="s">
        <v>21</v>
      </c>
      <c r="J51" s="2"/>
      <c r="K51" s="2"/>
      <c r="M51" s="2"/>
      <c r="N51" s="2"/>
      <c r="P51" s="3"/>
    </row>
    <row r="52" spans="1:16" s="1" customFormat="1" x14ac:dyDescent="0.3">
      <c r="A52" t="s">
        <v>35</v>
      </c>
      <c r="B52" t="s">
        <v>36</v>
      </c>
      <c r="C52">
        <v>345694</v>
      </c>
      <c r="D52">
        <v>669019</v>
      </c>
      <c r="E52" s="2">
        <v>72.45</v>
      </c>
      <c r="F52" s="2" t="s">
        <v>21</v>
      </c>
      <c r="G52" s="2" t="s">
        <v>34</v>
      </c>
      <c r="H52" s="2">
        <v>106</v>
      </c>
      <c r="I52" s="2">
        <v>159</v>
      </c>
      <c r="J52" s="2"/>
      <c r="K52" s="2"/>
      <c r="M52" s="2"/>
      <c r="N52" s="2"/>
      <c r="P52" s="3"/>
    </row>
    <row r="53" spans="1:16" s="1" customFormat="1" x14ac:dyDescent="0.3">
      <c r="A53" t="s">
        <v>29</v>
      </c>
      <c r="B53" t="s">
        <v>30</v>
      </c>
      <c r="C53">
        <v>326592</v>
      </c>
      <c r="D53">
        <v>666385</v>
      </c>
      <c r="E53" s="2">
        <v>151.4</v>
      </c>
      <c r="F53" s="2" t="s">
        <v>21</v>
      </c>
      <c r="G53" s="2" t="s">
        <v>21</v>
      </c>
      <c r="H53" s="2" t="s">
        <v>21</v>
      </c>
      <c r="I53" s="2" t="s">
        <v>31</v>
      </c>
      <c r="J53" s="2"/>
      <c r="K53" s="2"/>
      <c r="M53" s="2"/>
      <c r="N53" s="2"/>
      <c r="P53" s="3"/>
    </row>
    <row r="54" spans="1:16" s="1" customFormat="1" x14ac:dyDescent="0.3">
      <c r="A54" t="s">
        <v>44</v>
      </c>
      <c r="B54" t="s">
        <v>45</v>
      </c>
      <c r="C54">
        <v>336330</v>
      </c>
      <c r="D54">
        <v>664760</v>
      </c>
      <c r="E54" s="2">
        <v>235.6</v>
      </c>
      <c r="F54" s="2" t="s">
        <v>21</v>
      </c>
      <c r="G54" s="2" t="s">
        <v>21</v>
      </c>
      <c r="H54" s="2">
        <v>447</v>
      </c>
      <c r="I54" s="2" t="s">
        <v>46</v>
      </c>
      <c r="J54" s="2"/>
      <c r="K54" s="2"/>
      <c r="M54" s="2"/>
      <c r="N54" s="2"/>
      <c r="P54" s="3"/>
    </row>
    <row r="55" spans="1:16" x14ac:dyDescent="0.3">
      <c r="A55" t="s">
        <v>49</v>
      </c>
      <c r="B55" t="s">
        <v>47</v>
      </c>
      <c r="C55">
        <v>334530</v>
      </c>
      <c r="D55">
        <v>673320</v>
      </c>
      <c r="E55" s="2">
        <v>215</v>
      </c>
      <c r="F55" s="2" t="s">
        <v>48</v>
      </c>
      <c r="G55" s="2" t="s">
        <v>21</v>
      </c>
      <c r="H55" s="2" t="s">
        <v>21</v>
      </c>
      <c r="I55" s="2" t="s">
        <v>21</v>
      </c>
    </row>
    <row r="57" spans="1:16" x14ac:dyDescent="0.3">
      <c r="D57" s="2"/>
      <c r="E57" s="8"/>
    </row>
    <row r="58" spans="1:16" ht="14.4" customHeight="1" x14ac:dyDescent="0.3">
      <c r="A58" s="31"/>
      <c r="B58" s="31"/>
      <c r="C58" s="31"/>
      <c r="D58" s="102"/>
      <c r="E58" s="102"/>
      <c r="H58" s="31"/>
      <c r="I58" s="31"/>
      <c r="J58" s="31"/>
    </row>
    <row r="59" spans="1:16" x14ac:dyDescent="0.3">
      <c r="A59" s="31"/>
      <c r="B59" s="31"/>
      <c r="C59" s="31"/>
      <c r="D59" s="102"/>
      <c r="E59" s="102"/>
      <c r="H59" s="31"/>
      <c r="I59" s="31"/>
      <c r="J59" s="31"/>
    </row>
    <row r="60" spans="1:16" x14ac:dyDescent="0.3">
      <c r="C60" s="31"/>
      <c r="D60" s="102"/>
      <c r="E60" s="102"/>
      <c r="H60" s="31"/>
      <c r="I60" s="31"/>
      <c r="J60" s="31"/>
    </row>
    <row r="61" spans="1:16" x14ac:dyDescent="0.3">
      <c r="C61" s="31"/>
      <c r="D61" s="102"/>
      <c r="E61" s="102"/>
      <c r="H61" s="31"/>
      <c r="I61" s="31"/>
      <c r="J61" s="31"/>
    </row>
    <row r="62" spans="1:16" x14ac:dyDescent="0.3">
      <c r="C62" s="31"/>
      <c r="D62" s="102"/>
      <c r="E62" s="102"/>
      <c r="H62" s="31"/>
      <c r="I62" s="31"/>
      <c r="J62" s="31"/>
    </row>
    <row r="63" spans="1:16" x14ac:dyDescent="0.3">
      <c r="C63" s="31"/>
      <c r="D63" s="102"/>
      <c r="E63" s="102"/>
      <c r="H63" s="31"/>
      <c r="I63" s="31"/>
      <c r="J63" s="31"/>
    </row>
    <row r="64" spans="1:16" x14ac:dyDescent="0.3">
      <c r="C64" s="31"/>
      <c r="D64" s="102"/>
      <c r="E64" s="102"/>
      <c r="H64" s="31"/>
      <c r="I64" s="31"/>
      <c r="J64" s="31"/>
    </row>
    <row r="65" spans="1:19" x14ac:dyDescent="0.3">
      <c r="C65" s="31"/>
      <c r="D65" s="102"/>
      <c r="E65" s="102"/>
      <c r="H65" s="31"/>
      <c r="I65" s="31"/>
      <c r="J65" s="31"/>
    </row>
    <row r="66" spans="1:19" x14ac:dyDescent="0.3">
      <c r="C66" s="31"/>
      <c r="D66" s="102"/>
      <c r="E66" s="102"/>
      <c r="H66" s="31"/>
      <c r="I66" s="31"/>
      <c r="J66" s="31"/>
    </row>
    <row r="67" spans="1:19" x14ac:dyDescent="0.3">
      <c r="C67" s="31"/>
      <c r="D67" s="102"/>
      <c r="E67" s="102"/>
      <c r="F67" s="31"/>
      <c r="G67" s="31"/>
      <c r="H67" s="31"/>
      <c r="I67" s="31"/>
      <c r="J67" s="31"/>
    </row>
    <row r="68" spans="1:19" x14ac:dyDescent="0.3">
      <c r="A68" s="31"/>
      <c r="B68" s="31"/>
      <c r="C68" s="31"/>
      <c r="D68" s="102"/>
      <c r="E68" s="102"/>
      <c r="I68" s="31"/>
      <c r="J68" s="31"/>
    </row>
    <row r="69" spans="1:19" x14ac:dyDescent="0.3">
      <c r="A69" s="31"/>
      <c r="B69" s="31"/>
      <c r="C69" s="31"/>
      <c r="D69" s="102"/>
      <c r="E69" s="102"/>
      <c r="I69" s="31"/>
      <c r="J69" s="31"/>
    </row>
    <row r="70" spans="1:19" x14ac:dyDescent="0.3">
      <c r="A70" s="31"/>
      <c r="B70" s="31"/>
      <c r="C70" s="31"/>
      <c r="D70" s="102"/>
      <c r="E70" s="102"/>
      <c r="I70" s="31"/>
      <c r="J70" s="31"/>
    </row>
    <row r="71" spans="1:19" x14ac:dyDescent="0.3">
      <c r="A71" s="31"/>
      <c r="B71" s="31"/>
      <c r="C71" s="31"/>
      <c r="D71" s="31"/>
      <c r="E71" s="31"/>
      <c r="I71" s="31"/>
      <c r="J71" s="31"/>
      <c r="R71" s="100"/>
      <c r="S71" s="101"/>
    </row>
    <row r="72" spans="1:19" ht="15" customHeight="1" x14ac:dyDescent="0.3">
      <c r="A72" s="31"/>
      <c r="B72" s="31"/>
      <c r="C72" s="31"/>
      <c r="I72" s="31"/>
      <c r="J72" s="31"/>
      <c r="R72" s="101"/>
      <c r="S72" s="101"/>
    </row>
    <row r="73" spans="1:19" x14ac:dyDescent="0.3">
      <c r="A73" s="31"/>
      <c r="B73" s="31"/>
      <c r="C73" s="31"/>
      <c r="I73" s="31"/>
      <c r="J73" s="31"/>
      <c r="R73" s="101"/>
      <c r="S73" s="101"/>
    </row>
    <row r="74" spans="1:19" x14ac:dyDescent="0.3">
      <c r="A74" s="31"/>
      <c r="B74" s="31"/>
      <c r="C74" s="31"/>
      <c r="I74" s="31"/>
      <c r="J74" s="31"/>
    </row>
    <row r="75" spans="1:19" x14ac:dyDescent="0.3">
      <c r="A75" s="31"/>
      <c r="B75" s="31"/>
      <c r="C75" s="31"/>
      <c r="I75" s="31"/>
      <c r="J75" s="31"/>
    </row>
    <row r="76" spans="1:19" x14ac:dyDescent="0.3">
      <c r="A76" s="31"/>
      <c r="B76" s="31"/>
      <c r="C76" s="31"/>
      <c r="I76" s="31"/>
      <c r="J76" s="31"/>
    </row>
    <row r="77" spans="1:19" x14ac:dyDescent="0.3">
      <c r="A77" s="31"/>
      <c r="B77" s="31"/>
      <c r="C77" s="31"/>
      <c r="I77" s="31"/>
      <c r="J77" s="31"/>
    </row>
    <row r="78" spans="1:19" x14ac:dyDescent="0.3">
      <c r="A78" s="31"/>
      <c r="B78" s="31"/>
      <c r="C78" s="31"/>
      <c r="I78" s="31"/>
      <c r="J78" s="31"/>
    </row>
    <row r="79" spans="1:19" x14ac:dyDescent="0.3">
      <c r="A79" s="31"/>
      <c r="B79" s="31"/>
      <c r="C79" s="31"/>
      <c r="I79" s="31"/>
      <c r="J79" s="31"/>
    </row>
    <row r="80" spans="1:19" x14ac:dyDescent="0.3">
      <c r="A80" s="31"/>
      <c r="B80" s="31"/>
      <c r="C80" s="31"/>
      <c r="D80" s="8"/>
      <c r="E80" s="31"/>
      <c r="I80" s="31"/>
      <c r="J80" s="31"/>
    </row>
    <row r="81" spans="6:10" x14ac:dyDescent="0.3">
      <c r="I81" s="31"/>
      <c r="J81" s="31"/>
    </row>
    <row r="82" spans="6:10" x14ac:dyDescent="0.3">
      <c r="I82" s="31"/>
      <c r="J82" s="31"/>
    </row>
    <row r="83" spans="6:10" x14ac:dyDescent="0.3">
      <c r="I83" s="31"/>
      <c r="J83" s="31"/>
    </row>
    <row r="84" spans="6:10" x14ac:dyDescent="0.3">
      <c r="F84" s="31"/>
      <c r="G84" s="31"/>
      <c r="H84" s="31"/>
      <c r="I84" s="31"/>
      <c r="J84" s="31"/>
    </row>
  </sheetData>
  <mergeCells count="3">
    <mergeCell ref="A1:A2"/>
    <mergeCell ref="B1:B2"/>
    <mergeCell ref="C1:G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2"/>
  <sheetViews>
    <sheetView zoomScale="85" zoomScaleNormal="85" workbookViewId="0">
      <selection activeCell="A21" sqref="A21"/>
    </sheetView>
  </sheetViews>
  <sheetFormatPr defaultColWidth="9.109375" defaultRowHeight="14.4" x14ac:dyDescent="0.3"/>
  <cols>
    <col min="1" max="1" width="76.5546875" style="87" bestFit="1" customWidth="1"/>
    <col min="2" max="2" width="48" style="87" bestFit="1" customWidth="1"/>
    <col min="3" max="3" width="19.44140625" style="87" customWidth="1"/>
    <col min="4" max="4" width="9.109375" style="87"/>
    <col min="5" max="5" width="21.6640625" style="87" bestFit="1" customWidth="1"/>
    <col min="6" max="6" width="19.109375" style="87" bestFit="1" customWidth="1"/>
    <col min="7" max="7" width="19.33203125" style="87" bestFit="1" customWidth="1"/>
    <col min="8" max="8" width="10.44140625" style="87" customWidth="1"/>
    <col min="9" max="9" width="10.6640625" style="87" customWidth="1"/>
    <col min="10" max="10" width="9.109375" style="87"/>
    <col min="11" max="11" width="13.44140625" style="87" customWidth="1"/>
    <col min="12" max="12" width="24.33203125" style="87" customWidth="1"/>
    <col min="13" max="13" width="23.109375" style="87" customWidth="1"/>
    <col min="14" max="14" width="25" style="87" customWidth="1"/>
    <col min="15" max="15" width="21.44140625" style="87" customWidth="1"/>
    <col min="16" max="16" width="25.6640625" style="87" customWidth="1"/>
    <col min="17" max="16384" width="9.109375" style="87"/>
  </cols>
  <sheetData>
    <row r="1" spans="1:34" x14ac:dyDescent="0.3">
      <c r="A1" s="155" t="s">
        <v>8</v>
      </c>
      <c r="B1" s="160" t="s">
        <v>53</v>
      </c>
      <c r="C1" s="136" t="s">
        <v>235</v>
      </c>
      <c r="D1" s="162" t="s">
        <v>9</v>
      </c>
      <c r="E1" s="162"/>
      <c r="F1" s="162"/>
      <c r="G1" s="137"/>
      <c r="H1" s="138"/>
    </row>
    <row r="2" spans="1:34" ht="15" thickBot="1" x14ac:dyDescent="0.35">
      <c r="A2" s="156"/>
      <c r="B2" s="161"/>
      <c r="C2" s="139"/>
      <c r="D2" s="140" t="s">
        <v>6</v>
      </c>
      <c r="E2" s="140" t="s">
        <v>65</v>
      </c>
      <c r="F2" s="140" t="s">
        <v>66</v>
      </c>
      <c r="G2" s="140" t="s">
        <v>67</v>
      </c>
      <c r="H2" s="141" t="s">
        <v>71</v>
      </c>
    </row>
    <row r="3" spans="1:34" x14ac:dyDescent="0.3">
      <c r="A3" s="124" t="s">
        <v>254</v>
      </c>
      <c r="B3" s="125"/>
      <c r="C3" s="132"/>
      <c r="D3" s="124"/>
      <c r="E3" s="124"/>
      <c r="F3" s="124"/>
      <c r="G3" s="124"/>
      <c r="H3" s="142"/>
    </row>
    <row r="4" spans="1:34" x14ac:dyDescent="0.3">
      <c r="A4" s="122" t="s">
        <v>0</v>
      </c>
      <c r="B4" s="126">
        <v>40</v>
      </c>
      <c r="C4" s="133"/>
      <c r="D4" s="122"/>
      <c r="E4" s="122"/>
      <c r="F4" s="122"/>
      <c r="G4" s="122"/>
      <c r="H4" s="143"/>
      <c r="L4" s="1"/>
      <c r="P4" s="2"/>
      <c r="Q4" s="2"/>
      <c r="R4" s="2"/>
      <c r="S4" s="2"/>
      <c r="T4" s="2"/>
      <c r="V4" s="1"/>
      <c r="W4" s="2"/>
      <c r="X4" s="2"/>
      <c r="Y4" s="1"/>
    </row>
    <row r="5" spans="1:34" x14ac:dyDescent="0.3">
      <c r="A5" s="122" t="s">
        <v>1</v>
      </c>
      <c r="B5" s="126">
        <v>60</v>
      </c>
      <c r="C5" s="133"/>
      <c r="D5" s="122"/>
      <c r="E5" s="122"/>
      <c r="F5" s="122"/>
      <c r="G5" s="122"/>
      <c r="H5" s="143"/>
      <c r="O5" s="2"/>
      <c r="P5" s="2"/>
      <c r="Q5" s="2"/>
      <c r="R5" s="2"/>
      <c r="S5" s="2"/>
      <c r="T5" s="2"/>
      <c r="U5" s="2"/>
      <c r="V5" s="1"/>
      <c r="W5" s="2"/>
      <c r="X5" s="2"/>
      <c r="Y5" s="1"/>
    </row>
    <row r="6" spans="1:34" ht="21.75" customHeight="1" x14ac:dyDescent="0.3">
      <c r="A6" s="9" t="s">
        <v>255</v>
      </c>
      <c r="B6" s="127"/>
      <c r="C6" s="134"/>
      <c r="D6" s="122"/>
      <c r="E6" s="122"/>
      <c r="F6" s="122"/>
      <c r="G6" s="122"/>
      <c r="H6" s="143"/>
      <c r="K6" s="19"/>
      <c r="L6" s="151" t="s">
        <v>254</v>
      </c>
      <c r="M6" s="152" t="s">
        <v>255</v>
      </c>
      <c r="N6" s="152" t="s">
        <v>258</v>
      </c>
      <c r="O6" s="153" t="s">
        <v>56</v>
      </c>
      <c r="P6" s="151" t="s">
        <v>259</v>
      </c>
      <c r="Q6" s="5"/>
      <c r="R6" s="5"/>
      <c r="S6" s="5"/>
      <c r="T6" s="5"/>
      <c r="U6" s="7"/>
      <c r="V6" s="6"/>
      <c r="W6" s="5"/>
      <c r="X6" s="5"/>
      <c r="Y6" s="6"/>
    </row>
    <row r="7" spans="1:34" x14ac:dyDescent="0.3">
      <c r="A7" s="9" t="s">
        <v>0</v>
      </c>
      <c r="B7" s="128">
        <v>40</v>
      </c>
      <c r="C7" s="133"/>
      <c r="D7" s="122"/>
      <c r="E7" s="122"/>
      <c r="F7" s="122"/>
      <c r="G7" s="122"/>
      <c r="H7" s="143"/>
      <c r="K7" s="9" t="s">
        <v>260</v>
      </c>
      <c r="L7" s="147">
        <v>40</v>
      </c>
      <c r="M7" s="19">
        <v>40</v>
      </c>
      <c r="N7" s="148" t="s">
        <v>256</v>
      </c>
      <c r="O7" s="147">
        <v>40</v>
      </c>
      <c r="P7" s="147">
        <v>30</v>
      </c>
      <c r="Q7" s="2"/>
      <c r="R7" s="2"/>
      <c r="S7" s="2"/>
      <c r="T7" s="2"/>
      <c r="U7" s="2"/>
      <c r="V7" s="1"/>
      <c r="W7" s="2"/>
      <c r="X7" s="2"/>
      <c r="Y7" s="1"/>
    </row>
    <row r="8" spans="1:34" x14ac:dyDescent="0.3">
      <c r="A8" s="9" t="s">
        <v>1</v>
      </c>
      <c r="B8" s="128">
        <v>30</v>
      </c>
      <c r="C8" s="133"/>
      <c r="D8" s="122"/>
      <c r="E8" s="122"/>
      <c r="F8" s="122"/>
      <c r="G8" s="122"/>
      <c r="H8" s="143"/>
      <c r="K8" s="9" t="s">
        <v>261</v>
      </c>
      <c r="L8" s="147">
        <v>60</v>
      </c>
      <c r="M8" s="19">
        <v>30</v>
      </c>
      <c r="N8" s="19">
        <v>30</v>
      </c>
      <c r="O8" s="147">
        <v>40</v>
      </c>
      <c r="P8" s="147">
        <v>50</v>
      </c>
      <c r="Q8" s="2"/>
      <c r="R8" s="2"/>
      <c r="S8" s="2"/>
      <c r="T8" s="2"/>
      <c r="U8" s="2"/>
      <c r="V8" s="1"/>
      <c r="W8" s="2"/>
      <c r="X8" s="2"/>
      <c r="Y8" s="1"/>
      <c r="Z8" s="3"/>
      <c r="AA8" s="1"/>
      <c r="AB8" s="1"/>
      <c r="AC8" s="1"/>
      <c r="AD8" s="1"/>
      <c r="AE8" s="1"/>
      <c r="AF8" s="1"/>
      <c r="AG8" s="1"/>
      <c r="AH8" s="1"/>
    </row>
    <row r="9" spans="1:34" x14ac:dyDescent="0.3">
      <c r="A9" s="9" t="s">
        <v>2</v>
      </c>
      <c r="B9" s="128">
        <v>24</v>
      </c>
      <c r="C9" s="133"/>
      <c r="D9" s="122"/>
      <c r="E9" s="122"/>
      <c r="F9" s="122"/>
      <c r="G9" s="122"/>
      <c r="H9" s="143"/>
      <c r="K9" s="9" t="s">
        <v>262</v>
      </c>
      <c r="L9" s="19"/>
      <c r="M9" s="19">
        <v>24</v>
      </c>
      <c r="N9" s="19">
        <v>14</v>
      </c>
      <c r="O9" s="148"/>
      <c r="P9" s="148"/>
      <c r="Q9" s="5"/>
      <c r="R9" s="5"/>
      <c r="S9" s="5"/>
      <c r="T9" s="5"/>
      <c r="U9" s="7"/>
      <c r="V9" s="6"/>
      <c r="W9" s="5"/>
      <c r="X9" s="5"/>
      <c r="Y9" s="6"/>
      <c r="Z9" s="5"/>
      <c r="AA9" s="6"/>
      <c r="AB9" s="6"/>
      <c r="AC9" s="6"/>
      <c r="AD9" s="6"/>
      <c r="AE9" s="6"/>
      <c r="AF9" s="6"/>
      <c r="AG9" s="6"/>
      <c r="AH9" s="6"/>
    </row>
    <row r="10" spans="1:34" x14ac:dyDescent="0.3">
      <c r="A10" s="9" t="s">
        <v>3</v>
      </c>
      <c r="B10" s="128">
        <v>6</v>
      </c>
      <c r="C10" s="133"/>
      <c r="D10" s="122"/>
      <c r="E10" s="122"/>
      <c r="F10" s="122"/>
      <c r="G10" s="122"/>
      <c r="H10" s="143"/>
      <c r="K10" s="9" t="s">
        <v>263</v>
      </c>
      <c r="L10" s="9"/>
      <c r="M10" s="19">
        <v>6</v>
      </c>
      <c r="N10" s="19">
        <v>4</v>
      </c>
      <c r="O10" s="149"/>
      <c r="P10" s="149"/>
      <c r="Q10" s="2"/>
      <c r="R10" s="2"/>
      <c r="S10" s="2"/>
      <c r="T10" s="2"/>
      <c r="U10" s="2"/>
      <c r="V10" s="1"/>
      <c r="W10" s="2"/>
      <c r="X10" s="2"/>
      <c r="Y10" s="1"/>
      <c r="Z10" s="3"/>
      <c r="AA10" s="1"/>
      <c r="AB10" s="1"/>
      <c r="AC10" s="1"/>
      <c r="AD10" s="1"/>
      <c r="AE10" s="1"/>
      <c r="AF10" s="1"/>
      <c r="AG10" s="1"/>
      <c r="AH10" s="1"/>
    </row>
    <row r="11" spans="1:34" x14ac:dyDescent="0.3">
      <c r="A11" s="122" t="s">
        <v>253</v>
      </c>
      <c r="B11" s="129"/>
      <c r="C11" s="134"/>
      <c r="D11" s="122"/>
      <c r="E11" s="122"/>
      <c r="F11" s="122"/>
      <c r="G11" s="122"/>
      <c r="H11" s="143"/>
      <c r="K11" s="9" t="s">
        <v>264</v>
      </c>
      <c r="L11" s="9"/>
      <c r="M11" s="9"/>
      <c r="N11" s="150" t="s">
        <v>257</v>
      </c>
      <c r="O11" s="149"/>
      <c r="P11" s="149"/>
      <c r="Q11" s="2"/>
      <c r="R11" s="2"/>
      <c r="S11" s="2"/>
      <c r="T11" s="2"/>
      <c r="U11" s="2"/>
      <c r="V11" s="1"/>
      <c r="W11" s="2"/>
      <c r="X11" s="2"/>
      <c r="Y11" s="1"/>
      <c r="Z11" s="3"/>
      <c r="AA11" s="1"/>
      <c r="AB11" s="1"/>
      <c r="AC11" s="1"/>
      <c r="AD11" s="1"/>
      <c r="AE11" s="1"/>
      <c r="AF11" s="1"/>
      <c r="AG11" s="1"/>
      <c r="AH11" s="1"/>
    </row>
    <row r="12" spans="1:34" x14ac:dyDescent="0.3">
      <c r="A12" s="122" t="s">
        <v>0</v>
      </c>
      <c r="B12" s="126">
        <v>30</v>
      </c>
      <c r="C12" s="133"/>
      <c r="D12" s="122"/>
      <c r="E12" s="122"/>
      <c r="F12" s="122"/>
      <c r="G12" s="122"/>
      <c r="H12" s="143"/>
      <c r="K12" s="122" t="s">
        <v>265</v>
      </c>
      <c r="L12" s="9"/>
      <c r="M12" s="9"/>
      <c r="N12" s="9"/>
      <c r="O12" s="147">
        <v>20</v>
      </c>
      <c r="P12" s="147">
        <v>20</v>
      </c>
      <c r="Q12" s="2"/>
      <c r="R12" s="2"/>
      <c r="S12" s="2"/>
      <c r="T12" s="2"/>
      <c r="U12" s="2"/>
      <c r="V12" s="1"/>
      <c r="W12" s="2"/>
      <c r="X12" s="2"/>
      <c r="Y12" s="1"/>
      <c r="Z12" s="3"/>
      <c r="AA12" s="1"/>
      <c r="AB12" s="1"/>
      <c r="AC12" s="1"/>
      <c r="AD12" s="1"/>
      <c r="AE12" s="1"/>
      <c r="AF12" s="1"/>
      <c r="AG12" s="1"/>
      <c r="AH12" s="1"/>
    </row>
    <row r="13" spans="1:34" x14ac:dyDescent="0.3">
      <c r="A13" s="122" t="s">
        <v>1</v>
      </c>
      <c r="B13" s="126">
        <v>70</v>
      </c>
      <c r="C13" s="133"/>
      <c r="D13" s="122"/>
      <c r="E13" s="122"/>
      <c r="F13" s="122"/>
      <c r="G13" s="122"/>
      <c r="H13" s="143"/>
      <c r="O13" s="2"/>
      <c r="P13" s="2"/>
      <c r="Q13" s="2"/>
      <c r="R13" s="2"/>
      <c r="S13" s="2"/>
      <c r="T13" s="2"/>
      <c r="U13" s="2"/>
      <c r="V13" s="1"/>
      <c r="W13" s="2"/>
      <c r="X13" s="2"/>
      <c r="Y13" s="1"/>
      <c r="Z13" s="3"/>
      <c r="AA13" s="1"/>
      <c r="AB13" s="1"/>
      <c r="AC13" s="1"/>
      <c r="AD13" s="1"/>
      <c r="AE13" s="1"/>
      <c r="AF13" s="1"/>
      <c r="AG13" s="1"/>
      <c r="AH13" s="1"/>
    </row>
    <row r="14" spans="1:34" x14ac:dyDescent="0.3">
      <c r="A14" s="9" t="s">
        <v>258</v>
      </c>
      <c r="B14" s="127"/>
      <c r="C14" s="134"/>
      <c r="D14" s="122"/>
      <c r="E14" s="122"/>
      <c r="F14" s="122"/>
      <c r="G14" s="122"/>
      <c r="H14" s="143"/>
      <c r="O14" s="2"/>
      <c r="P14" s="2"/>
      <c r="Q14" s="2"/>
      <c r="R14" s="2"/>
      <c r="S14" s="2"/>
    </row>
    <row r="15" spans="1:34" x14ac:dyDescent="0.3">
      <c r="A15" s="9" t="s">
        <v>0</v>
      </c>
      <c r="B15" s="130" t="s">
        <v>256</v>
      </c>
      <c r="C15" s="135"/>
      <c r="D15" s="122"/>
      <c r="E15" s="122"/>
      <c r="F15" s="122"/>
      <c r="G15" s="122"/>
      <c r="H15" s="143"/>
    </row>
    <row r="16" spans="1:34" x14ac:dyDescent="0.3">
      <c r="A16" s="9" t="s">
        <v>1</v>
      </c>
      <c r="B16" s="128">
        <v>30</v>
      </c>
      <c r="C16" s="133"/>
      <c r="D16" s="122"/>
      <c r="E16" s="122"/>
      <c r="F16" s="122"/>
      <c r="G16" s="122"/>
      <c r="H16" s="143"/>
    </row>
    <row r="17" spans="1:9" x14ac:dyDescent="0.3">
      <c r="A17" s="9" t="s">
        <v>2</v>
      </c>
      <c r="B17" s="128">
        <v>14</v>
      </c>
      <c r="C17" s="133"/>
      <c r="D17" s="122"/>
      <c r="E17" s="122"/>
      <c r="F17" s="122"/>
      <c r="G17" s="122"/>
      <c r="H17" s="143"/>
    </row>
    <row r="18" spans="1:9" x14ac:dyDescent="0.3">
      <c r="A18" s="9" t="s">
        <v>3</v>
      </c>
      <c r="B18" s="128">
        <v>4</v>
      </c>
      <c r="C18" s="133"/>
      <c r="D18" s="122"/>
      <c r="E18" s="122"/>
      <c r="F18" s="122"/>
      <c r="G18" s="122"/>
      <c r="H18" s="143"/>
    </row>
    <row r="19" spans="1:9" x14ac:dyDescent="0.3">
      <c r="A19" s="9" t="s">
        <v>5</v>
      </c>
      <c r="B19" s="131" t="s">
        <v>257</v>
      </c>
      <c r="C19" s="135"/>
      <c r="D19" s="122">
        <v>20</v>
      </c>
      <c r="E19" s="122">
        <v>43</v>
      </c>
      <c r="F19" s="122">
        <v>22</v>
      </c>
      <c r="G19" s="122">
        <v>2</v>
      </c>
      <c r="H19" s="143">
        <v>13</v>
      </c>
    </row>
    <row r="20" spans="1:9" x14ac:dyDescent="0.3">
      <c r="A20" s="123" t="s">
        <v>56</v>
      </c>
      <c r="B20" s="126"/>
      <c r="C20" s="133" t="s">
        <v>74</v>
      </c>
      <c r="D20" s="122">
        <f>AVERAGE(D21:D23)</f>
        <v>19.7</v>
      </c>
      <c r="E20" s="122">
        <f t="shared" ref="E20:H20" si="0">AVERAGE(E21:E23)</f>
        <v>42.866666666666667</v>
      </c>
      <c r="F20" s="122">
        <f t="shared" si="0"/>
        <v>22.133333333333336</v>
      </c>
      <c r="G20" s="122">
        <f t="shared" si="0"/>
        <v>2.1999999999999997</v>
      </c>
      <c r="H20" s="122">
        <f t="shared" si="0"/>
        <v>13.199999999999998</v>
      </c>
      <c r="I20" s="154"/>
    </row>
    <row r="21" spans="1:9" x14ac:dyDescent="0.3">
      <c r="A21" s="122" t="s">
        <v>0</v>
      </c>
      <c r="B21" s="126">
        <v>40</v>
      </c>
      <c r="C21" s="134" t="s">
        <v>75</v>
      </c>
      <c r="D21" s="122">
        <v>24.8</v>
      </c>
      <c r="E21" s="122">
        <v>46.6</v>
      </c>
      <c r="F21" s="122">
        <v>10.199999999999999</v>
      </c>
      <c r="G21" s="122">
        <v>2</v>
      </c>
      <c r="H21" s="143">
        <v>16.399999999999999</v>
      </c>
    </row>
    <row r="22" spans="1:9" x14ac:dyDescent="0.3">
      <c r="A22" s="122" t="s">
        <v>1</v>
      </c>
      <c r="B22" s="126">
        <v>40</v>
      </c>
      <c r="C22" s="134" t="s">
        <v>76</v>
      </c>
      <c r="D22" s="122">
        <v>23.4</v>
      </c>
      <c r="E22" s="122">
        <v>39.5</v>
      </c>
      <c r="F22" s="122">
        <v>27.7</v>
      </c>
      <c r="G22" s="122">
        <v>1</v>
      </c>
      <c r="H22" s="143">
        <v>8.6999999999999993</v>
      </c>
    </row>
    <row r="23" spans="1:9" x14ac:dyDescent="0.3">
      <c r="A23" s="122" t="s">
        <v>4</v>
      </c>
      <c r="B23" s="126">
        <v>20</v>
      </c>
      <c r="C23" s="134" t="s">
        <v>77</v>
      </c>
      <c r="D23" s="122">
        <v>10.9</v>
      </c>
      <c r="E23" s="122">
        <v>42.5</v>
      </c>
      <c r="F23" s="122">
        <v>28.5</v>
      </c>
      <c r="G23" s="122">
        <v>3.6</v>
      </c>
      <c r="H23" s="143">
        <v>14.5</v>
      </c>
    </row>
    <row r="24" spans="1:9" x14ac:dyDescent="0.3">
      <c r="A24" s="122" t="s">
        <v>57</v>
      </c>
      <c r="B24" s="129"/>
      <c r="C24" s="133" t="s">
        <v>78</v>
      </c>
      <c r="D24" s="122">
        <f>AVERAGE(D25:D26)</f>
        <v>45.65</v>
      </c>
      <c r="E24" s="122">
        <f t="shared" ref="E24:F24" si="1">AVERAGE(E25:E26)</f>
        <v>38.299999999999997</v>
      </c>
      <c r="F24" s="122">
        <f t="shared" si="1"/>
        <v>16.05</v>
      </c>
      <c r="G24" s="122"/>
      <c r="H24" s="122"/>
    </row>
    <row r="25" spans="1:9" x14ac:dyDescent="0.3">
      <c r="A25" s="122" t="s">
        <v>0</v>
      </c>
      <c r="B25" s="126">
        <v>30</v>
      </c>
      <c r="C25" s="134" t="s">
        <v>79</v>
      </c>
      <c r="D25" s="122">
        <v>38.5</v>
      </c>
      <c r="E25" s="122">
        <v>44.2</v>
      </c>
      <c r="F25" s="122">
        <v>17.3</v>
      </c>
      <c r="G25" s="122"/>
      <c r="H25" s="143"/>
    </row>
    <row r="26" spans="1:9" x14ac:dyDescent="0.3">
      <c r="A26" s="122" t="s">
        <v>1</v>
      </c>
      <c r="B26" s="126">
        <v>50</v>
      </c>
      <c r="C26" s="134" t="s">
        <v>80</v>
      </c>
      <c r="D26" s="122">
        <v>52.8</v>
      </c>
      <c r="E26" s="122">
        <v>32.4</v>
      </c>
      <c r="F26" s="122">
        <v>14.8</v>
      </c>
      <c r="G26" s="122"/>
      <c r="H26" s="143"/>
    </row>
    <row r="27" spans="1:9" ht="15" thickBot="1" x14ac:dyDescent="0.35">
      <c r="A27" s="122" t="s">
        <v>4</v>
      </c>
      <c r="B27" s="126">
        <v>20</v>
      </c>
      <c r="C27" s="144"/>
      <c r="D27" s="145"/>
      <c r="E27" s="145"/>
      <c r="F27" s="145"/>
      <c r="G27" s="145"/>
      <c r="H27" s="146"/>
    </row>
    <row r="28" spans="1:9" x14ac:dyDescent="0.3">
      <c r="A28" s="117"/>
      <c r="B28" s="117"/>
      <c r="C28" s="117"/>
      <c r="D28" s="117"/>
      <c r="E28" s="117"/>
      <c r="F28" s="117"/>
      <c r="G28" s="117"/>
      <c r="H28" s="117"/>
      <c r="I28" s="117"/>
    </row>
    <row r="29" spans="1:9" x14ac:dyDescent="0.3">
      <c r="A29" s="117"/>
      <c r="B29" s="117"/>
      <c r="C29" s="117"/>
      <c r="D29" s="117"/>
      <c r="E29" s="117"/>
      <c r="F29" s="117"/>
      <c r="G29" s="117"/>
      <c r="H29" s="117"/>
      <c r="I29" s="117"/>
    </row>
    <row r="30" spans="1:9" x14ac:dyDescent="0.3">
      <c r="A30" s="117"/>
      <c r="B30" s="117"/>
      <c r="C30" s="117"/>
      <c r="D30" s="117"/>
      <c r="E30" s="117"/>
      <c r="F30" s="117"/>
      <c r="G30" s="117"/>
      <c r="H30" s="117"/>
      <c r="I30" s="117"/>
    </row>
    <row r="31" spans="1:9" x14ac:dyDescent="0.3">
      <c r="A31" s="117"/>
      <c r="B31" s="118"/>
      <c r="C31" s="118"/>
      <c r="D31" s="117"/>
      <c r="E31" s="117"/>
      <c r="F31" s="117"/>
      <c r="G31" s="117"/>
      <c r="H31" s="117"/>
      <c r="I31" s="117"/>
    </row>
    <row r="32" spans="1:9" x14ac:dyDescent="0.3">
      <c r="A32" s="117"/>
      <c r="B32" s="117"/>
      <c r="C32" s="117"/>
      <c r="D32" s="117"/>
      <c r="E32" s="117"/>
      <c r="F32" s="117"/>
      <c r="G32" s="117"/>
      <c r="H32" s="117"/>
      <c r="I32" s="117"/>
    </row>
    <row r="33" spans="1:13" x14ac:dyDescent="0.3">
      <c r="A33" s="117"/>
      <c r="B33" s="118"/>
      <c r="C33" s="1" t="s">
        <v>63</v>
      </c>
      <c r="D33" s="117"/>
      <c r="E33" s="117"/>
      <c r="F33" s="117"/>
      <c r="G33" s="117"/>
      <c r="H33" s="117"/>
      <c r="I33" s="117"/>
    </row>
    <row r="34" spans="1:13" x14ac:dyDescent="0.3">
      <c r="A34" s="117"/>
      <c r="B34" s="117"/>
      <c r="C34" s="1" t="s">
        <v>62</v>
      </c>
      <c r="D34" s="117"/>
      <c r="E34" s="117"/>
      <c r="F34" s="117"/>
      <c r="G34" s="117"/>
      <c r="H34" s="117"/>
      <c r="I34" s="117"/>
    </row>
    <row r="35" spans="1:13" x14ac:dyDescent="0.3">
      <c r="A35" s="117"/>
      <c r="B35" s="117"/>
      <c r="C35" s="1" t="s">
        <v>61</v>
      </c>
      <c r="D35" s="117"/>
      <c r="E35" s="117"/>
      <c r="F35" s="117"/>
      <c r="G35" s="117"/>
      <c r="H35" s="117"/>
      <c r="I35" s="117"/>
      <c r="K35" s="88"/>
    </row>
    <row r="36" spans="1:13" x14ac:dyDescent="0.3">
      <c r="A36" s="117"/>
      <c r="B36" s="118"/>
      <c r="C36" s="1" t="s">
        <v>60</v>
      </c>
      <c r="D36" s="117"/>
      <c r="E36" s="117"/>
      <c r="F36" s="117"/>
      <c r="G36" s="117"/>
      <c r="H36" s="117"/>
      <c r="I36" s="117"/>
    </row>
    <row r="37" spans="1:13" x14ac:dyDescent="0.3">
      <c r="A37" s="117"/>
      <c r="B37" s="118"/>
      <c r="C37" s="1" t="s">
        <v>59</v>
      </c>
      <c r="D37" s="117"/>
      <c r="E37" s="117"/>
      <c r="F37" s="117"/>
      <c r="G37" s="117"/>
      <c r="H37" s="117"/>
      <c r="I37" s="117"/>
    </row>
    <row r="38" spans="1:13" x14ac:dyDescent="0.3">
      <c r="A38" s="117"/>
      <c r="B38" s="117"/>
      <c r="C38" s="1" t="s">
        <v>58</v>
      </c>
      <c r="D38" s="117"/>
      <c r="E38" s="117"/>
      <c r="F38" s="117"/>
      <c r="G38" s="117"/>
      <c r="H38" s="117"/>
      <c r="I38" s="117"/>
    </row>
    <row r="39" spans="1:13" x14ac:dyDescent="0.3">
      <c r="A39" s="117"/>
      <c r="B39" s="117"/>
      <c r="C39" s="117"/>
      <c r="D39" s="117"/>
      <c r="E39" s="117"/>
      <c r="F39" s="117"/>
      <c r="G39" s="117"/>
      <c r="H39" s="117"/>
      <c r="I39" s="117"/>
    </row>
    <row r="40" spans="1:13" x14ac:dyDescent="0.3">
      <c r="A40" s="117"/>
      <c r="B40" s="117"/>
      <c r="C40" s="117"/>
      <c r="D40" s="117"/>
      <c r="E40" s="117"/>
      <c r="F40" s="117"/>
      <c r="G40" s="117"/>
      <c r="H40" s="117"/>
      <c r="I40" s="119"/>
    </row>
    <row r="41" spans="1:13" x14ac:dyDescent="0.3">
      <c r="A41" s="117"/>
      <c r="B41" s="117"/>
      <c r="C41" s="117"/>
      <c r="D41" s="117"/>
      <c r="E41" s="117"/>
      <c r="F41" s="117"/>
      <c r="G41" s="117"/>
      <c r="H41" s="117"/>
      <c r="I41" s="117"/>
    </row>
    <row r="42" spans="1:13" x14ac:dyDescent="0.3">
      <c r="A42" s="117"/>
      <c r="B42" s="117"/>
      <c r="C42" s="117"/>
      <c r="D42" s="117"/>
      <c r="E42" s="117"/>
      <c r="F42" s="117"/>
      <c r="G42" s="117"/>
      <c r="H42" s="117"/>
      <c r="I42" s="117"/>
    </row>
    <row r="43" spans="1:13" x14ac:dyDescent="0.3">
      <c r="A43" s="117"/>
      <c r="B43" s="117"/>
      <c r="C43" s="118"/>
      <c r="D43" s="117"/>
      <c r="E43" s="117"/>
      <c r="F43" s="117"/>
      <c r="G43" s="117"/>
      <c r="H43" s="117"/>
      <c r="I43" s="117"/>
    </row>
    <row r="44" spans="1:13" x14ac:dyDescent="0.3">
      <c r="A44" s="117"/>
      <c r="B44" s="118"/>
      <c r="C44" s="118"/>
      <c r="D44" s="117"/>
      <c r="E44" s="117"/>
      <c r="F44" s="117"/>
      <c r="G44" s="117"/>
      <c r="H44" s="117"/>
      <c r="I44" s="117"/>
    </row>
    <row r="45" spans="1:13" s="1" customFormat="1" x14ac:dyDescent="0.3">
      <c r="A45" s="120"/>
      <c r="B45" s="120"/>
      <c r="C45" s="118"/>
      <c r="D45" s="117"/>
      <c r="E45" s="117"/>
      <c r="F45" s="117"/>
      <c r="G45" s="117"/>
      <c r="H45" s="117"/>
      <c r="I45" s="117"/>
    </row>
    <row r="46" spans="1:13" s="1" customFormat="1" x14ac:dyDescent="0.3">
      <c r="A46" s="120"/>
      <c r="B46" s="120"/>
      <c r="C46" s="118"/>
      <c r="D46" s="117"/>
      <c r="E46" s="117"/>
      <c r="F46" s="117"/>
      <c r="G46" s="117"/>
      <c r="H46" s="117"/>
      <c r="I46" s="117"/>
    </row>
    <row r="47" spans="1:13" s="6" customFormat="1" x14ac:dyDescent="0.3">
      <c r="A47" s="117"/>
      <c r="B47" s="118"/>
      <c r="C47" s="118"/>
      <c r="D47" s="117"/>
      <c r="E47" s="87"/>
      <c r="F47" s="87"/>
      <c r="G47" s="87"/>
      <c r="H47" s="87"/>
      <c r="I47" s="87"/>
      <c r="J47" s="87"/>
      <c r="K47" s="87"/>
      <c r="L47" s="87"/>
      <c r="M47" s="87"/>
    </row>
    <row r="48" spans="1:13" s="1" customFormat="1" x14ac:dyDescent="0.3">
      <c r="A48" s="117"/>
      <c r="B48" s="117"/>
      <c r="C48" s="117"/>
      <c r="D48" s="117"/>
      <c r="F48" s="1" t="s">
        <v>0</v>
      </c>
      <c r="G48" s="1" t="s">
        <v>244</v>
      </c>
      <c r="H48" s="1" t="s">
        <v>4</v>
      </c>
      <c r="I48" s="1" t="s">
        <v>243</v>
      </c>
      <c r="J48" s="1" t="s">
        <v>242</v>
      </c>
      <c r="K48" s="1" t="s">
        <v>241</v>
      </c>
      <c r="M48" s="87"/>
    </row>
    <row r="49" spans="1:13" s="1" customFormat="1" x14ac:dyDescent="0.3">
      <c r="A49" s="120"/>
      <c r="B49" s="120"/>
      <c r="C49" s="120"/>
      <c r="D49" s="120"/>
      <c r="E49" s="1" t="s">
        <v>240</v>
      </c>
    </row>
    <row r="50" spans="1:13" s="6" customFormat="1" x14ac:dyDescent="0.3">
      <c r="A50" s="121"/>
      <c r="B50" s="121"/>
      <c r="C50" s="121"/>
      <c r="D50" s="121"/>
      <c r="E50" s="1" t="s">
        <v>239</v>
      </c>
      <c r="F50" s="1">
        <f>20+20</f>
        <v>40</v>
      </c>
      <c r="G50" s="1">
        <v>240</v>
      </c>
      <c r="H50" s="1">
        <v>35</v>
      </c>
      <c r="I50" s="1">
        <v>600</v>
      </c>
      <c r="J50" s="1">
        <v>45</v>
      </c>
      <c r="K50" s="1">
        <v>70</v>
      </c>
      <c r="L50" s="1">
        <f>SUM(F50:K50)</f>
        <v>1030</v>
      </c>
      <c r="M50" s="1"/>
    </row>
    <row r="51" spans="1:13" s="1" customFormat="1" x14ac:dyDescent="0.3">
      <c r="A51" s="120"/>
      <c r="B51" s="120"/>
      <c r="C51" s="120"/>
      <c r="D51" s="120"/>
      <c r="E51" s="88" t="s">
        <v>238</v>
      </c>
      <c r="M51" s="6"/>
    </row>
    <row r="52" spans="1:13" s="1" customFormat="1" x14ac:dyDescent="0.3">
      <c r="E52" s="3"/>
    </row>
    <row r="53" spans="1:13" s="1" customFormat="1" x14ac:dyDescent="0.3"/>
    <row r="54" spans="1:13" s="1" customFormat="1" x14ac:dyDescent="0.3"/>
    <row r="58" spans="1:13" ht="14.4" customHeight="1" x14ac:dyDescent="0.3"/>
    <row r="72" ht="15" customHeight="1" x14ac:dyDescent="0.3"/>
  </sheetData>
  <mergeCells count="3">
    <mergeCell ref="A1:A2"/>
    <mergeCell ref="B1:B2"/>
    <mergeCell ref="D1:F1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"/>
  <sheetViews>
    <sheetView tabSelected="1" workbookViewId="0">
      <selection activeCell="F14" sqref="F14"/>
    </sheetView>
  </sheetViews>
  <sheetFormatPr defaultRowHeight="14.4" x14ac:dyDescent="0.3"/>
  <sheetData>
    <row r="1" spans="1:4" x14ac:dyDescent="0.3">
      <c r="A1" t="s">
        <v>110</v>
      </c>
    </row>
    <row r="2" spans="1:4" x14ac:dyDescent="0.3">
      <c r="A2" t="s">
        <v>111</v>
      </c>
    </row>
    <row r="3" spans="1:4" x14ac:dyDescent="0.3">
      <c r="A3" t="s">
        <v>112</v>
      </c>
    </row>
    <row r="5" spans="1:4" x14ac:dyDescent="0.3">
      <c r="A5" t="s">
        <v>81</v>
      </c>
    </row>
    <row r="6" spans="1:4" x14ac:dyDescent="0.3">
      <c r="B6" t="s">
        <v>82</v>
      </c>
      <c r="C6" t="s">
        <v>83</v>
      </c>
    </row>
    <row r="7" spans="1:4" x14ac:dyDescent="0.3">
      <c r="A7" t="s">
        <v>84</v>
      </c>
      <c r="B7" t="s">
        <v>88</v>
      </c>
    </row>
    <row r="8" spans="1:4" x14ac:dyDescent="0.3">
      <c r="A8" s="21" t="s">
        <v>85</v>
      </c>
      <c r="B8" t="s">
        <v>90</v>
      </c>
      <c r="C8" t="s">
        <v>88</v>
      </c>
    </row>
    <row r="9" spans="1:4" x14ac:dyDescent="0.3">
      <c r="A9" s="20" t="s">
        <v>86</v>
      </c>
      <c r="B9" t="s">
        <v>88</v>
      </c>
      <c r="C9" t="s">
        <v>88</v>
      </c>
    </row>
    <row r="10" spans="1:4" x14ac:dyDescent="0.3">
      <c r="A10" t="s">
        <v>87</v>
      </c>
      <c r="C10" t="s">
        <v>88</v>
      </c>
    </row>
    <row r="11" spans="1:4" x14ac:dyDescent="0.3">
      <c r="A11" s="21" t="s">
        <v>89</v>
      </c>
      <c r="B11" t="s">
        <v>90</v>
      </c>
      <c r="C11" t="s">
        <v>88</v>
      </c>
    </row>
    <row r="12" spans="1:4" x14ac:dyDescent="0.3">
      <c r="A12" s="21" t="s">
        <v>91</v>
      </c>
      <c r="B12" t="s">
        <v>90</v>
      </c>
    </row>
    <row r="13" spans="1:4" x14ac:dyDescent="0.3">
      <c r="A13" s="20" t="s">
        <v>92</v>
      </c>
      <c r="B13" t="s">
        <v>90</v>
      </c>
      <c r="C13" t="s">
        <v>90</v>
      </c>
    </row>
    <row r="14" spans="1:4" x14ac:dyDescent="0.3">
      <c r="A14" s="20" t="s">
        <v>109</v>
      </c>
    </row>
    <row r="15" spans="1:4" x14ac:dyDescent="0.3">
      <c r="C15" t="s">
        <v>93</v>
      </c>
      <c r="D15" t="s">
        <v>94</v>
      </c>
    </row>
    <row r="16" spans="1:4" x14ac:dyDescent="0.3">
      <c r="C16" t="s">
        <v>95</v>
      </c>
      <c r="D16" t="s">
        <v>96</v>
      </c>
    </row>
    <row r="17" spans="1:4" x14ac:dyDescent="0.3">
      <c r="C17" t="s">
        <v>97</v>
      </c>
      <c r="D17" t="s">
        <v>98</v>
      </c>
    </row>
    <row r="21" spans="1:4" x14ac:dyDescent="0.3">
      <c r="A21" t="s">
        <v>102</v>
      </c>
    </row>
    <row r="22" spans="1:4" x14ac:dyDescent="0.3">
      <c r="A22" t="s">
        <v>103</v>
      </c>
    </row>
    <row r="23" spans="1:4" x14ac:dyDescent="0.3">
      <c r="A23" t="s">
        <v>104</v>
      </c>
    </row>
    <row r="24" spans="1:4" x14ac:dyDescent="0.3">
      <c r="B24" t="s">
        <v>105</v>
      </c>
    </row>
    <row r="25" spans="1:4" x14ac:dyDescent="0.3">
      <c r="B25" t="s">
        <v>106</v>
      </c>
    </row>
    <row r="26" spans="1:4" x14ac:dyDescent="0.3">
      <c r="C26" t="s">
        <v>107</v>
      </c>
    </row>
    <row r="27" spans="1:4" x14ac:dyDescent="0.3">
      <c r="C27" t="s">
        <v>108</v>
      </c>
    </row>
    <row r="31" spans="1:4" x14ac:dyDescent="0.3">
      <c r="A31" t="s">
        <v>100</v>
      </c>
    </row>
    <row r="32" spans="1:4" x14ac:dyDescent="0.3">
      <c r="A32" t="s">
        <v>99</v>
      </c>
    </row>
    <row r="33" spans="1:9" x14ac:dyDescent="0.3">
      <c r="A33" t="s">
        <v>101</v>
      </c>
    </row>
    <row r="35" spans="1:9" x14ac:dyDescent="0.3">
      <c r="A35" s="166" t="s">
        <v>132</v>
      </c>
      <c r="B35" s="167"/>
      <c r="C35" s="167"/>
      <c r="D35" s="167"/>
      <c r="E35" s="167"/>
      <c r="F35" s="167"/>
      <c r="G35" s="167"/>
      <c r="H35" s="167"/>
      <c r="I35" s="167"/>
    </row>
    <row r="36" spans="1:9" ht="15" thickBot="1" x14ac:dyDescent="0.35">
      <c r="A36" s="168" t="s">
        <v>113</v>
      </c>
      <c r="B36" s="170" t="s">
        <v>114</v>
      </c>
      <c r="C36" s="171"/>
      <c r="D36" s="169"/>
      <c r="E36" s="24"/>
      <c r="F36" s="170" t="s">
        <v>115</v>
      </c>
      <c r="G36" s="171"/>
      <c r="H36" s="169"/>
      <c r="I36" s="23"/>
    </row>
    <row r="37" spans="1:9" x14ac:dyDescent="0.3">
      <c r="A37" s="168"/>
      <c r="B37" s="163" t="s">
        <v>116</v>
      </c>
      <c r="C37" s="163" t="s">
        <v>117</v>
      </c>
      <c r="D37" s="163" t="s">
        <v>118</v>
      </c>
      <c r="E37" s="163" t="s">
        <v>119</v>
      </c>
      <c r="F37" s="163" t="s">
        <v>120</v>
      </c>
      <c r="G37" s="163" t="s">
        <v>121</v>
      </c>
      <c r="H37" s="163" t="s">
        <v>122</v>
      </c>
      <c r="I37" s="22" t="s">
        <v>123</v>
      </c>
    </row>
    <row r="38" spans="1:9" ht="97.2" thickBot="1" x14ac:dyDescent="0.35">
      <c r="A38" s="169"/>
      <c r="B38" s="164"/>
      <c r="C38" s="164"/>
      <c r="D38" s="164"/>
      <c r="E38" s="164"/>
      <c r="F38" s="164"/>
      <c r="G38" s="164"/>
      <c r="H38" s="164"/>
      <c r="I38" s="23" t="s">
        <v>124</v>
      </c>
    </row>
    <row r="39" spans="1:9" ht="22.95" customHeight="1" x14ac:dyDescent="0.3">
      <c r="A39" s="165" t="s">
        <v>125</v>
      </c>
      <c r="B39" s="165"/>
      <c r="C39" s="165"/>
      <c r="D39" s="165"/>
      <c r="E39" s="165"/>
      <c r="F39" s="165"/>
      <c r="G39" s="165"/>
      <c r="H39" s="165"/>
      <c r="I39" s="165"/>
    </row>
    <row r="40" spans="1:9" x14ac:dyDescent="0.3">
      <c r="A40" s="25" t="s">
        <v>126</v>
      </c>
      <c r="B40" s="26">
        <v>3.4</v>
      </c>
      <c r="C40" s="26">
        <v>50</v>
      </c>
      <c r="D40" s="26">
        <v>220</v>
      </c>
      <c r="E40" s="26">
        <v>4.45</v>
      </c>
      <c r="F40" s="26">
        <v>2.52</v>
      </c>
      <c r="G40" s="26">
        <v>9.9499999999999993</v>
      </c>
      <c r="H40" s="26">
        <v>1.1599999999999999</v>
      </c>
      <c r="I40" s="27">
        <v>13.63</v>
      </c>
    </row>
    <row r="41" spans="1:9" x14ac:dyDescent="0.3">
      <c r="A41" s="28" t="s">
        <v>127</v>
      </c>
      <c r="B41" s="29">
        <v>1.9</v>
      </c>
      <c r="C41" s="29">
        <v>6.4</v>
      </c>
      <c r="D41" s="29">
        <v>67</v>
      </c>
      <c r="E41" s="29">
        <v>2.35</v>
      </c>
      <c r="F41" s="29">
        <v>1.41</v>
      </c>
      <c r="G41" s="29">
        <v>1.27</v>
      </c>
      <c r="H41" s="29">
        <v>0.61</v>
      </c>
      <c r="I41" s="30">
        <v>3.29</v>
      </c>
    </row>
    <row r="42" spans="1:9" ht="24" x14ac:dyDescent="0.3">
      <c r="A42" s="25" t="s">
        <v>128</v>
      </c>
      <c r="B42" s="26">
        <v>0.5</v>
      </c>
      <c r="C42" s="26">
        <v>0.9</v>
      </c>
      <c r="D42" s="26">
        <v>9</v>
      </c>
      <c r="E42" s="26">
        <v>0.43</v>
      </c>
      <c r="F42" s="26">
        <v>0.37</v>
      </c>
      <c r="G42" s="26">
        <v>0.18</v>
      </c>
      <c r="H42" s="26">
        <v>0.11</v>
      </c>
      <c r="I42" s="27">
        <v>0.66</v>
      </c>
    </row>
    <row r="43" spans="1:9" x14ac:dyDescent="0.3">
      <c r="A43" s="28" t="s">
        <v>129</v>
      </c>
      <c r="B43" s="29">
        <v>5.0000000000000001E-3</v>
      </c>
      <c r="C43" s="29">
        <v>0.01</v>
      </c>
      <c r="D43" s="29">
        <v>6.3E-2</v>
      </c>
      <c r="E43" s="29">
        <v>1E-3</v>
      </c>
      <c r="F43" s="29">
        <v>3.7000000000000002E-3</v>
      </c>
      <c r="G43" s="29">
        <v>2E-3</v>
      </c>
      <c r="H43" s="29">
        <v>2.9999999999999997E-4</v>
      </c>
      <c r="I43" s="30">
        <v>6.0000000000000001E-3</v>
      </c>
    </row>
    <row r="44" spans="1:9" ht="48" x14ac:dyDescent="0.3">
      <c r="A44" s="25" t="s">
        <v>130</v>
      </c>
      <c r="B44" s="26">
        <v>2.5</v>
      </c>
      <c r="C44" s="26">
        <v>10.5</v>
      </c>
      <c r="D44" s="26">
        <v>110</v>
      </c>
      <c r="E44" s="26">
        <v>2.7</v>
      </c>
      <c r="F44" s="26">
        <v>1.85</v>
      </c>
      <c r="G44" s="26">
        <v>2.09</v>
      </c>
      <c r="H44" s="26">
        <v>0.7</v>
      </c>
      <c r="I44" s="27">
        <v>4.6399999999999997</v>
      </c>
    </row>
    <row r="45" spans="1:9" ht="36" x14ac:dyDescent="0.3">
      <c r="A45" s="28" t="s">
        <v>131</v>
      </c>
      <c r="B45" s="29">
        <v>1</v>
      </c>
      <c r="C45" s="29">
        <v>2.5</v>
      </c>
      <c r="D45" s="29">
        <v>50</v>
      </c>
      <c r="E45" s="29">
        <v>1.25</v>
      </c>
      <c r="F45" s="29">
        <v>0.74</v>
      </c>
      <c r="G45" s="29">
        <v>0.5</v>
      </c>
      <c r="H45" s="29">
        <v>0.33</v>
      </c>
      <c r="I45" s="30">
        <v>1.56</v>
      </c>
    </row>
  </sheetData>
  <mergeCells count="12">
    <mergeCell ref="F37:F38"/>
    <mergeCell ref="G37:G38"/>
    <mergeCell ref="H37:H38"/>
    <mergeCell ref="A39:I39"/>
    <mergeCell ref="A35:I35"/>
    <mergeCell ref="A36:A38"/>
    <mergeCell ref="B36:D36"/>
    <mergeCell ref="F36:H36"/>
    <mergeCell ref="B37:B38"/>
    <mergeCell ref="C37:C38"/>
    <mergeCell ref="D37:D38"/>
    <mergeCell ref="E37:E38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3"/>
  <sheetViews>
    <sheetView topLeftCell="A40" workbookViewId="0">
      <selection activeCell="A45" sqref="A45:M45"/>
    </sheetView>
  </sheetViews>
  <sheetFormatPr defaultRowHeight="14.4" x14ac:dyDescent="0.3"/>
  <cols>
    <col min="1" max="1" width="7.5546875" style="69" customWidth="1"/>
    <col min="2" max="2" width="9.5546875" style="69" customWidth="1"/>
    <col min="3" max="3" width="6.88671875" style="69" customWidth="1"/>
    <col min="4" max="4" width="7.33203125" style="69" customWidth="1"/>
    <col min="5" max="5" width="8.44140625" style="69" customWidth="1"/>
    <col min="6" max="6" width="9.5546875" style="69" customWidth="1"/>
    <col min="7" max="7" width="9.6640625" style="69" customWidth="1"/>
    <col min="8" max="8" width="8.88671875" style="69" customWidth="1"/>
    <col min="9" max="9" width="9.6640625" style="69" customWidth="1"/>
    <col min="10" max="10" width="6.33203125" style="69" customWidth="1"/>
    <col min="11" max="11" width="8.44140625" style="69" customWidth="1"/>
    <col min="12" max="12" width="9.6640625" style="69" customWidth="1"/>
    <col min="13" max="13" width="12.44140625" style="69" customWidth="1"/>
  </cols>
  <sheetData>
    <row r="1" spans="1:13" ht="22.8" x14ac:dyDescent="0.3">
      <c r="A1" s="32" t="s">
        <v>133</v>
      </c>
      <c r="B1" s="33" t="s">
        <v>134</v>
      </c>
      <c r="C1" s="33" t="s">
        <v>135</v>
      </c>
      <c r="D1" s="33" t="s">
        <v>136</v>
      </c>
      <c r="E1" s="32" t="s">
        <v>137</v>
      </c>
      <c r="F1" s="34">
        <v>0.1</v>
      </c>
      <c r="G1" s="34">
        <v>0.25</v>
      </c>
      <c r="H1" s="35">
        <v>0.5</v>
      </c>
      <c r="I1" s="35">
        <v>0.75</v>
      </c>
      <c r="J1" s="35">
        <v>0.9</v>
      </c>
      <c r="K1" s="34">
        <v>0.95</v>
      </c>
      <c r="L1" s="33" t="s">
        <v>138</v>
      </c>
      <c r="M1" s="33" t="s">
        <v>139</v>
      </c>
    </row>
    <row r="2" spans="1:13" x14ac:dyDescent="0.3">
      <c r="A2" s="36" t="s">
        <v>140</v>
      </c>
      <c r="B2" s="37" t="s">
        <v>141</v>
      </c>
      <c r="C2" s="38">
        <v>10</v>
      </c>
      <c r="D2" s="38">
        <v>0</v>
      </c>
      <c r="E2" s="39">
        <v>9.9</v>
      </c>
      <c r="F2" s="39">
        <v>10.3</v>
      </c>
      <c r="G2" s="39">
        <v>10.6</v>
      </c>
      <c r="H2" s="39">
        <v>10.9</v>
      </c>
      <c r="I2" s="40">
        <v>12.3</v>
      </c>
      <c r="J2" s="39">
        <v>14.6</v>
      </c>
      <c r="K2" s="39">
        <v>14.9</v>
      </c>
      <c r="L2" s="39">
        <v>15.1</v>
      </c>
      <c r="M2" s="41"/>
    </row>
    <row r="3" spans="1:13" x14ac:dyDescent="0.3">
      <c r="A3" s="42" t="s">
        <v>142</v>
      </c>
      <c r="B3" s="43" t="s">
        <v>143</v>
      </c>
      <c r="C3" s="44">
        <v>10</v>
      </c>
      <c r="D3" s="44">
        <v>0</v>
      </c>
      <c r="E3" s="45">
        <v>0.13</v>
      </c>
      <c r="F3" s="46">
        <v>0.16600000000000001</v>
      </c>
      <c r="G3" s="46">
        <v>0.27800000000000002</v>
      </c>
      <c r="H3" s="45">
        <v>1.07</v>
      </c>
      <c r="I3" s="47">
        <v>1.68</v>
      </c>
      <c r="J3" s="45">
        <v>2.33</v>
      </c>
      <c r="K3" s="45">
        <v>5.0599999999999996</v>
      </c>
      <c r="L3" s="48">
        <v>7.8</v>
      </c>
      <c r="M3" s="49"/>
    </row>
    <row r="4" spans="1:13" x14ac:dyDescent="0.3">
      <c r="A4" s="42" t="s">
        <v>144</v>
      </c>
      <c r="B4" s="43" t="s">
        <v>145</v>
      </c>
      <c r="C4" s="44">
        <v>10</v>
      </c>
      <c r="D4" s="44">
        <v>0</v>
      </c>
      <c r="E4" s="44">
        <v>274</v>
      </c>
      <c r="F4" s="44">
        <v>472</v>
      </c>
      <c r="G4" s="44">
        <v>666</v>
      </c>
      <c r="H4" s="44">
        <v>950</v>
      </c>
      <c r="I4" s="50">
        <v>1210</v>
      </c>
      <c r="J4" s="44">
        <v>4520</v>
      </c>
      <c r="K4" s="44">
        <v>18200</v>
      </c>
      <c r="L4" s="44">
        <v>31800</v>
      </c>
      <c r="M4" s="49"/>
    </row>
    <row r="5" spans="1:13" x14ac:dyDescent="0.3">
      <c r="A5" s="42" t="s">
        <v>146</v>
      </c>
      <c r="B5" s="43" t="s">
        <v>143</v>
      </c>
      <c r="C5" s="44">
        <v>10</v>
      </c>
      <c r="D5" s="44">
        <v>0</v>
      </c>
      <c r="E5" s="48">
        <v>3.4</v>
      </c>
      <c r="F5" s="48">
        <v>12.6</v>
      </c>
      <c r="G5" s="48">
        <v>41.9</v>
      </c>
      <c r="H5" s="48">
        <v>58.4</v>
      </c>
      <c r="I5" s="51">
        <v>74.3</v>
      </c>
      <c r="J5" s="44">
        <v>321</v>
      </c>
      <c r="K5" s="44">
        <v>981</v>
      </c>
      <c r="L5" s="44">
        <v>1640</v>
      </c>
      <c r="M5" s="49"/>
    </row>
    <row r="6" spans="1:13" x14ac:dyDescent="0.3">
      <c r="A6" s="42" t="s">
        <v>147</v>
      </c>
      <c r="B6" s="43" t="s">
        <v>143</v>
      </c>
      <c r="C6" s="44">
        <v>10</v>
      </c>
      <c r="D6" s="44">
        <v>0</v>
      </c>
      <c r="E6" s="45">
        <v>1.08</v>
      </c>
      <c r="F6" s="45">
        <v>6.39</v>
      </c>
      <c r="G6" s="48">
        <v>13.1</v>
      </c>
      <c r="H6" s="48">
        <v>25.2</v>
      </c>
      <c r="I6" s="51">
        <v>41.4</v>
      </c>
      <c r="J6" s="48">
        <v>99.2</v>
      </c>
      <c r="K6" s="44">
        <v>155</v>
      </c>
      <c r="L6" s="44">
        <v>210</v>
      </c>
      <c r="M6" s="49"/>
    </row>
    <row r="7" spans="1:13" x14ac:dyDescent="0.3">
      <c r="A7" s="42" t="s">
        <v>148</v>
      </c>
      <c r="B7" s="43" t="s">
        <v>143</v>
      </c>
      <c r="C7" s="44">
        <v>10</v>
      </c>
      <c r="D7" s="44">
        <v>0</v>
      </c>
      <c r="E7" s="48">
        <v>10.4</v>
      </c>
      <c r="F7" s="48">
        <v>11.9</v>
      </c>
      <c r="G7" s="48">
        <v>31.8</v>
      </c>
      <c r="H7" s="48">
        <v>93.8</v>
      </c>
      <c r="I7" s="50">
        <v>133</v>
      </c>
      <c r="J7" s="44">
        <v>769</v>
      </c>
      <c r="K7" s="44">
        <v>3060</v>
      </c>
      <c r="L7" s="44">
        <v>5360</v>
      </c>
      <c r="M7" s="49"/>
    </row>
    <row r="8" spans="1:13" x14ac:dyDescent="0.3">
      <c r="A8" s="42" t="s">
        <v>149</v>
      </c>
      <c r="B8" s="43" t="s">
        <v>143</v>
      </c>
      <c r="C8" s="44">
        <v>10</v>
      </c>
      <c r="D8" s="44">
        <v>0</v>
      </c>
      <c r="E8" s="45">
        <v>1.43</v>
      </c>
      <c r="F8" s="45">
        <v>2.15</v>
      </c>
      <c r="G8" s="45">
        <v>3.14</v>
      </c>
      <c r="H8" s="45">
        <v>9.19</v>
      </c>
      <c r="I8" s="51">
        <v>12.6</v>
      </c>
      <c r="J8" s="48">
        <v>28.9</v>
      </c>
      <c r="K8" s="48">
        <v>60.6</v>
      </c>
      <c r="L8" s="48">
        <v>92.2</v>
      </c>
      <c r="M8" s="49"/>
    </row>
    <row r="9" spans="1:13" x14ac:dyDescent="0.3">
      <c r="A9" s="42" t="s">
        <v>150</v>
      </c>
      <c r="B9" s="43" t="s">
        <v>143</v>
      </c>
      <c r="C9" s="44">
        <v>10</v>
      </c>
      <c r="D9" s="44">
        <v>0</v>
      </c>
      <c r="E9" s="44">
        <v>12</v>
      </c>
      <c r="F9" s="44">
        <v>14</v>
      </c>
      <c r="G9" s="48">
        <v>14.8</v>
      </c>
      <c r="H9" s="44">
        <v>21</v>
      </c>
      <c r="I9" s="51">
        <v>42.7</v>
      </c>
      <c r="J9" s="44">
        <v>1210</v>
      </c>
      <c r="K9" s="44">
        <v>6350</v>
      </c>
      <c r="L9" s="44">
        <v>11500</v>
      </c>
      <c r="M9" s="49"/>
    </row>
    <row r="10" spans="1:13" ht="15.6" x14ac:dyDescent="0.3">
      <c r="A10" s="42" t="s">
        <v>151</v>
      </c>
      <c r="B10" s="43" t="s">
        <v>143</v>
      </c>
      <c r="C10" s="44">
        <v>10</v>
      </c>
      <c r="D10" s="44">
        <v>0</v>
      </c>
      <c r="E10" s="45">
        <v>4.9800000000000004</v>
      </c>
      <c r="F10" s="45">
        <v>7.18</v>
      </c>
      <c r="G10" s="48">
        <v>9.4</v>
      </c>
      <c r="H10" s="48">
        <v>23.6</v>
      </c>
      <c r="I10" s="50">
        <v>51</v>
      </c>
      <c r="J10" s="48">
        <v>89.1</v>
      </c>
      <c r="K10" s="44">
        <v>148</v>
      </c>
      <c r="L10" s="44">
        <v>206</v>
      </c>
      <c r="M10" s="49"/>
    </row>
    <row r="11" spans="1:13" ht="15.6" x14ac:dyDescent="0.3">
      <c r="A11" s="42" t="s">
        <v>152</v>
      </c>
      <c r="B11" s="43" t="s">
        <v>143</v>
      </c>
      <c r="C11" s="44">
        <v>8</v>
      </c>
      <c r="D11" s="44">
        <v>0</v>
      </c>
      <c r="E11" s="44">
        <v>251</v>
      </c>
      <c r="F11" s="44">
        <v>285</v>
      </c>
      <c r="G11" s="44">
        <v>413</v>
      </c>
      <c r="H11" s="44">
        <v>466</v>
      </c>
      <c r="I11" s="50">
        <v>518</v>
      </c>
      <c r="J11" s="44">
        <v>600</v>
      </c>
      <c r="K11" s="44">
        <v>668</v>
      </c>
      <c r="L11" s="44">
        <v>736</v>
      </c>
      <c r="M11" s="49"/>
    </row>
    <row r="12" spans="1:13" x14ac:dyDescent="0.3">
      <c r="A12" s="42" t="s">
        <v>153</v>
      </c>
      <c r="B12" s="43" t="s">
        <v>154</v>
      </c>
      <c r="C12" s="44">
        <v>10</v>
      </c>
      <c r="D12" s="44">
        <v>3</v>
      </c>
      <c r="E12" s="52" t="s">
        <v>155</v>
      </c>
      <c r="F12" s="49"/>
      <c r="G12" s="49"/>
      <c r="H12" s="44">
        <v>5</v>
      </c>
      <c r="I12" s="50">
        <v>26</v>
      </c>
      <c r="J12" s="49"/>
      <c r="K12" s="49"/>
      <c r="L12" s="44">
        <v>432</v>
      </c>
      <c r="M12" s="43" t="s">
        <v>156</v>
      </c>
    </row>
    <row r="13" spans="1:13" x14ac:dyDescent="0.3">
      <c r="A13" s="42" t="s">
        <v>157</v>
      </c>
      <c r="B13" s="43" t="s">
        <v>143</v>
      </c>
      <c r="C13" s="44">
        <v>8</v>
      </c>
      <c r="D13" s="44">
        <v>0</v>
      </c>
      <c r="E13" s="45">
        <v>0.53</v>
      </c>
      <c r="F13" s="48">
        <v>0.6</v>
      </c>
      <c r="G13" s="46">
        <v>0.78700000000000003</v>
      </c>
      <c r="H13" s="46">
        <v>0.94499999999999995</v>
      </c>
      <c r="I13" s="47">
        <v>1.44</v>
      </c>
      <c r="J13" s="45">
        <v>1.65</v>
      </c>
      <c r="K13" s="45">
        <v>1.72</v>
      </c>
      <c r="L13" s="45">
        <v>1.78</v>
      </c>
      <c r="M13" s="49"/>
    </row>
    <row r="14" spans="1:13" x14ac:dyDescent="0.3">
      <c r="A14" s="42" t="s">
        <v>158</v>
      </c>
      <c r="B14" s="43" t="s">
        <v>143</v>
      </c>
      <c r="C14" s="44">
        <v>10</v>
      </c>
      <c r="D14" s="44">
        <v>0</v>
      </c>
      <c r="E14" s="46">
        <v>8.5999999999999993E-2</v>
      </c>
      <c r="F14" s="46">
        <v>0.11700000000000001</v>
      </c>
      <c r="G14" s="46">
        <v>0.156</v>
      </c>
      <c r="H14" s="46">
        <v>0.185</v>
      </c>
      <c r="I14" s="53">
        <v>0.46899999999999997</v>
      </c>
      <c r="J14" s="54">
        <v>0.74399999999999999</v>
      </c>
      <c r="K14" s="46">
        <v>0.872</v>
      </c>
      <c r="L14" s="44">
        <v>1</v>
      </c>
      <c r="M14" s="49"/>
    </row>
    <row r="15" spans="1:13" x14ac:dyDescent="0.3">
      <c r="A15" s="42" t="s">
        <v>159</v>
      </c>
      <c r="B15" s="43" t="s">
        <v>154</v>
      </c>
      <c r="C15" s="44">
        <v>10</v>
      </c>
      <c r="D15" s="44">
        <v>0</v>
      </c>
      <c r="E15" s="44">
        <v>56</v>
      </c>
      <c r="F15" s="48">
        <v>71.3</v>
      </c>
      <c r="G15" s="48">
        <v>84.2</v>
      </c>
      <c r="H15" s="44">
        <v>110</v>
      </c>
      <c r="I15" s="50">
        <v>218</v>
      </c>
      <c r="J15" s="55">
        <v>12900</v>
      </c>
      <c r="K15" s="44">
        <v>70000</v>
      </c>
      <c r="L15" s="44">
        <v>127000</v>
      </c>
      <c r="M15" s="49"/>
    </row>
    <row r="16" spans="1:13" x14ac:dyDescent="0.3">
      <c r="A16" s="42" t="s">
        <v>160</v>
      </c>
      <c r="B16" s="43" t="s">
        <v>154</v>
      </c>
      <c r="C16" s="44">
        <v>9</v>
      </c>
      <c r="D16" s="44">
        <v>0</v>
      </c>
      <c r="E16" s="48">
        <v>2.4</v>
      </c>
      <c r="F16" s="45">
        <v>2.88</v>
      </c>
      <c r="G16" s="48">
        <v>6.5</v>
      </c>
      <c r="H16" s="48">
        <v>7.5</v>
      </c>
      <c r="I16" s="51">
        <v>12.3</v>
      </c>
      <c r="J16" s="48">
        <v>22.9</v>
      </c>
      <c r="K16" s="48">
        <v>33.799999999999997</v>
      </c>
      <c r="L16" s="48">
        <v>44.8</v>
      </c>
      <c r="M16" s="49"/>
    </row>
    <row r="17" spans="1:13" x14ac:dyDescent="0.3">
      <c r="A17" s="42" t="s">
        <v>161</v>
      </c>
      <c r="B17" s="43" t="s">
        <v>143</v>
      </c>
      <c r="C17" s="44">
        <v>10</v>
      </c>
      <c r="D17" s="44">
        <v>0</v>
      </c>
      <c r="E17" s="45">
        <v>3.78</v>
      </c>
      <c r="F17" s="45">
        <v>3.89</v>
      </c>
      <c r="G17" s="45">
        <v>4.87</v>
      </c>
      <c r="H17" s="45">
        <v>5.68</v>
      </c>
      <c r="I17" s="47">
        <v>6.54</v>
      </c>
      <c r="J17" s="45">
        <v>7.28</v>
      </c>
      <c r="K17" s="45">
        <v>8.94</v>
      </c>
      <c r="L17" s="48">
        <v>10.6</v>
      </c>
      <c r="M17" s="49"/>
    </row>
    <row r="18" spans="1:13" x14ac:dyDescent="0.3">
      <c r="A18" s="42" t="s">
        <v>162</v>
      </c>
      <c r="B18" s="43" t="s">
        <v>154</v>
      </c>
      <c r="C18" s="44">
        <v>10</v>
      </c>
      <c r="D18" s="44">
        <v>7</v>
      </c>
      <c r="E18" s="52" t="s">
        <v>163</v>
      </c>
      <c r="F18" s="56">
        <v>3.0000000000000001E-5</v>
      </c>
      <c r="G18" s="57">
        <v>1E-4</v>
      </c>
      <c r="H18" s="46">
        <v>1E-3</v>
      </c>
      <c r="I18" s="53">
        <v>2E-3</v>
      </c>
      <c r="J18" s="54">
        <v>3.2000000000000001E-2</v>
      </c>
      <c r="K18" s="46">
        <v>6.7000000000000004E-2</v>
      </c>
      <c r="L18" s="46">
        <v>0.10299999999999999</v>
      </c>
      <c r="M18" s="43" t="s">
        <v>164</v>
      </c>
    </row>
    <row r="19" spans="1:13" x14ac:dyDescent="0.3">
      <c r="A19" s="42" t="s">
        <v>165</v>
      </c>
      <c r="B19" s="43" t="s">
        <v>154</v>
      </c>
      <c r="C19" s="44">
        <v>10</v>
      </c>
      <c r="D19" s="44">
        <v>0</v>
      </c>
      <c r="E19" s="48">
        <v>0.5</v>
      </c>
      <c r="F19" s="45">
        <v>0.86</v>
      </c>
      <c r="G19" s="45">
        <v>1.1499999999999999</v>
      </c>
      <c r="H19" s="48">
        <v>1.8</v>
      </c>
      <c r="I19" s="51">
        <v>10.9</v>
      </c>
      <c r="J19" s="48">
        <v>28.6</v>
      </c>
      <c r="K19" s="48">
        <v>61.3</v>
      </c>
      <c r="L19" s="44">
        <v>94</v>
      </c>
      <c r="M19" s="49"/>
    </row>
    <row r="20" spans="1:13" x14ac:dyDescent="0.3">
      <c r="A20" s="42" t="s">
        <v>166</v>
      </c>
      <c r="B20" s="43" t="s">
        <v>154</v>
      </c>
      <c r="C20" s="44">
        <v>10</v>
      </c>
      <c r="D20" s="44">
        <v>1</v>
      </c>
      <c r="E20" s="52" t="s">
        <v>163</v>
      </c>
      <c r="F20" s="49"/>
      <c r="G20" s="45">
        <v>0.12</v>
      </c>
      <c r="H20" s="45">
        <v>0.31</v>
      </c>
      <c r="I20" s="51">
        <v>0.8</v>
      </c>
      <c r="J20" s="49"/>
      <c r="K20" s="49"/>
      <c r="L20" s="48">
        <v>10.8</v>
      </c>
      <c r="M20" s="43" t="s">
        <v>156</v>
      </c>
    </row>
    <row r="21" spans="1:13" x14ac:dyDescent="0.3">
      <c r="A21" s="42" t="s">
        <v>167</v>
      </c>
      <c r="B21" s="43" t="s">
        <v>154</v>
      </c>
      <c r="C21" s="44">
        <v>10</v>
      </c>
      <c r="D21" s="44">
        <v>0</v>
      </c>
      <c r="E21" s="44">
        <v>21</v>
      </c>
      <c r="F21" s="48">
        <v>32.700000000000003</v>
      </c>
      <c r="G21" s="44">
        <v>102</v>
      </c>
      <c r="H21" s="44">
        <v>140</v>
      </c>
      <c r="I21" s="50">
        <v>302</v>
      </c>
      <c r="J21" s="44">
        <v>354</v>
      </c>
      <c r="K21" s="44">
        <v>445</v>
      </c>
      <c r="L21" s="44">
        <v>536</v>
      </c>
      <c r="M21" s="49"/>
    </row>
    <row r="22" spans="1:13" x14ac:dyDescent="0.3">
      <c r="A22" s="42" t="s">
        <v>168</v>
      </c>
      <c r="B22" s="43" t="s">
        <v>143</v>
      </c>
      <c r="C22" s="44">
        <v>10</v>
      </c>
      <c r="D22" s="44">
        <v>0</v>
      </c>
      <c r="E22" s="58">
        <v>5.4300000000000001E-2</v>
      </c>
      <c r="F22" s="58">
        <v>8.8200000000000001E-2</v>
      </c>
      <c r="G22" s="46">
        <v>0.151</v>
      </c>
      <c r="H22" s="46">
        <v>0.255</v>
      </c>
      <c r="I22" s="53">
        <v>0.54100000000000004</v>
      </c>
      <c r="J22" s="45">
        <v>2.83</v>
      </c>
      <c r="K22" s="48">
        <v>11.5</v>
      </c>
      <c r="L22" s="48">
        <v>20.100000000000001</v>
      </c>
      <c r="M22" s="49"/>
    </row>
    <row r="23" spans="1:13" x14ac:dyDescent="0.3">
      <c r="A23" s="42" t="s">
        <v>169</v>
      </c>
      <c r="B23" s="43" t="s">
        <v>154</v>
      </c>
      <c r="C23" s="44">
        <v>10</v>
      </c>
      <c r="D23" s="44">
        <v>4</v>
      </c>
      <c r="E23" s="52" t="s">
        <v>163</v>
      </c>
      <c r="F23" s="49"/>
      <c r="G23" s="49"/>
      <c r="H23" s="46">
        <v>3.0000000000000001E-3</v>
      </c>
      <c r="I23" s="53">
        <v>1.0999999999999999E-2</v>
      </c>
      <c r="J23" s="49"/>
      <c r="K23" s="49"/>
      <c r="L23" s="46">
        <v>0.28899999999999998</v>
      </c>
      <c r="M23" s="43" t="s">
        <v>156</v>
      </c>
    </row>
    <row r="24" spans="1:13" x14ac:dyDescent="0.3">
      <c r="A24" s="42" t="s">
        <v>170</v>
      </c>
      <c r="B24" s="43" t="s">
        <v>154</v>
      </c>
      <c r="C24" s="44">
        <v>10</v>
      </c>
      <c r="D24" s="44">
        <v>1</v>
      </c>
      <c r="E24" s="52" t="s">
        <v>163</v>
      </c>
      <c r="F24" s="46">
        <v>1E-3</v>
      </c>
      <c r="G24" s="46">
        <v>7.0000000000000001E-3</v>
      </c>
      <c r="H24" s="46">
        <v>3.5000000000000003E-2</v>
      </c>
      <c r="I24" s="53">
        <v>7.4999999999999997E-2</v>
      </c>
      <c r="J24" s="49"/>
      <c r="K24" s="49"/>
      <c r="L24" s="46">
        <v>0.156</v>
      </c>
      <c r="M24" s="43" t="s">
        <v>156</v>
      </c>
    </row>
    <row r="25" spans="1:13" x14ac:dyDescent="0.3">
      <c r="A25" s="42" t="s">
        <v>171</v>
      </c>
      <c r="B25" s="43" t="s">
        <v>154</v>
      </c>
      <c r="C25" s="44">
        <v>10</v>
      </c>
      <c r="D25" s="44">
        <v>0</v>
      </c>
      <c r="E25" s="46">
        <v>3.0000000000000001E-3</v>
      </c>
      <c r="F25" s="58">
        <v>8.3999999999999995E-3</v>
      </c>
      <c r="G25" s="57">
        <v>1.0500000000000001E-2</v>
      </c>
      <c r="H25" s="59">
        <v>1.2500000000000001E-2</v>
      </c>
      <c r="I25" s="53">
        <v>1.9E-2</v>
      </c>
      <c r="J25" s="54">
        <v>0.192</v>
      </c>
      <c r="K25" s="46">
        <v>0.30199999999999999</v>
      </c>
      <c r="L25" s="46">
        <v>0.41299999999999998</v>
      </c>
      <c r="M25" s="49"/>
    </row>
    <row r="26" spans="1:13" x14ac:dyDescent="0.3">
      <c r="A26" s="42" t="s">
        <v>172</v>
      </c>
      <c r="B26" s="43" t="s">
        <v>154</v>
      </c>
      <c r="C26" s="44">
        <v>10</v>
      </c>
      <c r="D26" s="44">
        <v>0</v>
      </c>
      <c r="E26" s="45">
        <v>0.02</v>
      </c>
      <c r="F26" s="58">
        <v>5.0599999999999999E-2</v>
      </c>
      <c r="G26" s="57">
        <v>9.5500000000000002E-2</v>
      </c>
      <c r="H26" s="45">
        <v>0.56000000000000005</v>
      </c>
      <c r="I26" s="47">
        <v>1.71</v>
      </c>
      <c r="J26" s="45">
        <v>2.54</v>
      </c>
      <c r="K26" s="45">
        <v>4.43</v>
      </c>
      <c r="L26" s="45">
        <v>6.32</v>
      </c>
      <c r="M26" s="49"/>
    </row>
    <row r="27" spans="1:13" x14ac:dyDescent="0.3">
      <c r="A27" s="42" t="s">
        <v>173</v>
      </c>
      <c r="B27" s="43" t="s">
        <v>154</v>
      </c>
      <c r="C27" s="44">
        <v>10</v>
      </c>
      <c r="D27" s="44">
        <v>5</v>
      </c>
      <c r="E27" s="52" t="s">
        <v>174</v>
      </c>
      <c r="F27" s="49"/>
      <c r="G27" s="49"/>
      <c r="H27" s="49"/>
      <c r="I27" s="51">
        <v>0.5</v>
      </c>
      <c r="J27" s="49"/>
      <c r="K27" s="49"/>
      <c r="L27" s="48">
        <v>0.8</v>
      </c>
      <c r="M27" s="43" t="s">
        <v>156</v>
      </c>
    </row>
    <row r="28" spans="1:13" x14ac:dyDescent="0.3">
      <c r="A28" s="42" t="s">
        <v>175</v>
      </c>
      <c r="B28" s="43" t="s">
        <v>154</v>
      </c>
      <c r="C28" s="44">
        <v>10</v>
      </c>
      <c r="D28" s="44">
        <v>0</v>
      </c>
      <c r="E28" s="46">
        <v>3.2000000000000001E-2</v>
      </c>
      <c r="F28" s="58">
        <v>6.5299999999999997E-2</v>
      </c>
      <c r="G28" s="46">
        <v>7.8E-2</v>
      </c>
      <c r="H28" s="46">
        <v>0.105</v>
      </c>
      <c r="I28" s="53">
        <v>0.33700000000000002</v>
      </c>
      <c r="J28" s="54">
        <v>0.65200000000000002</v>
      </c>
      <c r="K28" s="45">
        <v>1.43</v>
      </c>
      <c r="L28" s="45">
        <v>2.21</v>
      </c>
      <c r="M28" s="49"/>
    </row>
    <row r="29" spans="1:13" x14ac:dyDescent="0.3">
      <c r="A29" s="42" t="s">
        <v>176</v>
      </c>
      <c r="B29" s="43" t="s">
        <v>154</v>
      </c>
      <c r="C29" s="44">
        <v>10</v>
      </c>
      <c r="D29" s="44">
        <v>3</v>
      </c>
      <c r="E29" s="52" t="s">
        <v>177</v>
      </c>
      <c r="F29" s="49"/>
      <c r="G29" s="49"/>
      <c r="H29" s="48">
        <v>1.1000000000000001</v>
      </c>
      <c r="I29" s="51">
        <v>2.1</v>
      </c>
      <c r="J29" s="49"/>
      <c r="K29" s="49"/>
      <c r="L29" s="48">
        <v>5.6</v>
      </c>
      <c r="M29" s="43" t="s">
        <v>156</v>
      </c>
    </row>
    <row r="30" spans="1:13" x14ac:dyDescent="0.3">
      <c r="A30" s="42" t="s">
        <v>178</v>
      </c>
      <c r="B30" s="43" t="s">
        <v>154</v>
      </c>
      <c r="C30" s="44">
        <v>10</v>
      </c>
      <c r="D30" s="44">
        <v>1</v>
      </c>
      <c r="E30" s="52" t="s">
        <v>179</v>
      </c>
      <c r="F30" s="46">
        <v>3.0000000000000001E-3</v>
      </c>
      <c r="G30" s="46">
        <v>5.0000000000000001E-3</v>
      </c>
      <c r="H30" s="46">
        <v>7.0000000000000001E-3</v>
      </c>
      <c r="I30" s="53">
        <v>1.2999999999999999E-2</v>
      </c>
      <c r="J30" s="49"/>
      <c r="K30" s="49"/>
      <c r="L30" s="46">
        <v>0.24099999999999999</v>
      </c>
      <c r="M30" s="43" t="s">
        <v>156</v>
      </c>
    </row>
    <row r="31" spans="1:13" x14ac:dyDescent="0.3">
      <c r="A31" s="42" t="s">
        <v>180</v>
      </c>
      <c r="B31" s="43" t="s">
        <v>154</v>
      </c>
      <c r="C31" s="44">
        <v>10</v>
      </c>
      <c r="D31" s="44">
        <v>0</v>
      </c>
      <c r="E31" s="46">
        <v>2E-3</v>
      </c>
      <c r="F31" s="58">
        <v>4.7000000000000002E-3</v>
      </c>
      <c r="G31" s="46">
        <v>5.0000000000000001E-3</v>
      </c>
      <c r="H31" s="46">
        <v>6.0000000000000001E-3</v>
      </c>
      <c r="I31" s="47">
        <v>0.01</v>
      </c>
      <c r="J31" s="54">
        <v>3.1E-2</v>
      </c>
      <c r="K31" s="46">
        <v>0.109</v>
      </c>
      <c r="L31" s="46">
        <v>0.188</v>
      </c>
      <c r="M31" s="49"/>
    </row>
    <row r="32" spans="1:13" x14ac:dyDescent="0.3">
      <c r="A32" s="42" t="s">
        <v>181</v>
      </c>
      <c r="B32" s="43" t="s">
        <v>154</v>
      </c>
      <c r="C32" s="44">
        <v>10</v>
      </c>
      <c r="D32" s="44">
        <v>0</v>
      </c>
      <c r="E32" s="45">
        <v>0.01</v>
      </c>
      <c r="F32" s="45">
        <v>0.01</v>
      </c>
      <c r="G32" s="57">
        <v>1.55E-2</v>
      </c>
      <c r="H32" s="59">
        <v>2.6499999999999999E-2</v>
      </c>
      <c r="I32" s="53">
        <v>7.1999999999999995E-2</v>
      </c>
      <c r="J32" s="54">
        <v>0.437</v>
      </c>
      <c r="K32" s="45">
        <v>1.99</v>
      </c>
      <c r="L32" s="45">
        <v>3.54</v>
      </c>
      <c r="M32" s="49"/>
    </row>
    <row r="33" spans="1:13" x14ac:dyDescent="0.3">
      <c r="A33" s="42" t="s">
        <v>182</v>
      </c>
      <c r="B33" s="43" t="s">
        <v>154</v>
      </c>
      <c r="C33" s="44">
        <v>10</v>
      </c>
      <c r="D33" s="44">
        <v>0</v>
      </c>
      <c r="E33" s="44">
        <v>4</v>
      </c>
      <c r="F33" s="48">
        <v>29.2</v>
      </c>
      <c r="G33" s="44">
        <v>134</v>
      </c>
      <c r="H33" s="44">
        <v>1220</v>
      </c>
      <c r="I33" s="50">
        <v>4830</v>
      </c>
      <c r="J33" s="55">
        <v>24500</v>
      </c>
      <c r="K33" s="44">
        <v>30100</v>
      </c>
      <c r="L33" s="44">
        <v>35600</v>
      </c>
      <c r="M33" s="49"/>
    </row>
    <row r="34" spans="1:13" x14ac:dyDescent="0.3">
      <c r="A34" s="42" t="s">
        <v>183</v>
      </c>
      <c r="B34" s="43" t="s">
        <v>154</v>
      </c>
      <c r="C34" s="44">
        <v>10</v>
      </c>
      <c r="D34" s="44">
        <v>2</v>
      </c>
      <c r="E34" s="52" t="s">
        <v>163</v>
      </c>
      <c r="F34" s="49"/>
      <c r="G34" s="46">
        <v>6.0000000000000001E-3</v>
      </c>
      <c r="H34" s="46">
        <v>8.9999999999999993E-3</v>
      </c>
      <c r="I34" s="53">
        <v>2.9000000000000001E-2</v>
      </c>
      <c r="J34" s="49"/>
      <c r="K34" s="49"/>
      <c r="L34" s="46">
        <v>0.17599999999999999</v>
      </c>
      <c r="M34" s="43" t="s">
        <v>156</v>
      </c>
    </row>
    <row r="35" spans="1:13" x14ac:dyDescent="0.3">
      <c r="A35" s="42" t="s">
        <v>184</v>
      </c>
      <c r="B35" s="43" t="s">
        <v>154</v>
      </c>
      <c r="C35" s="44">
        <v>10</v>
      </c>
      <c r="D35" s="44">
        <v>0</v>
      </c>
      <c r="E35" s="46">
        <v>2E-3</v>
      </c>
      <c r="F35" s="58">
        <v>3.8E-3</v>
      </c>
      <c r="G35" s="46">
        <v>4.0000000000000001E-3</v>
      </c>
      <c r="H35" s="46">
        <v>6.0000000000000001E-3</v>
      </c>
      <c r="I35" s="53">
        <v>1.0999999999999999E-2</v>
      </c>
      <c r="J35" s="54">
        <v>3.5000000000000003E-2</v>
      </c>
      <c r="K35" s="46">
        <v>0.114</v>
      </c>
      <c r="L35" s="46">
        <v>0.192</v>
      </c>
      <c r="M35" s="49"/>
    </row>
    <row r="36" spans="1:13" x14ac:dyDescent="0.3">
      <c r="A36" s="42" t="s">
        <v>185</v>
      </c>
      <c r="B36" s="43" t="s">
        <v>154</v>
      </c>
      <c r="C36" s="44">
        <v>10</v>
      </c>
      <c r="D36" s="44">
        <v>4</v>
      </c>
      <c r="E36" s="52" t="s">
        <v>186</v>
      </c>
      <c r="F36" s="49"/>
      <c r="G36" s="49"/>
      <c r="H36" s="45">
        <v>0.01</v>
      </c>
      <c r="I36" s="47">
        <v>0.01</v>
      </c>
      <c r="J36" s="49"/>
      <c r="K36" s="49"/>
      <c r="L36" s="45">
        <v>0.03</v>
      </c>
      <c r="M36" s="43" t="s">
        <v>156</v>
      </c>
    </row>
    <row r="37" spans="1:13" x14ac:dyDescent="0.3">
      <c r="A37" s="42" t="s">
        <v>187</v>
      </c>
      <c r="B37" s="43" t="s">
        <v>154</v>
      </c>
      <c r="C37" s="44">
        <v>10</v>
      </c>
      <c r="D37" s="44">
        <v>1</v>
      </c>
      <c r="E37" s="52" t="s">
        <v>179</v>
      </c>
      <c r="F37" s="46">
        <v>1E-3</v>
      </c>
      <c r="G37" s="46">
        <v>1E-3</v>
      </c>
      <c r="H37" s="46">
        <v>2E-3</v>
      </c>
      <c r="I37" s="53">
        <v>3.0000000000000001E-3</v>
      </c>
      <c r="J37" s="49"/>
      <c r="K37" s="49"/>
      <c r="L37" s="46">
        <v>5.6000000000000001E-2</v>
      </c>
      <c r="M37" s="43" t="s">
        <v>156</v>
      </c>
    </row>
    <row r="38" spans="1:13" x14ac:dyDescent="0.3">
      <c r="A38" s="42" t="s">
        <v>188</v>
      </c>
      <c r="B38" s="43" t="s">
        <v>154</v>
      </c>
      <c r="C38" s="44">
        <v>10</v>
      </c>
      <c r="D38" s="44">
        <v>0</v>
      </c>
      <c r="E38" s="46">
        <v>6.0000000000000001E-3</v>
      </c>
      <c r="F38" s="46">
        <v>6.0000000000000001E-3</v>
      </c>
      <c r="G38" s="57">
        <v>8.3000000000000001E-3</v>
      </c>
      <c r="H38" s="46">
        <v>1.4999999999999999E-2</v>
      </c>
      <c r="I38" s="53">
        <v>6.6000000000000003E-2</v>
      </c>
      <c r="J38" s="54">
        <v>0.14099999999999999</v>
      </c>
      <c r="K38" s="46">
        <v>0.19400000000000001</v>
      </c>
      <c r="L38" s="46">
        <v>0.247</v>
      </c>
      <c r="M38" s="49"/>
    </row>
    <row r="39" spans="1:13" x14ac:dyDescent="0.3">
      <c r="A39" s="42" t="s">
        <v>189</v>
      </c>
      <c r="B39" s="43" t="s">
        <v>154</v>
      </c>
      <c r="C39" s="44">
        <v>10</v>
      </c>
      <c r="D39" s="44">
        <v>0</v>
      </c>
      <c r="E39" s="45">
        <v>6.12</v>
      </c>
      <c r="F39" s="45">
        <v>6.95</v>
      </c>
      <c r="G39" s="45">
        <v>8.51</v>
      </c>
      <c r="H39" s="48">
        <v>11.6</v>
      </c>
      <c r="I39" s="51">
        <v>22.8</v>
      </c>
      <c r="J39" s="48">
        <v>47.1</v>
      </c>
      <c r="K39" s="44">
        <v>115</v>
      </c>
      <c r="L39" s="44">
        <v>182</v>
      </c>
      <c r="M39" s="49"/>
    </row>
    <row r="40" spans="1:13" x14ac:dyDescent="0.3">
      <c r="A40" s="42" t="s">
        <v>190</v>
      </c>
      <c r="B40" s="43" t="s">
        <v>154</v>
      </c>
      <c r="C40" s="44">
        <v>10</v>
      </c>
      <c r="D40" s="44">
        <v>4</v>
      </c>
      <c r="E40" s="52" t="s">
        <v>179</v>
      </c>
      <c r="F40" s="49"/>
      <c r="G40" s="49"/>
      <c r="H40" s="46">
        <v>2E-3</v>
      </c>
      <c r="I40" s="53">
        <v>4.0000000000000001E-3</v>
      </c>
      <c r="J40" s="49"/>
      <c r="K40" s="49"/>
      <c r="L40" s="46">
        <v>0.122</v>
      </c>
      <c r="M40" s="43" t="s">
        <v>156</v>
      </c>
    </row>
    <row r="41" spans="1:13" x14ac:dyDescent="0.3">
      <c r="A41" s="42" t="s">
        <v>191</v>
      </c>
      <c r="B41" s="43" t="s">
        <v>154</v>
      </c>
      <c r="C41" s="44">
        <v>10</v>
      </c>
      <c r="D41" s="44">
        <v>0</v>
      </c>
      <c r="E41" s="45">
        <v>1.24</v>
      </c>
      <c r="F41" s="48">
        <v>2.9</v>
      </c>
      <c r="G41" s="48">
        <v>23.6</v>
      </c>
      <c r="H41" s="44">
        <v>190</v>
      </c>
      <c r="I41" s="50">
        <v>435</v>
      </c>
      <c r="J41" s="44">
        <v>620</v>
      </c>
      <c r="K41" s="44">
        <v>724</v>
      </c>
      <c r="L41" s="44">
        <v>829</v>
      </c>
      <c r="M41" s="49"/>
    </row>
    <row r="42" spans="1:13" x14ac:dyDescent="0.3">
      <c r="A42" s="42" t="s">
        <v>192</v>
      </c>
      <c r="B42" s="43" t="s">
        <v>154</v>
      </c>
      <c r="C42" s="44">
        <v>10</v>
      </c>
      <c r="D42" s="44">
        <v>2</v>
      </c>
      <c r="E42" s="52" t="s">
        <v>174</v>
      </c>
      <c r="F42" s="49"/>
      <c r="G42" s="48">
        <v>0.3</v>
      </c>
      <c r="H42" s="48">
        <v>0.3</v>
      </c>
      <c r="I42" s="51">
        <v>0.5</v>
      </c>
      <c r="J42" s="49"/>
      <c r="K42" s="49"/>
      <c r="L42" s="44">
        <v>1</v>
      </c>
      <c r="M42" s="43" t="s">
        <v>156</v>
      </c>
    </row>
    <row r="43" spans="1:13" x14ac:dyDescent="0.3">
      <c r="A43" s="42" t="s">
        <v>193</v>
      </c>
      <c r="B43" s="43" t="s">
        <v>154</v>
      </c>
      <c r="C43" s="44">
        <v>10</v>
      </c>
      <c r="D43" s="44">
        <v>0</v>
      </c>
      <c r="E43" s="46">
        <v>4.0000000000000001E-3</v>
      </c>
      <c r="F43" s="58">
        <v>8.5000000000000006E-3</v>
      </c>
      <c r="G43" s="57">
        <v>9.2999999999999992E-3</v>
      </c>
      <c r="H43" s="46">
        <v>1.2E-2</v>
      </c>
      <c r="I43" s="53">
        <v>6.9000000000000006E-2</v>
      </c>
      <c r="J43" s="54">
        <v>0.14699999999999999</v>
      </c>
      <c r="K43" s="46">
        <v>0.25600000000000001</v>
      </c>
      <c r="L43" s="46">
        <v>0.36499999999999999</v>
      </c>
      <c r="M43" s="49"/>
    </row>
    <row r="44" spans="1:13" x14ac:dyDescent="0.3">
      <c r="A44" s="42" t="s">
        <v>194</v>
      </c>
      <c r="B44" s="43" t="s">
        <v>154</v>
      </c>
      <c r="C44" s="44">
        <v>10</v>
      </c>
      <c r="D44" s="44">
        <v>3</v>
      </c>
      <c r="E44" s="52" t="s">
        <v>177</v>
      </c>
      <c r="F44" s="49"/>
      <c r="G44" s="49"/>
      <c r="H44" s="48">
        <v>0.8</v>
      </c>
      <c r="I44" s="51">
        <v>3.2</v>
      </c>
      <c r="J44" s="49"/>
      <c r="K44" s="49"/>
      <c r="L44" s="48">
        <v>10.199999999999999</v>
      </c>
      <c r="M44" s="43" t="s">
        <v>156</v>
      </c>
    </row>
    <row r="45" spans="1:13" x14ac:dyDescent="0.3">
      <c r="A45" s="42" t="s">
        <v>195</v>
      </c>
      <c r="B45" s="43" t="s">
        <v>154</v>
      </c>
      <c r="C45" s="44">
        <v>10</v>
      </c>
      <c r="D45" s="44">
        <v>1</v>
      </c>
      <c r="E45" s="52" t="s">
        <v>196</v>
      </c>
      <c r="F45" s="45">
        <v>0.03</v>
      </c>
      <c r="G45" s="45">
        <v>0.03</v>
      </c>
      <c r="H45" s="45">
        <v>0.06</v>
      </c>
      <c r="I45" s="47">
        <v>0.23</v>
      </c>
      <c r="J45" s="49"/>
      <c r="K45" s="49"/>
      <c r="L45" s="48">
        <v>13.3</v>
      </c>
      <c r="M45" s="43" t="s">
        <v>156</v>
      </c>
    </row>
    <row r="46" spans="1:13" x14ac:dyDescent="0.3">
      <c r="A46" s="42" t="s">
        <v>197</v>
      </c>
      <c r="B46" s="43" t="s">
        <v>154</v>
      </c>
      <c r="C46" s="44">
        <v>10</v>
      </c>
      <c r="D46" s="44">
        <v>1</v>
      </c>
      <c r="E46" s="52" t="s">
        <v>179</v>
      </c>
      <c r="F46" s="46">
        <v>1E-3</v>
      </c>
      <c r="G46" s="46">
        <v>2E-3</v>
      </c>
      <c r="H46" s="46">
        <v>3.0000000000000001E-3</v>
      </c>
      <c r="I46" s="53">
        <v>4.0000000000000001E-3</v>
      </c>
      <c r="J46" s="49"/>
      <c r="K46" s="49"/>
      <c r="L46" s="46">
        <v>6.7000000000000004E-2</v>
      </c>
      <c r="M46" s="43" t="s">
        <v>156</v>
      </c>
    </row>
    <row r="47" spans="1:13" x14ac:dyDescent="0.3">
      <c r="A47" s="42" t="s">
        <v>198</v>
      </c>
      <c r="B47" s="43" t="s">
        <v>154</v>
      </c>
      <c r="C47" s="44">
        <v>10</v>
      </c>
      <c r="D47" s="44">
        <v>0</v>
      </c>
      <c r="E47" s="45">
        <v>2.37</v>
      </c>
      <c r="F47" s="45">
        <v>3.39</v>
      </c>
      <c r="G47" s="45">
        <v>3.78</v>
      </c>
      <c r="H47" s="48">
        <v>10.7</v>
      </c>
      <c r="I47" s="51">
        <v>12.6</v>
      </c>
      <c r="J47" s="48">
        <v>35.5</v>
      </c>
      <c r="K47" s="48">
        <v>90.3</v>
      </c>
      <c r="L47" s="44">
        <v>145</v>
      </c>
      <c r="M47" s="49"/>
    </row>
    <row r="48" spans="1:13" x14ac:dyDescent="0.3">
      <c r="A48" s="42" t="s">
        <v>199</v>
      </c>
      <c r="B48" s="43" t="s">
        <v>154</v>
      </c>
      <c r="C48" s="44">
        <v>10</v>
      </c>
      <c r="D48" s="44">
        <v>1</v>
      </c>
      <c r="E48" s="52" t="s">
        <v>163</v>
      </c>
      <c r="F48" s="45">
        <v>0.01</v>
      </c>
      <c r="G48" s="45">
        <v>0.01</v>
      </c>
      <c r="H48" s="45">
        <v>0.02</v>
      </c>
      <c r="I48" s="47">
        <v>0.04</v>
      </c>
      <c r="J48" s="49"/>
      <c r="K48" s="49"/>
      <c r="L48" s="45">
        <v>0.25</v>
      </c>
      <c r="M48" s="43" t="s">
        <v>156</v>
      </c>
    </row>
    <row r="49" spans="1:13" x14ac:dyDescent="0.3">
      <c r="A49" s="42" t="s">
        <v>200</v>
      </c>
      <c r="B49" s="43" t="s">
        <v>154</v>
      </c>
      <c r="C49" s="44">
        <v>10</v>
      </c>
      <c r="D49" s="44">
        <v>1</v>
      </c>
      <c r="E49" s="52" t="s">
        <v>186</v>
      </c>
      <c r="F49" s="46">
        <v>3.0000000000000001E-3</v>
      </c>
      <c r="G49" s="46">
        <v>4.0000000000000001E-3</v>
      </c>
      <c r="H49" s="46">
        <v>8.0000000000000002E-3</v>
      </c>
      <c r="I49" s="53">
        <v>2.1999999999999999E-2</v>
      </c>
      <c r="J49" s="49"/>
      <c r="K49" s="49"/>
      <c r="L49" s="46">
        <v>0.186</v>
      </c>
      <c r="M49" s="43" t="s">
        <v>156</v>
      </c>
    </row>
    <row r="50" spans="1:13" x14ac:dyDescent="0.3">
      <c r="A50" s="42" t="s">
        <v>201</v>
      </c>
      <c r="B50" s="43" t="s">
        <v>154</v>
      </c>
      <c r="C50" s="44">
        <v>10</v>
      </c>
      <c r="D50" s="44">
        <v>7</v>
      </c>
      <c r="E50" s="52" t="s">
        <v>202</v>
      </c>
      <c r="F50" s="58">
        <v>8.0000000000000004E-4</v>
      </c>
      <c r="G50" s="57">
        <v>2.3999999999999998E-3</v>
      </c>
      <c r="H50" s="46">
        <v>4.0000000000000001E-3</v>
      </c>
      <c r="I50" s="53">
        <v>7.6999999999999999E-2</v>
      </c>
      <c r="J50" s="54">
        <v>0.17199999999999999</v>
      </c>
      <c r="K50" s="46">
        <v>0.45100000000000001</v>
      </c>
      <c r="L50" s="45">
        <v>0.73</v>
      </c>
      <c r="M50" s="43" t="s">
        <v>164</v>
      </c>
    </row>
    <row r="51" spans="1:13" x14ac:dyDescent="0.3">
      <c r="A51" s="42" t="s">
        <v>203</v>
      </c>
      <c r="B51" s="43" t="s">
        <v>143</v>
      </c>
      <c r="C51" s="44">
        <v>10</v>
      </c>
      <c r="D51" s="44">
        <v>0</v>
      </c>
      <c r="E51" s="46">
        <v>9.0999999999999998E-2</v>
      </c>
      <c r="F51" s="46">
        <v>0.11899999999999999</v>
      </c>
      <c r="G51" s="46">
        <v>0.433</v>
      </c>
      <c r="H51" s="46">
        <v>0.96399999999999997</v>
      </c>
      <c r="I51" s="47">
        <v>2.61</v>
      </c>
      <c r="J51" s="48">
        <v>11.1</v>
      </c>
      <c r="K51" s="44">
        <v>43</v>
      </c>
      <c r="L51" s="48">
        <v>74.900000000000006</v>
      </c>
      <c r="M51" s="49"/>
    </row>
    <row r="52" spans="1:13" x14ac:dyDescent="0.3">
      <c r="A52" s="42" t="s">
        <v>204</v>
      </c>
      <c r="B52" s="43" t="s">
        <v>154</v>
      </c>
      <c r="C52" s="44">
        <v>10</v>
      </c>
      <c r="D52" s="44">
        <v>6</v>
      </c>
      <c r="E52" s="52" t="s">
        <v>186</v>
      </c>
      <c r="F52" s="58">
        <v>3.5000000000000001E-3</v>
      </c>
      <c r="G52" s="57">
        <v>4.7000000000000002E-3</v>
      </c>
      <c r="H52" s="46">
        <v>6.0000000000000001E-3</v>
      </c>
      <c r="I52" s="47">
        <v>0.01</v>
      </c>
      <c r="J52" s="54">
        <v>1.0999999999999999E-2</v>
      </c>
      <c r="K52" s="46">
        <v>1.6E-2</v>
      </c>
      <c r="L52" s="45">
        <v>0.02</v>
      </c>
      <c r="M52" s="43" t="s">
        <v>164</v>
      </c>
    </row>
    <row r="53" spans="1:13" x14ac:dyDescent="0.3">
      <c r="A53" s="42" t="s">
        <v>205</v>
      </c>
      <c r="B53" s="43" t="s">
        <v>154</v>
      </c>
      <c r="C53" s="44">
        <v>10</v>
      </c>
      <c r="D53" s="44">
        <v>6</v>
      </c>
      <c r="E53" s="52" t="s">
        <v>179</v>
      </c>
      <c r="F53" s="56">
        <v>3.0000000000000001E-5</v>
      </c>
      <c r="G53" s="56">
        <v>9.0000000000000006E-5</v>
      </c>
      <c r="H53" s="59">
        <v>2.0000000000000001E-4</v>
      </c>
      <c r="I53" s="53">
        <v>2E-3</v>
      </c>
      <c r="J53" s="54">
        <v>5.0000000000000001E-3</v>
      </c>
      <c r="K53" s="46">
        <v>0.02</v>
      </c>
      <c r="L53" s="46">
        <v>3.4000000000000002E-2</v>
      </c>
      <c r="M53" s="43" t="s">
        <v>164</v>
      </c>
    </row>
    <row r="54" spans="1:13" x14ac:dyDescent="0.3">
      <c r="A54" s="42" t="s">
        <v>206</v>
      </c>
      <c r="B54" s="43" t="s">
        <v>154</v>
      </c>
      <c r="C54" s="44">
        <v>10</v>
      </c>
      <c r="D54" s="44">
        <v>2</v>
      </c>
      <c r="E54" s="52" t="s">
        <v>163</v>
      </c>
      <c r="F54" s="49"/>
      <c r="G54" s="46">
        <v>5.0000000000000001E-3</v>
      </c>
      <c r="H54" s="46">
        <v>8.9999999999999993E-3</v>
      </c>
      <c r="I54" s="47">
        <v>0.02</v>
      </c>
      <c r="J54" s="49"/>
      <c r="K54" s="49"/>
      <c r="L54" s="46">
        <v>0.97899999999999998</v>
      </c>
      <c r="M54" s="43" t="s">
        <v>156</v>
      </c>
    </row>
    <row r="55" spans="1:13" x14ac:dyDescent="0.3">
      <c r="A55" s="42" t="s">
        <v>207</v>
      </c>
      <c r="B55" s="43" t="s">
        <v>154</v>
      </c>
      <c r="C55" s="44">
        <v>10</v>
      </c>
      <c r="D55" s="44">
        <v>1</v>
      </c>
      <c r="E55" s="52" t="s">
        <v>208</v>
      </c>
      <c r="F55" s="45">
        <v>0.01</v>
      </c>
      <c r="G55" s="45">
        <v>0.03</v>
      </c>
      <c r="H55" s="45">
        <v>0.05</v>
      </c>
      <c r="I55" s="47">
        <v>0.27</v>
      </c>
      <c r="J55" s="45">
        <v>0.67</v>
      </c>
      <c r="K55" s="45">
        <v>0.67</v>
      </c>
      <c r="L55" s="45">
        <v>0.67</v>
      </c>
      <c r="M55" s="43" t="s">
        <v>156</v>
      </c>
    </row>
    <row r="56" spans="1:13" x14ac:dyDescent="0.3">
      <c r="A56" s="42" t="s">
        <v>209</v>
      </c>
      <c r="B56" s="43" t="s">
        <v>154</v>
      </c>
      <c r="C56" s="44">
        <v>10</v>
      </c>
      <c r="D56" s="44">
        <v>7</v>
      </c>
      <c r="E56" s="52" t="s">
        <v>179</v>
      </c>
      <c r="F56" s="58">
        <v>5.0000000000000001E-4</v>
      </c>
      <c r="G56" s="57">
        <v>8.0000000000000004E-4</v>
      </c>
      <c r="H56" s="46">
        <v>1E-3</v>
      </c>
      <c r="I56" s="53">
        <v>4.0000000000000001E-3</v>
      </c>
      <c r="J56" s="54">
        <v>8.0000000000000002E-3</v>
      </c>
      <c r="K56" s="46">
        <v>1.7000000000000001E-2</v>
      </c>
      <c r="L56" s="46">
        <v>2.5999999999999999E-2</v>
      </c>
      <c r="M56" s="43" t="s">
        <v>164</v>
      </c>
    </row>
    <row r="57" spans="1:13" x14ac:dyDescent="0.3">
      <c r="A57" s="42" t="s">
        <v>210</v>
      </c>
      <c r="B57" s="43" t="s">
        <v>154</v>
      </c>
      <c r="C57" s="44">
        <v>10</v>
      </c>
      <c r="D57" s="44">
        <v>6</v>
      </c>
      <c r="E57" s="52" t="s">
        <v>179</v>
      </c>
      <c r="F57" s="56">
        <v>4.0000000000000003E-5</v>
      </c>
      <c r="G57" s="57">
        <v>1E-4</v>
      </c>
      <c r="H57" s="59">
        <v>4.0000000000000002E-4</v>
      </c>
      <c r="I57" s="53">
        <v>2E-3</v>
      </c>
      <c r="J57" s="54">
        <v>1.6E-2</v>
      </c>
      <c r="K57" s="46">
        <v>2.1999999999999999E-2</v>
      </c>
      <c r="L57" s="46">
        <v>2.9000000000000001E-2</v>
      </c>
      <c r="M57" s="43" t="s">
        <v>164</v>
      </c>
    </row>
    <row r="58" spans="1:13" x14ac:dyDescent="0.3">
      <c r="A58" s="42" t="s">
        <v>211</v>
      </c>
      <c r="B58" s="43" t="s">
        <v>154</v>
      </c>
      <c r="C58" s="44">
        <v>10</v>
      </c>
      <c r="D58" s="44">
        <v>0</v>
      </c>
      <c r="E58" s="46">
        <v>3.0000000000000001E-3</v>
      </c>
      <c r="F58" s="58">
        <v>4.7999999999999996E-3</v>
      </c>
      <c r="G58" s="46">
        <v>0.114</v>
      </c>
      <c r="H58" s="46">
        <v>0.22600000000000001</v>
      </c>
      <c r="I58" s="53">
        <v>0.443</v>
      </c>
      <c r="J58" s="45">
        <v>4.57</v>
      </c>
      <c r="K58" s="45">
        <v>4.79</v>
      </c>
      <c r="L58" s="45">
        <v>5.01</v>
      </c>
      <c r="M58" s="49"/>
    </row>
    <row r="59" spans="1:13" x14ac:dyDescent="0.3">
      <c r="A59" s="42" t="s">
        <v>212</v>
      </c>
      <c r="B59" s="43" t="s">
        <v>154</v>
      </c>
      <c r="C59" s="44">
        <v>10</v>
      </c>
      <c r="D59" s="44">
        <v>1</v>
      </c>
      <c r="E59" s="52" t="s">
        <v>174</v>
      </c>
      <c r="F59" s="45">
        <v>0.02</v>
      </c>
      <c r="G59" s="45">
        <v>0.04</v>
      </c>
      <c r="H59" s="45">
        <v>0.14000000000000001</v>
      </c>
      <c r="I59" s="47">
        <v>0.38</v>
      </c>
      <c r="J59" s="49"/>
      <c r="K59" s="49"/>
      <c r="L59" s="45">
        <v>2.27</v>
      </c>
      <c r="M59" s="43" t="s">
        <v>156</v>
      </c>
    </row>
    <row r="60" spans="1:13" x14ac:dyDescent="0.3">
      <c r="A60" s="42" t="s">
        <v>213</v>
      </c>
      <c r="B60" s="43" t="s">
        <v>154</v>
      </c>
      <c r="C60" s="44">
        <v>10</v>
      </c>
      <c r="D60" s="44">
        <v>8</v>
      </c>
      <c r="E60" s="52" t="s">
        <v>214</v>
      </c>
      <c r="F60" s="49"/>
      <c r="G60" s="49"/>
      <c r="H60" s="49"/>
      <c r="I60" s="49"/>
      <c r="J60" s="49"/>
      <c r="K60" s="49"/>
      <c r="L60" s="46">
        <v>0.184</v>
      </c>
      <c r="M60" s="43" t="s">
        <v>164</v>
      </c>
    </row>
    <row r="61" spans="1:13" x14ac:dyDescent="0.3">
      <c r="A61" s="42" t="s">
        <v>215</v>
      </c>
      <c r="B61" s="43" t="s">
        <v>154</v>
      </c>
      <c r="C61" s="44">
        <v>10</v>
      </c>
      <c r="D61" s="44">
        <v>2</v>
      </c>
      <c r="E61" s="52" t="s">
        <v>163</v>
      </c>
      <c r="F61" s="49"/>
      <c r="G61" s="45">
        <v>7.0000000000000007E-2</v>
      </c>
      <c r="H61" s="45">
        <v>0.08</v>
      </c>
      <c r="I61" s="47">
        <v>0.19</v>
      </c>
      <c r="J61" s="49"/>
      <c r="K61" s="49"/>
      <c r="L61" s="45">
        <v>1.0900000000000001</v>
      </c>
      <c r="M61" s="43" t="s">
        <v>156</v>
      </c>
    </row>
    <row r="62" spans="1:13" x14ac:dyDescent="0.3">
      <c r="A62" s="42" t="s">
        <v>216</v>
      </c>
      <c r="B62" s="43" t="s">
        <v>154</v>
      </c>
      <c r="C62" s="44">
        <v>10</v>
      </c>
      <c r="D62" s="44">
        <v>0</v>
      </c>
      <c r="E62" s="46">
        <v>4.0000000000000001E-3</v>
      </c>
      <c r="F62" s="58">
        <v>4.8999999999999998E-3</v>
      </c>
      <c r="G62" s="46">
        <v>5.0000000000000001E-3</v>
      </c>
      <c r="H62" s="46">
        <v>0.01</v>
      </c>
      <c r="I62" s="53">
        <v>1.4999999999999999E-2</v>
      </c>
      <c r="J62" s="54">
        <v>0.20699999999999999</v>
      </c>
      <c r="K62" s="46">
        <v>0.26300000000000001</v>
      </c>
      <c r="L62" s="46">
        <v>0.318</v>
      </c>
      <c r="M62" s="49"/>
    </row>
    <row r="63" spans="1:13" x14ac:dyDescent="0.3">
      <c r="A63" s="42" t="s">
        <v>217</v>
      </c>
      <c r="B63" s="43" t="s">
        <v>154</v>
      </c>
      <c r="C63" s="44">
        <v>10</v>
      </c>
      <c r="D63" s="44">
        <v>0</v>
      </c>
      <c r="E63" s="48">
        <v>2.2000000000000002</v>
      </c>
      <c r="F63" s="45">
        <v>4.18</v>
      </c>
      <c r="G63" s="45">
        <v>4.78</v>
      </c>
      <c r="H63" s="48">
        <v>10.1</v>
      </c>
      <c r="I63" s="51">
        <v>12.4</v>
      </c>
      <c r="J63" s="48">
        <v>16.399999999999999</v>
      </c>
      <c r="K63" s="48">
        <v>21.8</v>
      </c>
      <c r="L63" s="48">
        <v>27.2</v>
      </c>
      <c r="M63" s="49"/>
    </row>
    <row r="64" spans="1:13" x14ac:dyDescent="0.3">
      <c r="A64" s="60" t="s">
        <v>218</v>
      </c>
      <c r="B64" s="61" t="s">
        <v>154</v>
      </c>
      <c r="C64" s="62">
        <v>10</v>
      </c>
      <c r="D64" s="62">
        <v>0</v>
      </c>
      <c r="E64" s="63">
        <v>2E-3</v>
      </c>
      <c r="F64" s="64">
        <v>3.8E-3</v>
      </c>
      <c r="G64" s="65">
        <v>4.3700000000000003E-2</v>
      </c>
      <c r="H64" s="63">
        <v>6.2E-2</v>
      </c>
      <c r="I64" s="66">
        <v>0.11799999999999999</v>
      </c>
      <c r="J64" s="67">
        <v>0.17899999999999999</v>
      </c>
      <c r="K64" s="63">
        <v>0.28499999999999998</v>
      </c>
      <c r="L64" s="63">
        <v>0.39200000000000002</v>
      </c>
      <c r="M64" s="68"/>
    </row>
    <row r="66" spans="1:13" x14ac:dyDescent="0.3">
      <c r="A66" s="69" t="s">
        <v>232</v>
      </c>
    </row>
    <row r="67" spans="1:13" x14ac:dyDescent="0.3">
      <c r="A67" s="69" t="s">
        <v>266</v>
      </c>
    </row>
    <row r="70" spans="1:13" s="31" customFormat="1" x14ac:dyDescent="0.3">
      <c r="A70" s="32" t="s">
        <v>133</v>
      </c>
      <c r="B70" s="33" t="s">
        <v>134</v>
      </c>
      <c r="C70" s="32" t="s">
        <v>137</v>
      </c>
      <c r="D70" s="34">
        <v>0.1</v>
      </c>
      <c r="E70" s="34">
        <v>0.25</v>
      </c>
      <c r="F70" s="35">
        <v>0.5</v>
      </c>
      <c r="G70" s="35">
        <v>0.75</v>
      </c>
      <c r="H70" s="35">
        <v>0.9</v>
      </c>
      <c r="I70" s="34">
        <v>0.95</v>
      </c>
      <c r="J70" s="33" t="s">
        <v>138</v>
      </c>
      <c r="M70" s="33"/>
    </row>
    <row r="71" spans="1:13" s="31" customFormat="1" x14ac:dyDescent="0.3">
      <c r="A71" s="42" t="s">
        <v>149</v>
      </c>
      <c r="B71" s="43" t="s">
        <v>143</v>
      </c>
      <c r="C71" s="45">
        <v>1.43</v>
      </c>
      <c r="D71" s="45">
        <v>2.15</v>
      </c>
      <c r="E71" s="45">
        <v>3.14</v>
      </c>
      <c r="F71" s="45">
        <v>9.19</v>
      </c>
      <c r="G71" s="51">
        <v>12.6</v>
      </c>
      <c r="H71" s="48">
        <v>28.9</v>
      </c>
      <c r="I71" s="48">
        <v>60.6</v>
      </c>
      <c r="J71" s="48">
        <v>92.2</v>
      </c>
      <c r="M71" s="49"/>
    </row>
    <row r="72" spans="1:13" s="31" customFormat="1" x14ac:dyDescent="0.3">
      <c r="A72" s="42" t="s">
        <v>206</v>
      </c>
      <c r="B72" s="43" t="s">
        <v>154</v>
      </c>
      <c r="C72" s="52" t="s">
        <v>163</v>
      </c>
      <c r="D72" s="49"/>
      <c r="E72" s="46">
        <v>5.0000000000000001E-3</v>
      </c>
      <c r="F72" s="46">
        <v>8.9999999999999993E-3</v>
      </c>
      <c r="G72" s="47">
        <v>0.02</v>
      </c>
      <c r="H72" s="49"/>
      <c r="I72" s="49"/>
      <c r="J72" s="46">
        <v>0.97899999999999998</v>
      </c>
      <c r="M72" s="43"/>
    </row>
    <row r="73" spans="1:13" s="31" customFormat="1" x14ac:dyDescent="0.3">
      <c r="A73" s="42" t="s">
        <v>211</v>
      </c>
      <c r="B73" s="43" t="s">
        <v>154</v>
      </c>
      <c r="C73" s="46">
        <v>3.0000000000000001E-3</v>
      </c>
      <c r="D73" s="58">
        <v>4.7999999999999996E-3</v>
      </c>
      <c r="E73" s="46">
        <v>0.114</v>
      </c>
      <c r="F73" s="46">
        <v>0.22600000000000001</v>
      </c>
      <c r="G73" s="53">
        <v>0.443</v>
      </c>
      <c r="H73" s="45">
        <v>4.57</v>
      </c>
      <c r="I73" s="45">
        <v>4.79</v>
      </c>
      <c r="J73" s="45">
        <v>5.01</v>
      </c>
      <c r="M73" s="4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60"/>
  <sheetViews>
    <sheetView topLeftCell="A37" workbookViewId="0">
      <selection activeCell="A42" sqref="A42:XFD42"/>
    </sheetView>
  </sheetViews>
  <sheetFormatPr defaultColWidth="8.88671875" defaultRowHeight="14.4" x14ac:dyDescent="0.3"/>
  <cols>
    <col min="1" max="1" width="7.33203125" style="69" customWidth="1"/>
    <col min="2" max="2" width="9.6640625" style="69" customWidth="1"/>
    <col min="3" max="3" width="6.6640625" style="69" customWidth="1"/>
    <col min="4" max="4" width="7.109375" style="69" customWidth="1"/>
    <col min="5" max="5" width="8.88671875" style="69" customWidth="1"/>
    <col min="6" max="6" width="9.5546875" style="69" customWidth="1"/>
    <col min="7" max="7" width="11.6640625" style="69" customWidth="1"/>
    <col min="8" max="8" width="12" style="69" customWidth="1"/>
    <col min="9" max="9" width="11.109375" style="69" customWidth="1"/>
    <col min="10" max="10" width="8.44140625" style="69" customWidth="1"/>
    <col min="11" max="11" width="9.5546875" style="69" customWidth="1"/>
    <col min="12" max="12" width="6.6640625" style="69" customWidth="1"/>
    <col min="13" max="13" width="10.88671875" style="69" customWidth="1"/>
    <col min="14" max="16384" width="8.88671875" style="69"/>
  </cols>
  <sheetData>
    <row r="1" spans="1:30" ht="21.45" customHeight="1" x14ac:dyDescent="0.3">
      <c r="A1" s="33" t="s">
        <v>133</v>
      </c>
      <c r="B1" s="33" t="s">
        <v>134</v>
      </c>
      <c r="C1" s="70" t="s">
        <v>135</v>
      </c>
      <c r="D1" s="32" t="s">
        <v>136</v>
      </c>
      <c r="E1" s="33" t="s">
        <v>137</v>
      </c>
      <c r="F1" s="34">
        <v>0.1</v>
      </c>
      <c r="G1" s="71">
        <v>0.25</v>
      </c>
      <c r="H1" s="71">
        <v>0.5</v>
      </c>
      <c r="I1" s="34">
        <v>0.75</v>
      </c>
      <c r="J1" s="35">
        <v>0.9</v>
      </c>
      <c r="K1" s="34">
        <v>0.95</v>
      </c>
      <c r="L1" s="32" t="s">
        <v>138</v>
      </c>
      <c r="M1" s="33" t="s">
        <v>139</v>
      </c>
    </row>
    <row r="2" spans="1:30" ht="14.7" customHeight="1" x14ac:dyDescent="0.3">
      <c r="A2" s="36" t="s">
        <v>140</v>
      </c>
      <c r="B2" s="37" t="s">
        <v>141</v>
      </c>
      <c r="C2" s="72">
        <v>21</v>
      </c>
      <c r="D2" s="72">
        <v>0</v>
      </c>
      <c r="E2" s="40">
        <v>8.4</v>
      </c>
      <c r="F2" s="39">
        <v>8.6</v>
      </c>
      <c r="G2" s="39">
        <v>9.1999999999999993</v>
      </c>
      <c r="H2" s="40">
        <v>10.3</v>
      </c>
      <c r="I2" s="40">
        <v>10.8</v>
      </c>
      <c r="J2" s="40">
        <v>11.3</v>
      </c>
      <c r="K2" s="40">
        <v>11.8</v>
      </c>
      <c r="L2" s="39">
        <v>13.7</v>
      </c>
      <c r="M2" s="41"/>
    </row>
    <row r="3" spans="1:30" ht="17.7" customHeight="1" x14ac:dyDescent="0.3">
      <c r="A3" s="42" t="s">
        <v>142</v>
      </c>
      <c r="B3" s="43" t="s">
        <v>143</v>
      </c>
      <c r="C3" s="50">
        <v>19</v>
      </c>
      <c r="D3" s="50">
        <v>1</v>
      </c>
      <c r="E3" s="43" t="s">
        <v>219</v>
      </c>
      <c r="F3" s="48">
        <v>0.2</v>
      </c>
      <c r="G3" s="45">
        <v>0.44</v>
      </c>
      <c r="H3" s="51">
        <v>1.2</v>
      </c>
      <c r="I3" s="47">
        <v>2.99</v>
      </c>
      <c r="J3" s="47">
        <v>5.05</v>
      </c>
      <c r="K3" s="49"/>
      <c r="L3" s="45">
        <v>5.51</v>
      </c>
      <c r="M3" s="42" t="s">
        <v>156</v>
      </c>
    </row>
    <row r="4" spans="1:30" ht="17.7" customHeight="1" x14ac:dyDescent="0.3">
      <c r="A4" s="42" t="s">
        <v>144</v>
      </c>
      <c r="B4" s="43" t="s">
        <v>145</v>
      </c>
      <c r="C4" s="50">
        <v>21</v>
      </c>
      <c r="D4" s="50">
        <v>0</v>
      </c>
      <c r="E4" s="50">
        <v>137</v>
      </c>
      <c r="F4" s="44">
        <v>310</v>
      </c>
      <c r="G4" s="44">
        <v>357</v>
      </c>
      <c r="H4" s="50">
        <v>596</v>
      </c>
      <c r="I4" s="50">
        <v>774</v>
      </c>
      <c r="J4" s="50">
        <v>1130</v>
      </c>
      <c r="K4" s="50">
        <v>1430</v>
      </c>
      <c r="L4" s="44">
        <v>4560</v>
      </c>
      <c r="M4" s="49"/>
    </row>
    <row r="5" spans="1:30" ht="17.7" customHeight="1" x14ac:dyDescent="0.3">
      <c r="A5" s="42" t="s">
        <v>146</v>
      </c>
      <c r="B5" s="43" t="s">
        <v>143</v>
      </c>
      <c r="C5" s="50">
        <v>21</v>
      </c>
      <c r="D5" s="50">
        <v>0</v>
      </c>
      <c r="E5" s="47">
        <v>7.26</v>
      </c>
      <c r="F5" s="48">
        <v>28.8</v>
      </c>
      <c r="G5" s="48">
        <v>35.1</v>
      </c>
      <c r="H5" s="51">
        <v>54.5</v>
      </c>
      <c r="I5" s="51">
        <v>94.2</v>
      </c>
      <c r="J5" s="50">
        <v>123</v>
      </c>
      <c r="K5" s="50">
        <v>129</v>
      </c>
      <c r="L5" s="44">
        <v>290</v>
      </c>
      <c r="M5" s="49"/>
    </row>
    <row r="6" spans="1:30" ht="17.7" customHeight="1" x14ac:dyDescent="0.3">
      <c r="A6" s="42" t="s">
        <v>147</v>
      </c>
      <c r="B6" s="43" t="s">
        <v>143</v>
      </c>
      <c r="C6" s="50">
        <v>21</v>
      </c>
      <c r="D6" s="50">
        <v>0</v>
      </c>
      <c r="E6" s="47">
        <v>3.11</v>
      </c>
      <c r="F6" s="45">
        <v>7.86</v>
      </c>
      <c r="G6" s="48">
        <v>12.8</v>
      </c>
      <c r="H6" s="51">
        <v>17.5</v>
      </c>
      <c r="I6" s="51">
        <v>31.3</v>
      </c>
      <c r="J6" s="51">
        <v>36.4</v>
      </c>
      <c r="K6" s="51">
        <v>42.5</v>
      </c>
      <c r="L6" s="48">
        <v>96.2</v>
      </c>
      <c r="M6" s="49"/>
    </row>
    <row r="7" spans="1:30" ht="17.7" customHeight="1" x14ac:dyDescent="0.3">
      <c r="A7" s="42" t="s">
        <v>148</v>
      </c>
      <c r="B7" s="43" t="s">
        <v>143</v>
      </c>
      <c r="C7" s="50">
        <v>21</v>
      </c>
      <c r="D7" s="50">
        <v>0</v>
      </c>
      <c r="E7" s="51">
        <v>6.2</v>
      </c>
      <c r="F7" s="48">
        <v>8.1999999999999993</v>
      </c>
      <c r="G7" s="48">
        <v>11.6</v>
      </c>
      <c r="H7" s="51">
        <v>15.5</v>
      </c>
      <c r="I7" s="51">
        <v>33.200000000000003</v>
      </c>
      <c r="J7" s="50">
        <v>134</v>
      </c>
      <c r="K7" s="50">
        <v>182</v>
      </c>
      <c r="L7" s="44">
        <v>461</v>
      </c>
      <c r="M7" s="49"/>
    </row>
    <row r="8" spans="1:30" s="111" customFormat="1" ht="17.7" customHeight="1" x14ac:dyDescent="0.3">
      <c r="A8" s="103" t="s">
        <v>245</v>
      </c>
      <c r="B8" s="104" t="s">
        <v>246</v>
      </c>
      <c r="C8" s="105">
        <v>21</v>
      </c>
      <c r="D8" s="105">
        <v>0</v>
      </c>
      <c r="E8" s="106">
        <v>0.64</v>
      </c>
      <c r="F8" s="107">
        <v>1.49</v>
      </c>
      <c r="G8" s="107">
        <v>2.41</v>
      </c>
      <c r="H8" s="106">
        <v>3.08</v>
      </c>
      <c r="I8" s="106">
        <v>4.41</v>
      </c>
      <c r="J8" s="108">
        <v>10.3</v>
      </c>
      <c r="K8" s="108">
        <v>11.6</v>
      </c>
      <c r="L8" s="109">
        <v>26.8</v>
      </c>
      <c r="M8" s="110"/>
      <c r="R8" s="33" t="s">
        <v>133</v>
      </c>
      <c r="S8" s="33" t="s">
        <v>134</v>
      </c>
      <c r="T8" s="33" t="s">
        <v>137</v>
      </c>
      <c r="U8" s="34">
        <v>0.1</v>
      </c>
      <c r="V8" s="71">
        <v>0.25</v>
      </c>
      <c r="W8" s="71">
        <v>0.5</v>
      </c>
      <c r="X8" s="34">
        <v>0.75</v>
      </c>
      <c r="Y8" s="35">
        <v>0.9</v>
      </c>
      <c r="Z8" s="34">
        <v>0.95</v>
      </c>
      <c r="AA8" s="32" t="s">
        <v>138</v>
      </c>
      <c r="AD8" s="33"/>
    </row>
    <row r="9" spans="1:30" ht="17.7" customHeight="1" x14ac:dyDescent="0.3">
      <c r="A9" s="42" t="s">
        <v>150</v>
      </c>
      <c r="B9" s="43" t="s">
        <v>143</v>
      </c>
      <c r="C9" s="50">
        <v>21</v>
      </c>
      <c r="D9" s="50">
        <v>0</v>
      </c>
      <c r="E9" s="47">
        <v>5.14</v>
      </c>
      <c r="F9" s="45">
        <v>7.22</v>
      </c>
      <c r="G9" s="48">
        <v>11.8</v>
      </c>
      <c r="H9" s="51">
        <v>20.7</v>
      </c>
      <c r="I9" s="51">
        <v>29.8</v>
      </c>
      <c r="J9" s="51">
        <v>64.7</v>
      </c>
      <c r="K9" s="50">
        <v>117</v>
      </c>
      <c r="L9" s="44">
        <v>1230</v>
      </c>
      <c r="M9" s="49"/>
      <c r="R9" s="103" t="s">
        <v>245</v>
      </c>
      <c r="S9" s="104" t="s">
        <v>246</v>
      </c>
      <c r="T9" s="106">
        <v>0.64</v>
      </c>
      <c r="U9" s="107">
        <v>1.49</v>
      </c>
      <c r="V9" s="107">
        <v>2.41</v>
      </c>
      <c r="W9" s="106">
        <v>3.08</v>
      </c>
      <c r="X9" s="106">
        <v>4.41</v>
      </c>
      <c r="Y9" s="108">
        <v>10.3</v>
      </c>
      <c r="Z9" s="108">
        <v>11.6</v>
      </c>
      <c r="AA9" s="109">
        <v>26.8</v>
      </c>
    </row>
    <row r="10" spans="1:30" ht="18" customHeight="1" x14ac:dyDescent="0.3">
      <c r="A10" s="42" t="s">
        <v>151</v>
      </c>
      <c r="B10" s="43" t="s">
        <v>143</v>
      </c>
      <c r="C10" s="50">
        <v>21</v>
      </c>
      <c r="D10" s="50">
        <v>0</v>
      </c>
      <c r="E10" s="47">
        <v>3.82</v>
      </c>
      <c r="F10" s="44">
        <v>9</v>
      </c>
      <c r="G10" s="48">
        <v>19.600000000000001</v>
      </c>
      <c r="H10" s="51">
        <v>48.5</v>
      </c>
      <c r="I10" s="51">
        <v>83.2</v>
      </c>
      <c r="J10" s="50">
        <v>107</v>
      </c>
      <c r="K10" s="50">
        <v>115</v>
      </c>
      <c r="L10" s="44">
        <v>244</v>
      </c>
      <c r="M10" s="49"/>
      <c r="R10" s="103" t="s">
        <v>251</v>
      </c>
      <c r="S10" s="104" t="s">
        <v>248</v>
      </c>
      <c r="T10" s="104" t="s">
        <v>249</v>
      </c>
      <c r="U10" s="114">
        <v>1.2600000000000001E-3</v>
      </c>
      <c r="V10" s="114">
        <v>1.6900000000000001E-3</v>
      </c>
      <c r="W10" s="115">
        <v>2.2799999999999999E-3</v>
      </c>
      <c r="X10" s="115">
        <v>5.2199999999999998E-3</v>
      </c>
      <c r="Y10" s="116">
        <v>8.8000000000000005E-3</v>
      </c>
      <c r="Z10" s="116">
        <v>1.21E-2</v>
      </c>
      <c r="AA10" s="112">
        <v>1.6E-2</v>
      </c>
      <c r="AD10" s="103"/>
    </row>
    <row r="11" spans="1:30" ht="17.7" customHeight="1" x14ac:dyDescent="0.3">
      <c r="A11" s="42" t="s">
        <v>152</v>
      </c>
      <c r="B11" s="43" t="s">
        <v>143</v>
      </c>
      <c r="C11" s="50">
        <v>21</v>
      </c>
      <c r="D11" s="50">
        <v>0</v>
      </c>
      <c r="E11" s="50">
        <v>7</v>
      </c>
      <c r="F11" s="44">
        <v>94</v>
      </c>
      <c r="G11" s="44">
        <v>181</v>
      </c>
      <c r="H11" s="50">
        <v>265</v>
      </c>
      <c r="I11" s="50">
        <v>366</v>
      </c>
      <c r="J11" s="50">
        <v>508</v>
      </c>
      <c r="K11" s="50">
        <v>606</v>
      </c>
      <c r="L11" s="44">
        <v>734</v>
      </c>
      <c r="M11" s="49"/>
      <c r="R11" s="103" t="s">
        <v>247</v>
      </c>
      <c r="S11" s="104" t="s">
        <v>248</v>
      </c>
      <c r="T11" s="104" t="s">
        <v>249</v>
      </c>
      <c r="U11" s="112">
        <v>1.6E-2</v>
      </c>
      <c r="V11" s="107">
        <v>0.02</v>
      </c>
      <c r="W11" s="106">
        <v>0.04</v>
      </c>
      <c r="X11" s="113">
        <v>0.67900000000000005</v>
      </c>
      <c r="Y11" s="108">
        <v>1.5</v>
      </c>
      <c r="Z11" s="106">
        <v>1.88</v>
      </c>
      <c r="AA11" s="107">
        <v>2.04</v>
      </c>
      <c r="AD11" s="103"/>
    </row>
    <row r="12" spans="1:30" ht="16.95" customHeight="1" x14ac:dyDescent="0.3">
      <c r="A12" s="42" t="s">
        <v>153</v>
      </c>
      <c r="B12" s="43" t="s">
        <v>154</v>
      </c>
      <c r="C12" s="50">
        <v>21</v>
      </c>
      <c r="D12" s="50">
        <v>9</v>
      </c>
      <c r="E12" s="73" t="s">
        <v>220</v>
      </c>
      <c r="F12" s="49"/>
      <c r="G12" s="49"/>
      <c r="H12" s="50">
        <v>7</v>
      </c>
      <c r="I12" s="50">
        <v>24</v>
      </c>
      <c r="J12" s="50">
        <v>103</v>
      </c>
      <c r="K12" s="50">
        <v>105</v>
      </c>
      <c r="L12" s="44">
        <v>167</v>
      </c>
      <c r="M12" s="42" t="s">
        <v>156</v>
      </c>
      <c r="R12" s="42"/>
      <c r="S12" s="43"/>
      <c r="T12" s="50"/>
      <c r="U12" s="50"/>
      <c r="V12" s="73"/>
      <c r="W12" s="58"/>
      <c r="X12" s="58"/>
      <c r="Y12" s="77"/>
      <c r="Z12" s="47"/>
      <c r="AA12" s="51"/>
      <c r="AB12" s="47"/>
      <c r="AC12" s="48"/>
      <c r="AD12" s="42"/>
    </row>
    <row r="13" spans="1:30" ht="17.7" customHeight="1" x14ac:dyDescent="0.3">
      <c r="A13" s="42" t="s">
        <v>157</v>
      </c>
      <c r="B13" s="43" t="s">
        <v>143</v>
      </c>
      <c r="C13" s="50">
        <v>15</v>
      </c>
      <c r="D13" s="50">
        <v>0</v>
      </c>
      <c r="E13" s="47">
        <v>0.45</v>
      </c>
      <c r="F13" s="46">
        <v>0.748</v>
      </c>
      <c r="G13" s="45">
        <v>1.08</v>
      </c>
      <c r="H13" s="47">
        <v>1.22</v>
      </c>
      <c r="I13" s="47">
        <v>2.04</v>
      </c>
      <c r="J13" s="51">
        <v>29.9</v>
      </c>
      <c r="K13" s="51">
        <v>54.2</v>
      </c>
      <c r="L13" s="48">
        <v>70.8</v>
      </c>
      <c r="M13" s="49"/>
    </row>
    <row r="14" spans="1:30" ht="17.7" customHeight="1" x14ac:dyDescent="0.3">
      <c r="A14" s="42" t="s">
        <v>158</v>
      </c>
      <c r="B14" s="43" t="s">
        <v>143</v>
      </c>
      <c r="C14" s="50">
        <v>21</v>
      </c>
      <c r="D14" s="50">
        <v>0</v>
      </c>
      <c r="E14" s="53">
        <v>3.3000000000000002E-2</v>
      </c>
      <c r="F14" s="46">
        <v>6.9000000000000006E-2</v>
      </c>
      <c r="G14" s="46">
        <v>0.108</v>
      </c>
      <c r="H14" s="47">
        <v>0.15</v>
      </c>
      <c r="I14" s="74">
        <v>0.246</v>
      </c>
      <c r="J14" s="74">
        <v>0.312</v>
      </c>
      <c r="K14" s="74">
        <v>0.33800000000000002</v>
      </c>
      <c r="L14" s="46">
        <v>0.79300000000000004</v>
      </c>
      <c r="M14" s="49"/>
    </row>
    <row r="15" spans="1:30" ht="17.7" customHeight="1" x14ac:dyDescent="0.3">
      <c r="A15" s="42" t="s">
        <v>159</v>
      </c>
      <c r="B15" s="43" t="s">
        <v>154</v>
      </c>
      <c r="C15" s="50">
        <v>21</v>
      </c>
      <c r="D15" s="50">
        <v>1</v>
      </c>
      <c r="E15" s="73" t="s">
        <v>221</v>
      </c>
      <c r="F15" s="44">
        <v>43</v>
      </c>
      <c r="G15" s="44">
        <v>63</v>
      </c>
      <c r="H15" s="50">
        <v>97</v>
      </c>
      <c r="I15" s="50">
        <v>123</v>
      </c>
      <c r="J15" s="50">
        <v>215</v>
      </c>
      <c r="K15" s="50">
        <v>8040</v>
      </c>
      <c r="L15" s="44">
        <v>9060</v>
      </c>
      <c r="M15" s="42" t="s">
        <v>156</v>
      </c>
    </row>
    <row r="16" spans="1:30" ht="17.7" customHeight="1" x14ac:dyDescent="0.3">
      <c r="A16" s="42" t="s">
        <v>160</v>
      </c>
      <c r="B16" s="43" t="s">
        <v>154</v>
      </c>
      <c r="C16" s="50">
        <v>17</v>
      </c>
      <c r="D16" s="50">
        <v>3</v>
      </c>
      <c r="E16" s="73" t="s">
        <v>222</v>
      </c>
      <c r="F16" s="49"/>
      <c r="G16" s="44">
        <v>3</v>
      </c>
      <c r="H16" s="50">
        <v>5</v>
      </c>
      <c r="I16" s="51">
        <v>6.8</v>
      </c>
      <c r="J16" s="51">
        <v>22.2</v>
      </c>
      <c r="K16" s="49"/>
      <c r="L16" s="48">
        <v>74.3</v>
      </c>
      <c r="M16" s="42" t="s">
        <v>156</v>
      </c>
    </row>
    <row r="17" spans="1:13" ht="17.7" customHeight="1" x14ac:dyDescent="0.3">
      <c r="A17" s="42" t="s">
        <v>161</v>
      </c>
      <c r="B17" s="43" t="s">
        <v>143</v>
      </c>
      <c r="C17" s="50">
        <v>21</v>
      </c>
      <c r="D17" s="50">
        <v>0</v>
      </c>
      <c r="E17" s="47">
        <v>1.95</v>
      </c>
      <c r="F17" s="45">
        <v>3.07</v>
      </c>
      <c r="G17" s="45">
        <v>3.61</v>
      </c>
      <c r="H17" s="47">
        <v>4.6500000000000004</v>
      </c>
      <c r="I17" s="47">
        <v>7.11</v>
      </c>
      <c r="J17" s="47">
        <v>8.23</v>
      </c>
      <c r="K17" s="51">
        <v>10.199999999999999</v>
      </c>
      <c r="L17" s="48">
        <v>12.9</v>
      </c>
      <c r="M17" s="49"/>
    </row>
    <row r="18" spans="1:13" ht="17.7" customHeight="1" x14ac:dyDescent="0.3">
      <c r="A18" s="42" t="s">
        <v>165</v>
      </c>
      <c r="B18" s="43" t="s">
        <v>154</v>
      </c>
      <c r="C18" s="50">
        <v>21</v>
      </c>
      <c r="D18" s="50">
        <v>0</v>
      </c>
      <c r="E18" s="51">
        <v>0.2</v>
      </c>
      <c r="F18" s="48">
        <v>1.2</v>
      </c>
      <c r="G18" s="48">
        <v>1.6</v>
      </c>
      <c r="H18" s="50">
        <v>4</v>
      </c>
      <c r="I18" s="51">
        <v>8.1999999999999993</v>
      </c>
      <c r="J18" s="50">
        <v>19</v>
      </c>
      <c r="K18" s="51">
        <v>28.7</v>
      </c>
      <c r="L18" s="48">
        <v>76.900000000000006</v>
      </c>
      <c r="M18" s="49"/>
    </row>
    <row r="19" spans="1:13" ht="17.7" customHeight="1" x14ac:dyDescent="0.3">
      <c r="A19" s="42" t="s">
        <v>166</v>
      </c>
      <c r="B19" s="43" t="s">
        <v>154</v>
      </c>
      <c r="C19" s="50">
        <v>21</v>
      </c>
      <c r="D19" s="50">
        <v>12</v>
      </c>
      <c r="E19" s="73" t="s">
        <v>177</v>
      </c>
      <c r="F19" s="58">
        <v>3.2399999999999998E-2</v>
      </c>
      <c r="G19" s="58">
        <v>5.3499999999999999E-2</v>
      </c>
      <c r="H19" s="74">
        <v>0.111</v>
      </c>
      <c r="I19" s="47">
        <v>0.17</v>
      </c>
      <c r="J19" s="47">
        <v>0.25</v>
      </c>
      <c r="K19" s="47">
        <v>0.25</v>
      </c>
      <c r="L19" s="50">
        <v>1</v>
      </c>
      <c r="M19" s="42" t="s">
        <v>164</v>
      </c>
    </row>
    <row r="20" spans="1:13" ht="17.7" customHeight="1" x14ac:dyDescent="0.3">
      <c r="A20" s="42" t="s">
        <v>167</v>
      </c>
      <c r="B20" s="43" t="s">
        <v>154</v>
      </c>
      <c r="C20" s="50">
        <v>21</v>
      </c>
      <c r="D20" s="50">
        <v>1</v>
      </c>
      <c r="E20" s="73" t="s">
        <v>220</v>
      </c>
      <c r="F20" s="44">
        <v>14</v>
      </c>
      <c r="G20" s="44">
        <v>25</v>
      </c>
      <c r="H20" s="50">
        <v>63</v>
      </c>
      <c r="I20" s="50">
        <v>168</v>
      </c>
      <c r="J20" s="50">
        <v>200</v>
      </c>
      <c r="K20" s="50">
        <v>299</v>
      </c>
      <c r="L20" s="44">
        <v>371</v>
      </c>
      <c r="M20" s="42" t="s">
        <v>156</v>
      </c>
    </row>
    <row r="21" spans="1:13" ht="17.7" customHeight="1" x14ac:dyDescent="0.3">
      <c r="A21" s="42" t="s">
        <v>168</v>
      </c>
      <c r="B21" s="43" t="s">
        <v>143</v>
      </c>
      <c r="C21" s="50">
        <v>21</v>
      </c>
      <c r="D21" s="50">
        <v>0</v>
      </c>
      <c r="E21" s="53">
        <v>3.1E-2</v>
      </c>
      <c r="F21" s="46">
        <v>4.3999999999999997E-2</v>
      </c>
      <c r="G21" s="45">
        <v>7.0000000000000007E-2</v>
      </c>
      <c r="H21" s="74">
        <v>0.121</v>
      </c>
      <c r="I21" s="74">
        <v>0.25900000000000001</v>
      </c>
      <c r="J21" s="74">
        <v>0.64400000000000002</v>
      </c>
      <c r="K21" s="51">
        <v>2.2999999999999998</v>
      </c>
      <c r="L21" s="45">
        <v>5.64</v>
      </c>
      <c r="M21" s="49"/>
    </row>
    <row r="22" spans="1:13" ht="17.7" customHeight="1" x14ac:dyDescent="0.3">
      <c r="A22" s="42" t="s">
        <v>170</v>
      </c>
      <c r="B22" s="43" t="s">
        <v>154</v>
      </c>
      <c r="C22" s="50">
        <v>21</v>
      </c>
      <c r="D22" s="50">
        <v>7</v>
      </c>
      <c r="E22" s="43" t="s">
        <v>163</v>
      </c>
      <c r="F22" s="46">
        <v>5.0000000000000001E-3</v>
      </c>
      <c r="G22" s="46">
        <v>8.0000000000000002E-3</v>
      </c>
      <c r="H22" s="74">
        <v>2.3E-2</v>
      </c>
      <c r="I22" s="74">
        <v>4.2000000000000003E-2</v>
      </c>
      <c r="J22" s="74">
        <v>8.8999999999999996E-2</v>
      </c>
      <c r="K22" s="74">
        <v>9.4E-2</v>
      </c>
      <c r="L22" s="46">
        <v>0.13500000000000001</v>
      </c>
      <c r="M22" s="42" t="s">
        <v>156</v>
      </c>
    </row>
    <row r="23" spans="1:13" ht="17.7" customHeight="1" x14ac:dyDescent="0.3">
      <c r="A23" s="42" t="s">
        <v>171</v>
      </c>
      <c r="B23" s="43" t="s">
        <v>154</v>
      </c>
      <c r="C23" s="50">
        <v>21</v>
      </c>
      <c r="D23" s="50">
        <v>3</v>
      </c>
      <c r="E23" s="43" t="s">
        <v>163</v>
      </c>
      <c r="F23" s="46">
        <v>4.0000000000000001E-3</v>
      </c>
      <c r="G23" s="46">
        <v>8.9999999999999993E-3</v>
      </c>
      <c r="H23" s="74">
        <v>1.0999999999999999E-2</v>
      </c>
      <c r="I23" s="74">
        <v>2.1999999999999999E-2</v>
      </c>
      <c r="J23" s="74">
        <v>7.0999999999999994E-2</v>
      </c>
      <c r="K23" s="74">
        <v>0.86399999999999999</v>
      </c>
      <c r="L23" s="45">
        <v>1.31</v>
      </c>
      <c r="M23" s="42" t="s">
        <v>156</v>
      </c>
    </row>
    <row r="24" spans="1:13" ht="17.7" customHeight="1" x14ac:dyDescent="0.3">
      <c r="A24" s="42" t="s">
        <v>172</v>
      </c>
      <c r="B24" s="43" t="s">
        <v>154</v>
      </c>
      <c r="C24" s="50">
        <v>21</v>
      </c>
      <c r="D24" s="50">
        <v>2</v>
      </c>
      <c r="E24" s="43" t="s">
        <v>163</v>
      </c>
      <c r="F24" s="46">
        <v>8.0000000000000002E-3</v>
      </c>
      <c r="G24" s="46">
        <v>2.4E-2</v>
      </c>
      <c r="H24" s="47">
        <v>0.09</v>
      </c>
      <c r="I24" s="74">
        <v>0.45500000000000002</v>
      </c>
      <c r="J24" s="51">
        <v>13.1</v>
      </c>
      <c r="K24" s="51">
        <v>19.7</v>
      </c>
      <c r="L24" s="48">
        <v>25.8</v>
      </c>
      <c r="M24" s="42" t="s">
        <v>156</v>
      </c>
    </row>
    <row r="25" spans="1:13" ht="17.7" customHeight="1" x14ac:dyDescent="0.3">
      <c r="A25" s="42" t="s">
        <v>173</v>
      </c>
      <c r="B25" s="43" t="s">
        <v>154</v>
      </c>
      <c r="C25" s="50">
        <v>21</v>
      </c>
      <c r="D25" s="50">
        <v>15</v>
      </c>
      <c r="E25" s="73" t="s">
        <v>177</v>
      </c>
      <c r="F25" s="58">
        <v>7.6300000000000007E-2</v>
      </c>
      <c r="G25" s="46">
        <v>0.113</v>
      </c>
      <c r="H25" s="74">
        <v>0.16900000000000001</v>
      </c>
      <c r="I25" s="74">
        <v>0.20399999999999999</v>
      </c>
      <c r="J25" s="74">
        <v>0.28199999999999997</v>
      </c>
      <c r="K25" s="51">
        <v>0.8</v>
      </c>
      <c r="L25" s="48">
        <v>1.1000000000000001</v>
      </c>
      <c r="M25" s="42" t="s">
        <v>164</v>
      </c>
    </row>
    <row r="26" spans="1:13" ht="17.7" customHeight="1" x14ac:dyDescent="0.3">
      <c r="A26" s="42" t="s">
        <v>175</v>
      </c>
      <c r="B26" s="43" t="s">
        <v>154</v>
      </c>
      <c r="C26" s="50">
        <v>21</v>
      </c>
      <c r="D26" s="50">
        <v>4</v>
      </c>
      <c r="E26" s="43" t="s">
        <v>163</v>
      </c>
      <c r="F26" s="49"/>
      <c r="G26" s="46">
        <v>2.7E-2</v>
      </c>
      <c r="H26" s="74">
        <v>4.2000000000000003E-2</v>
      </c>
      <c r="I26" s="74">
        <v>6.9000000000000006E-2</v>
      </c>
      <c r="J26" s="74">
        <v>0.17599999999999999</v>
      </c>
      <c r="K26" s="74">
        <v>0.255</v>
      </c>
      <c r="L26" s="45">
        <v>0.26</v>
      </c>
      <c r="M26" s="42" t="s">
        <v>156</v>
      </c>
    </row>
    <row r="27" spans="1:13" ht="17.7" customHeight="1" x14ac:dyDescent="0.3">
      <c r="A27" s="42" t="s">
        <v>176</v>
      </c>
      <c r="B27" s="43" t="s">
        <v>154</v>
      </c>
      <c r="C27" s="50">
        <v>21</v>
      </c>
      <c r="D27" s="50">
        <v>7</v>
      </c>
      <c r="E27" s="73" t="s">
        <v>177</v>
      </c>
      <c r="F27" s="45">
        <v>0.44</v>
      </c>
      <c r="G27" s="45">
        <v>0.44</v>
      </c>
      <c r="H27" s="51">
        <v>0.7</v>
      </c>
      <c r="I27" s="51">
        <v>0.9</v>
      </c>
      <c r="J27" s="51">
        <v>1.2</v>
      </c>
      <c r="K27" s="51">
        <v>1.5</v>
      </c>
      <c r="L27" s="48">
        <v>20.9</v>
      </c>
      <c r="M27" s="42" t="s">
        <v>156</v>
      </c>
    </row>
    <row r="28" spans="1:13" ht="17.7" customHeight="1" x14ac:dyDescent="0.3">
      <c r="A28" s="42" t="s">
        <v>178</v>
      </c>
      <c r="B28" s="43" t="s">
        <v>154</v>
      </c>
      <c r="C28" s="50">
        <v>21</v>
      </c>
      <c r="D28" s="50">
        <v>9</v>
      </c>
      <c r="E28" s="43" t="s">
        <v>163</v>
      </c>
      <c r="F28" s="46">
        <v>2E-3</v>
      </c>
      <c r="G28" s="46">
        <v>2E-3</v>
      </c>
      <c r="H28" s="74">
        <v>6.0000000000000001E-3</v>
      </c>
      <c r="I28" s="74">
        <v>8.0000000000000002E-3</v>
      </c>
      <c r="J28" s="74">
        <v>1.9E-2</v>
      </c>
      <c r="K28" s="74">
        <v>7.8E-2</v>
      </c>
      <c r="L28" s="46">
        <v>0.11600000000000001</v>
      </c>
      <c r="M28" s="42" t="s">
        <v>156</v>
      </c>
    </row>
    <row r="29" spans="1:13" ht="17.7" customHeight="1" x14ac:dyDescent="0.3">
      <c r="A29" s="42" t="s">
        <v>181</v>
      </c>
      <c r="B29" s="43" t="s">
        <v>154</v>
      </c>
      <c r="C29" s="50">
        <v>21</v>
      </c>
      <c r="D29" s="50">
        <v>3</v>
      </c>
      <c r="E29" s="43" t="s">
        <v>163</v>
      </c>
      <c r="F29" s="46">
        <v>5.0000000000000001E-3</v>
      </c>
      <c r="G29" s="46">
        <v>7.0000000000000001E-3</v>
      </c>
      <c r="H29" s="47">
        <v>0.01</v>
      </c>
      <c r="I29" s="47">
        <v>0.04</v>
      </c>
      <c r="J29" s="74">
        <v>5.8999999999999997E-2</v>
      </c>
      <c r="K29" s="74">
        <v>6.7000000000000004E-2</v>
      </c>
      <c r="L29" s="46">
        <v>0.245</v>
      </c>
      <c r="M29" s="42" t="s">
        <v>156</v>
      </c>
    </row>
    <row r="30" spans="1:13" ht="17.7" customHeight="1" x14ac:dyDescent="0.3">
      <c r="A30" s="42" t="s">
        <v>182</v>
      </c>
      <c r="B30" s="43" t="s">
        <v>154</v>
      </c>
      <c r="C30" s="50">
        <v>21</v>
      </c>
      <c r="D30" s="50">
        <v>0</v>
      </c>
      <c r="E30" s="50">
        <v>11</v>
      </c>
      <c r="F30" s="44">
        <v>26</v>
      </c>
      <c r="G30" s="44">
        <v>32</v>
      </c>
      <c r="H30" s="50">
        <v>322</v>
      </c>
      <c r="I30" s="50">
        <v>1500</v>
      </c>
      <c r="J30" s="50">
        <v>3940</v>
      </c>
      <c r="K30" s="50">
        <v>6420</v>
      </c>
      <c r="L30" s="44">
        <v>6520</v>
      </c>
      <c r="M30" s="49"/>
    </row>
    <row r="31" spans="1:13" ht="17.7" customHeight="1" x14ac:dyDescent="0.3">
      <c r="A31" s="42" t="s">
        <v>184</v>
      </c>
      <c r="B31" s="43" t="s">
        <v>154</v>
      </c>
      <c r="C31" s="50">
        <v>21</v>
      </c>
      <c r="D31" s="50">
        <v>6</v>
      </c>
      <c r="E31" s="43" t="s">
        <v>163</v>
      </c>
      <c r="F31" s="46">
        <v>1E-3</v>
      </c>
      <c r="G31" s="46">
        <v>3.0000000000000001E-3</v>
      </c>
      <c r="H31" s="74">
        <v>7.0000000000000001E-3</v>
      </c>
      <c r="I31" s="47">
        <v>0.01</v>
      </c>
      <c r="J31" s="47">
        <v>0.06</v>
      </c>
      <c r="K31" s="74">
        <v>0.127</v>
      </c>
      <c r="L31" s="46">
        <v>0.14499999999999999</v>
      </c>
      <c r="M31" s="42" t="s">
        <v>156</v>
      </c>
    </row>
    <row r="32" spans="1:13" ht="17.7" customHeight="1" x14ac:dyDescent="0.3">
      <c r="A32" s="42" t="s">
        <v>185</v>
      </c>
      <c r="B32" s="43" t="s">
        <v>154</v>
      </c>
      <c r="C32" s="50">
        <v>21</v>
      </c>
      <c r="D32" s="50">
        <v>14</v>
      </c>
      <c r="E32" s="43" t="s">
        <v>163</v>
      </c>
      <c r="F32" s="75">
        <v>5.11E-3</v>
      </c>
      <c r="G32" s="75">
        <v>6.1599999999999997E-3</v>
      </c>
      <c r="H32" s="76">
        <v>8.1300000000000001E-3</v>
      </c>
      <c r="I32" s="47">
        <v>0.01</v>
      </c>
      <c r="J32" s="77">
        <v>1.0200000000000001E-2</v>
      </c>
      <c r="K32" s="77">
        <v>1.1900000000000001E-2</v>
      </c>
      <c r="L32" s="45">
        <v>0.02</v>
      </c>
      <c r="M32" s="42" t="s">
        <v>164</v>
      </c>
    </row>
    <row r="33" spans="1:13" ht="17.7" customHeight="1" x14ac:dyDescent="0.3">
      <c r="A33" s="42" t="s">
        <v>223</v>
      </c>
      <c r="B33" s="43" t="s">
        <v>154</v>
      </c>
      <c r="C33" s="50">
        <v>7</v>
      </c>
      <c r="D33" s="50">
        <v>4</v>
      </c>
      <c r="E33" s="73" t="s">
        <v>196</v>
      </c>
      <c r="F33" s="58">
        <v>4.8999999999999998E-3</v>
      </c>
      <c r="G33" s="58">
        <v>1.0500000000000001E-2</v>
      </c>
      <c r="H33" s="77">
        <v>2.86E-2</v>
      </c>
      <c r="I33" s="47">
        <v>0.15</v>
      </c>
      <c r="J33" s="47">
        <v>0.32</v>
      </c>
      <c r="K33" s="47">
        <v>0.41</v>
      </c>
      <c r="L33" s="48">
        <v>0.5</v>
      </c>
      <c r="M33" s="42" t="s">
        <v>164</v>
      </c>
    </row>
    <row r="34" spans="1:13" ht="17.7" customHeight="1" x14ac:dyDescent="0.3">
      <c r="A34" s="42" t="s">
        <v>187</v>
      </c>
      <c r="B34" s="43" t="s">
        <v>154</v>
      </c>
      <c r="C34" s="50">
        <v>21</v>
      </c>
      <c r="D34" s="50">
        <v>12</v>
      </c>
      <c r="E34" s="43" t="s">
        <v>163</v>
      </c>
      <c r="F34" s="58">
        <v>1E-4</v>
      </c>
      <c r="G34" s="75">
        <v>2.7E-4</v>
      </c>
      <c r="H34" s="74">
        <v>1E-3</v>
      </c>
      <c r="I34" s="74">
        <v>2E-3</v>
      </c>
      <c r="J34" s="74">
        <v>7.0000000000000001E-3</v>
      </c>
      <c r="K34" s="74">
        <v>1.6E-2</v>
      </c>
      <c r="L34" s="46">
        <v>2.5000000000000001E-2</v>
      </c>
      <c r="M34" s="42" t="s">
        <v>164</v>
      </c>
    </row>
    <row r="35" spans="1:13" ht="17.7" customHeight="1" x14ac:dyDescent="0.3">
      <c r="A35" s="42" t="s">
        <v>188</v>
      </c>
      <c r="B35" s="43" t="s">
        <v>154</v>
      </c>
      <c r="C35" s="50">
        <v>21</v>
      </c>
      <c r="D35" s="50">
        <v>3</v>
      </c>
      <c r="E35" s="43" t="s">
        <v>163</v>
      </c>
      <c r="F35" s="46">
        <v>8.0000000000000002E-3</v>
      </c>
      <c r="G35" s="45">
        <v>0.01</v>
      </c>
      <c r="H35" s="47">
        <v>0.02</v>
      </c>
      <c r="I35" s="74">
        <v>2.8000000000000001E-2</v>
      </c>
      <c r="J35" s="47">
        <v>0.05</v>
      </c>
      <c r="K35" s="74">
        <v>0.373</v>
      </c>
      <c r="L35" s="46">
        <v>0.76800000000000002</v>
      </c>
      <c r="M35" s="42" t="s">
        <v>156</v>
      </c>
    </row>
    <row r="36" spans="1:13" ht="17.7" customHeight="1" x14ac:dyDescent="0.3">
      <c r="A36" s="42" t="s">
        <v>189</v>
      </c>
      <c r="B36" s="43" t="s">
        <v>154</v>
      </c>
      <c r="C36" s="50">
        <v>21</v>
      </c>
      <c r="D36" s="50">
        <v>0</v>
      </c>
      <c r="E36" s="51">
        <v>1.4</v>
      </c>
      <c r="F36" s="48">
        <v>3.5</v>
      </c>
      <c r="G36" s="48">
        <v>4.9000000000000004</v>
      </c>
      <c r="H36" s="50">
        <v>7</v>
      </c>
      <c r="I36" s="51">
        <v>12.7</v>
      </c>
      <c r="J36" s="50">
        <v>24</v>
      </c>
      <c r="K36" s="51">
        <v>25.3</v>
      </c>
      <c r="L36" s="48">
        <v>27.4</v>
      </c>
      <c r="M36" s="49"/>
    </row>
    <row r="37" spans="1:13" ht="17.7" customHeight="1" x14ac:dyDescent="0.3">
      <c r="A37" s="42" t="s">
        <v>190</v>
      </c>
      <c r="B37" s="43" t="s">
        <v>154</v>
      </c>
      <c r="C37" s="50">
        <v>21</v>
      </c>
      <c r="D37" s="50">
        <v>15</v>
      </c>
      <c r="E37" s="43" t="s">
        <v>163</v>
      </c>
      <c r="F37" s="58">
        <v>4.0000000000000002E-4</v>
      </c>
      <c r="G37" s="58">
        <v>6.9999999999999999E-4</v>
      </c>
      <c r="H37" s="76">
        <v>1.32E-3</v>
      </c>
      <c r="I37" s="76">
        <v>2.7599999999999999E-3</v>
      </c>
      <c r="J37" s="77">
        <v>5.1999999999999998E-3</v>
      </c>
      <c r="K37" s="77">
        <v>6.4999999999999997E-3</v>
      </c>
      <c r="L37" s="46">
        <v>1.0999999999999999E-2</v>
      </c>
      <c r="M37" s="42" t="s">
        <v>164</v>
      </c>
    </row>
    <row r="38" spans="1:13" ht="17.7" customHeight="1" x14ac:dyDescent="0.3">
      <c r="A38" s="42" t="s">
        <v>191</v>
      </c>
      <c r="B38" s="43" t="s">
        <v>154</v>
      </c>
      <c r="C38" s="50">
        <v>21</v>
      </c>
      <c r="D38" s="50">
        <v>0</v>
      </c>
      <c r="E38" s="47">
        <v>2.13</v>
      </c>
      <c r="F38" s="45">
        <v>7.27</v>
      </c>
      <c r="G38" s="48">
        <v>27.7</v>
      </c>
      <c r="H38" s="50">
        <v>103</v>
      </c>
      <c r="I38" s="50">
        <v>329</v>
      </c>
      <c r="J38" s="50">
        <v>465</v>
      </c>
      <c r="K38" s="50">
        <v>563</v>
      </c>
      <c r="L38" s="44">
        <v>1950</v>
      </c>
      <c r="M38" s="49"/>
    </row>
    <row r="39" spans="1:13" ht="17.7" customHeight="1" x14ac:dyDescent="0.3">
      <c r="A39" s="42" t="s">
        <v>192</v>
      </c>
      <c r="B39" s="43" t="s">
        <v>154</v>
      </c>
      <c r="C39" s="50">
        <v>21</v>
      </c>
      <c r="D39" s="50">
        <v>7</v>
      </c>
      <c r="E39" s="73" t="s">
        <v>174</v>
      </c>
      <c r="F39" s="49"/>
      <c r="G39" s="48">
        <v>0.1</v>
      </c>
      <c r="H39" s="51">
        <v>0.2</v>
      </c>
      <c r="I39" s="51">
        <v>0.3</v>
      </c>
      <c r="J39" s="51">
        <v>0.9</v>
      </c>
      <c r="K39" s="51">
        <v>0.9</v>
      </c>
      <c r="L39" s="45">
        <v>1.42</v>
      </c>
      <c r="M39" s="42" t="s">
        <v>156</v>
      </c>
    </row>
    <row r="40" spans="1:13" ht="14.25" customHeight="1" x14ac:dyDescent="0.3">
      <c r="A40" s="42" t="s">
        <v>193</v>
      </c>
      <c r="B40" s="43" t="s">
        <v>154</v>
      </c>
      <c r="C40" s="50">
        <v>21</v>
      </c>
      <c r="D40" s="50">
        <v>5</v>
      </c>
      <c r="E40" s="43" t="s">
        <v>163</v>
      </c>
      <c r="F40" s="46">
        <v>5.0000000000000001E-3</v>
      </c>
      <c r="G40" s="46">
        <v>5.0000000000000001E-3</v>
      </c>
      <c r="H40" s="74">
        <v>1.4999999999999999E-2</v>
      </c>
      <c r="I40" s="47">
        <v>0.03</v>
      </c>
      <c r="J40" s="74">
        <v>4.3999999999999997E-2</v>
      </c>
      <c r="K40" s="74">
        <v>0.60599999999999998</v>
      </c>
      <c r="L40" s="46">
        <v>0.91100000000000003</v>
      </c>
      <c r="M40" s="42" t="s">
        <v>156</v>
      </c>
    </row>
    <row r="41" spans="1:13" ht="14.7" customHeight="1" x14ac:dyDescent="0.3">
      <c r="A41" s="42" t="s">
        <v>194</v>
      </c>
      <c r="B41" s="43" t="s">
        <v>154</v>
      </c>
      <c r="C41" s="50">
        <v>21</v>
      </c>
      <c r="D41" s="50">
        <v>9</v>
      </c>
      <c r="E41" s="73" t="s">
        <v>177</v>
      </c>
      <c r="F41" s="45">
        <v>0.14000000000000001</v>
      </c>
      <c r="G41" s="45">
        <v>0.14000000000000001</v>
      </c>
      <c r="H41" s="47">
        <v>0.69</v>
      </c>
      <c r="I41" s="51">
        <v>2.1</v>
      </c>
      <c r="J41" s="51">
        <v>20.9</v>
      </c>
      <c r="K41" s="51">
        <v>32.1</v>
      </c>
      <c r="L41" s="48">
        <v>43.1</v>
      </c>
      <c r="M41" s="42" t="s">
        <v>156</v>
      </c>
    </row>
    <row r="42" spans="1:13" ht="17.7" customHeight="1" x14ac:dyDescent="0.3">
      <c r="A42" s="42" t="s">
        <v>195</v>
      </c>
      <c r="B42" s="43" t="s">
        <v>154</v>
      </c>
      <c r="C42" s="50">
        <v>21</v>
      </c>
      <c r="D42" s="50">
        <v>5</v>
      </c>
      <c r="E42" s="73" t="s">
        <v>196</v>
      </c>
      <c r="F42" s="45">
        <v>0.01</v>
      </c>
      <c r="G42" s="45">
        <v>0.02</v>
      </c>
      <c r="H42" s="47">
        <v>0.05</v>
      </c>
      <c r="I42" s="51">
        <v>0.1</v>
      </c>
      <c r="J42" s="47">
        <v>0.13</v>
      </c>
      <c r="K42" s="47">
        <v>0.13</v>
      </c>
      <c r="L42" s="48">
        <v>0.2</v>
      </c>
      <c r="M42" s="42" t="s">
        <v>156</v>
      </c>
    </row>
    <row r="43" spans="1:13" ht="17.7" customHeight="1" x14ac:dyDescent="0.3">
      <c r="A43" s="42" t="s">
        <v>197</v>
      </c>
      <c r="B43" s="43" t="s">
        <v>154</v>
      </c>
      <c r="C43" s="50">
        <v>21</v>
      </c>
      <c r="D43" s="50">
        <v>9</v>
      </c>
      <c r="E43" s="43" t="s">
        <v>163</v>
      </c>
      <c r="F43" s="46">
        <v>1E-3</v>
      </c>
      <c r="G43" s="46">
        <v>2E-3</v>
      </c>
      <c r="H43" s="74">
        <v>4.0000000000000001E-3</v>
      </c>
      <c r="I43" s="74">
        <v>5.0000000000000001E-3</v>
      </c>
      <c r="J43" s="47">
        <v>0.01</v>
      </c>
      <c r="K43" s="74">
        <v>0.13100000000000001</v>
      </c>
      <c r="L43" s="45">
        <v>0.21</v>
      </c>
      <c r="M43" s="42" t="s">
        <v>156</v>
      </c>
    </row>
    <row r="44" spans="1:13" ht="17.7" customHeight="1" x14ac:dyDescent="0.3">
      <c r="A44" s="42" t="s">
        <v>198</v>
      </c>
      <c r="B44" s="43" t="s">
        <v>154</v>
      </c>
      <c r="C44" s="50">
        <v>21</v>
      </c>
      <c r="D44" s="50">
        <v>0</v>
      </c>
      <c r="E44" s="47">
        <v>0.85</v>
      </c>
      <c r="F44" s="45">
        <v>1.05</v>
      </c>
      <c r="G44" s="45">
        <v>1.66</v>
      </c>
      <c r="H44" s="47">
        <v>4.3499999999999996</v>
      </c>
      <c r="I44" s="47">
        <v>5.45</v>
      </c>
      <c r="J44" s="51">
        <v>10.4</v>
      </c>
      <c r="K44" s="51">
        <v>19.8</v>
      </c>
      <c r="L44" s="48">
        <v>30.4</v>
      </c>
      <c r="M44" s="49"/>
    </row>
    <row r="45" spans="1:13" ht="17.7" customHeight="1" x14ac:dyDescent="0.3">
      <c r="A45" s="42" t="s">
        <v>224</v>
      </c>
      <c r="B45" s="43" t="s">
        <v>154</v>
      </c>
      <c r="C45" s="50">
        <v>7</v>
      </c>
      <c r="D45" s="50">
        <v>4</v>
      </c>
      <c r="E45" s="43" t="s">
        <v>179</v>
      </c>
      <c r="F45" s="46">
        <v>2E-3</v>
      </c>
      <c r="G45" s="75">
        <v>2.9099999999999998E-3</v>
      </c>
      <c r="H45" s="76">
        <v>4.8900000000000002E-3</v>
      </c>
      <c r="I45" s="47">
        <v>0.01</v>
      </c>
      <c r="J45" s="74">
        <v>1.4E-2</v>
      </c>
      <c r="K45" s="74">
        <v>1.7000000000000001E-2</v>
      </c>
      <c r="L45" s="45">
        <v>0.02</v>
      </c>
      <c r="M45" s="42" t="s">
        <v>164</v>
      </c>
    </row>
    <row r="46" spans="1:13" ht="17.7" customHeight="1" x14ac:dyDescent="0.3">
      <c r="A46" s="42" t="s">
        <v>199</v>
      </c>
      <c r="B46" s="43" t="s">
        <v>154</v>
      </c>
      <c r="C46" s="50">
        <v>21</v>
      </c>
      <c r="D46" s="50">
        <v>9</v>
      </c>
      <c r="E46" s="43" t="s">
        <v>163</v>
      </c>
      <c r="F46" s="45">
        <v>0.01</v>
      </c>
      <c r="G46" s="45">
        <v>0.01</v>
      </c>
      <c r="H46" s="47">
        <v>0.01</v>
      </c>
      <c r="I46" s="47">
        <v>0.03</v>
      </c>
      <c r="J46" s="47">
        <v>0.04</v>
      </c>
      <c r="K46" s="47">
        <v>0.04</v>
      </c>
      <c r="L46" s="45">
        <v>0.12</v>
      </c>
      <c r="M46" s="42" t="s">
        <v>156</v>
      </c>
    </row>
    <row r="47" spans="1:13" ht="17.7" customHeight="1" x14ac:dyDescent="0.3">
      <c r="A47" s="42" t="s">
        <v>225</v>
      </c>
      <c r="B47" s="43" t="s">
        <v>154</v>
      </c>
      <c r="C47" s="50">
        <v>9</v>
      </c>
      <c r="D47" s="50">
        <v>4</v>
      </c>
      <c r="E47" s="73" t="s">
        <v>177</v>
      </c>
      <c r="F47" s="45">
        <v>0.09</v>
      </c>
      <c r="G47" s="45">
        <v>0.09</v>
      </c>
      <c r="H47" s="47">
        <v>0.37</v>
      </c>
      <c r="I47" s="51">
        <v>0.5</v>
      </c>
      <c r="J47" s="49"/>
      <c r="K47" s="49"/>
      <c r="L47" s="48">
        <v>2.7</v>
      </c>
      <c r="M47" s="42" t="s">
        <v>156</v>
      </c>
    </row>
    <row r="48" spans="1:13" ht="17.7" customHeight="1" x14ac:dyDescent="0.3">
      <c r="A48" s="42" t="s">
        <v>200</v>
      </c>
      <c r="B48" s="43" t="s">
        <v>154</v>
      </c>
      <c r="C48" s="50">
        <v>21</v>
      </c>
      <c r="D48" s="50">
        <v>8</v>
      </c>
      <c r="E48" s="43" t="s">
        <v>163</v>
      </c>
      <c r="F48" s="46">
        <v>4.0000000000000001E-3</v>
      </c>
      <c r="G48" s="46">
        <v>5.0000000000000001E-3</v>
      </c>
      <c r="H48" s="74">
        <v>6.0000000000000001E-3</v>
      </c>
      <c r="I48" s="74">
        <v>1.2999999999999999E-2</v>
      </c>
      <c r="J48" s="47">
        <v>0.05</v>
      </c>
      <c r="K48" s="74">
        <v>0.129</v>
      </c>
      <c r="L48" s="46">
        <v>0.151</v>
      </c>
      <c r="M48" s="42" t="s">
        <v>156</v>
      </c>
    </row>
    <row r="49" spans="1:13" ht="17.7" customHeight="1" x14ac:dyDescent="0.3">
      <c r="A49" s="42" t="s">
        <v>201</v>
      </c>
      <c r="B49" s="43" t="s">
        <v>154</v>
      </c>
      <c r="C49" s="50">
        <v>21</v>
      </c>
      <c r="D49" s="50">
        <v>11</v>
      </c>
      <c r="E49" s="43" t="s">
        <v>202</v>
      </c>
      <c r="F49" s="75">
        <v>9.9500000000000005E-3</v>
      </c>
      <c r="G49" s="58">
        <v>2.7799999999999998E-2</v>
      </c>
      <c r="H49" s="77">
        <v>4.8099999999999997E-2</v>
      </c>
      <c r="I49" s="47">
        <v>0.55000000000000004</v>
      </c>
      <c r="J49" s="47">
        <v>0.63</v>
      </c>
      <c r="K49" s="47">
        <v>0.85</v>
      </c>
      <c r="L49" s="45">
        <v>1.37</v>
      </c>
      <c r="M49" s="42" t="s">
        <v>164</v>
      </c>
    </row>
    <row r="50" spans="1:13" ht="17.7" customHeight="1" x14ac:dyDescent="0.3">
      <c r="A50" s="42" t="s">
        <v>203</v>
      </c>
      <c r="B50" s="43" t="s">
        <v>143</v>
      </c>
      <c r="C50" s="50">
        <v>21</v>
      </c>
      <c r="D50" s="50">
        <v>0</v>
      </c>
      <c r="E50" s="53">
        <v>3.9E-2</v>
      </c>
      <c r="F50" s="46">
        <v>0.124</v>
      </c>
      <c r="G50" s="46">
        <v>0.17299999999999999</v>
      </c>
      <c r="H50" s="74">
        <v>0.56499999999999995</v>
      </c>
      <c r="I50" s="74">
        <v>0.81200000000000006</v>
      </c>
      <c r="J50" s="47">
        <v>1.71</v>
      </c>
      <c r="K50" s="47">
        <v>4.42</v>
      </c>
      <c r="L50" s="45">
        <v>8.2200000000000006</v>
      </c>
      <c r="M50" s="49"/>
    </row>
    <row r="51" spans="1:13" ht="17.7" customHeight="1" x14ac:dyDescent="0.3">
      <c r="A51" s="42" t="s">
        <v>205</v>
      </c>
      <c r="B51" s="43" t="s">
        <v>154</v>
      </c>
      <c r="C51" s="50">
        <v>21</v>
      </c>
      <c r="D51" s="50">
        <v>16</v>
      </c>
      <c r="E51" s="43" t="s">
        <v>163</v>
      </c>
      <c r="F51" s="78">
        <v>4.4299999999999999E-5</v>
      </c>
      <c r="G51" s="79">
        <v>1.2799999999999999E-4</v>
      </c>
      <c r="H51" s="80">
        <v>4.26E-4</v>
      </c>
      <c r="I51" s="74">
        <v>2E-3</v>
      </c>
      <c r="J51" s="77">
        <v>5.7999999999999996E-3</v>
      </c>
      <c r="K51" s="77">
        <v>1.7299999999999999E-2</v>
      </c>
      <c r="L51" s="45">
        <v>0.02</v>
      </c>
      <c r="M51" s="42" t="s">
        <v>164</v>
      </c>
    </row>
    <row r="52" spans="1:13" s="111" customFormat="1" ht="17.7" customHeight="1" x14ac:dyDescent="0.3">
      <c r="A52" s="103" t="s">
        <v>251</v>
      </c>
      <c r="B52" s="104" t="s">
        <v>248</v>
      </c>
      <c r="C52" s="105">
        <v>21</v>
      </c>
      <c r="D52" s="105">
        <v>11</v>
      </c>
      <c r="E52" s="104" t="s">
        <v>249</v>
      </c>
      <c r="F52" s="114">
        <v>1.2600000000000001E-3</v>
      </c>
      <c r="G52" s="114">
        <v>1.6900000000000001E-3</v>
      </c>
      <c r="H52" s="115">
        <v>2.2799999999999999E-3</v>
      </c>
      <c r="I52" s="115">
        <v>5.2199999999999998E-3</v>
      </c>
      <c r="J52" s="116">
        <v>8.8000000000000005E-3</v>
      </c>
      <c r="K52" s="116">
        <v>1.21E-2</v>
      </c>
      <c r="L52" s="112">
        <v>1.6E-2</v>
      </c>
      <c r="M52" s="103" t="s">
        <v>252</v>
      </c>
    </row>
    <row r="53" spans="1:13" ht="17.7" customHeight="1" x14ac:dyDescent="0.3">
      <c r="A53" s="42" t="s">
        <v>209</v>
      </c>
      <c r="B53" s="43" t="s">
        <v>154</v>
      </c>
      <c r="C53" s="50">
        <v>21</v>
      </c>
      <c r="D53" s="50">
        <v>16</v>
      </c>
      <c r="E53" s="43" t="s">
        <v>163</v>
      </c>
      <c r="F53" s="79">
        <v>3.4099999999999999E-4</v>
      </c>
      <c r="G53" s="79">
        <v>6.5300000000000004E-4</v>
      </c>
      <c r="H53" s="76">
        <v>1.7600000000000001E-3</v>
      </c>
      <c r="I53" s="76">
        <v>3.7499999999999999E-3</v>
      </c>
      <c r="J53" s="74">
        <v>1.9E-2</v>
      </c>
      <c r="K53" s="74">
        <v>2.1000000000000001E-2</v>
      </c>
      <c r="L53" s="46">
        <v>0.11899999999999999</v>
      </c>
      <c r="M53" s="42" t="s">
        <v>164</v>
      </c>
    </row>
    <row r="54" spans="1:13" ht="17.7" customHeight="1" x14ac:dyDescent="0.3">
      <c r="A54" s="42" t="s">
        <v>226</v>
      </c>
      <c r="B54" s="43" t="s">
        <v>143</v>
      </c>
      <c r="C54" s="50">
        <v>7</v>
      </c>
      <c r="D54" s="50">
        <v>5</v>
      </c>
      <c r="E54" s="73" t="s">
        <v>227</v>
      </c>
      <c r="F54" s="58">
        <v>4.1200000000000001E-2</v>
      </c>
      <c r="G54" s="58">
        <v>6.0499999999999998E-2</v>
      </c>
      <c r="H54" s="77">
        <v>6.0499999999999998E-2</v>
      </c>
      <c r="I54" s="47">
        <v>1.21</v>
      </c>
      <c r="J54" s="51">
        <v>4.4000000000000004</v>
      </c>
      <c r="K54" s="47">
        <v>6.05</v>
      </c>
      <c r="L54" s="48">
        <v>7.7</v>
      </c>
      <c r="M54" s="42" t="s">
        <v>164</v>
      </c>
    </row>
    <row r="55" spans="1:13" s="111" customFormat="1" ht="17.7" customHeight="1" x14ac:dyDescent="0.3">
      <c r="A55" s="103" t="s">
        <v>247</v>
      </c>
      <c r="B55" s="104" t="s">
        <v>248</v>
      </c>
      <c r="C55" s="105">
        <v>21</v>
      </c>
      <c r="D55" s="105">
        <v>2</v>
      </c>
      <c r="E55" s="104" t="s">
        <v>249</v>
      </c>
      <c r="F55" s="112">
        <v>1.6E-2</v>
      </c>
      <c r="G55" s="107">
        <v>0.02</v>
      </c>
      <c r="H55" s="106">
        <v>0.04</v>
      </c>
      <c r="I55" s="113">
        <v>0.67900000000000005</v>
      </c>
      <c r="J55" s="108">
        <v>1.5</v>
      </c>
      <c r="K55" s="106">
        <v>1.88</v>
      </c>
      <c r="L55" s="107">
        <v>2.04</v>
      </c>
      <c r="M55" s="103" t="s">
        <v>250</v>
      </c>
    </row>
    <row r="56" spans="1:13" ht="17.7" customHeight="1" x14ac:dyDescent="0.3">
      <c r="A56" s="42" t="s">
        <v>212</v>
      </c>
      <c r="B56" s="43" t="s">
        <v>154</v>
      </c>
      <c r="C56" s="50">
        <v>21</v>
      </c>
      <c r="D56" s="50">
        <v>4</v>
      </c>
      <c r="E56" s="73" t="s">
        <v>174</v>
      </c>
      <c r="F56" s="45">
        <v>0.02</v>
      </c>
      <c r="G56" s="45">
        <v>0.03</v>
      </c>
      <c r="H56" s="47">
        <v>7.0000000000000007E-2</v>
      </c>
      <c r="I56" s="47">
        <v>0.13</v>
      </c>
      <c r="J56" s="51">
        <v>0.2</v>
      </c>
      <c r="K56" s="51">
        <v>0.3</v>
      </c>
      <c r="L56" s="48">
        <v>0.4</v>
      </c>
      <c r="M56" s="42" t="s">
        <v>156</v>
      </c>
    </row>
    <row r="57" spans="1:13" ht="17.7" customHeight="1" x14ac:dyDescent="0.3">
      <c r="A57" s="42" t="s">
        <v>215</v>
      </c>
      <c r="B57" s="43" t="s">
        <v>154</v>
      </c>
      <c r="C57" s="50">
        <v>21</v>
      </c>
      <c r="D57" s="50">
        <v>6</v>
      </c>
      <c r="E57" s="43" t="s">
        <v>163</v>
      </c>
      <c r="F57" s="45">
        <v>0.03</v>
      </c>
      <c r="G57" s="45">
        <v>0.03</v>
      </c>
      <c r="H57" s="47">
        <v>0.04</v>
      </c>
      <c r="I57" s="47">
        <v>7.0000000000000007E-2</v>
      </c>
      <c r="J57" s="47">
        <v>0.22</v>
      </c>
      <c r="K57" s="47">
        <v>0.41</v>
      </c>
      <c r="L57" s="48">
        <v>0.8</v>
      </c>
      <c r="M57" s="42" t="s">
        <v>156</v>
      </c>
    </row>
    <row r="58" spans="1:13" ht="17.7" customHeight="1" x14ac:dyDescent="0.3">
      <c r="A58" s="42" t="s">
        <v>216</v>
      </c>
      <c r="B58" s="43" t="s">
        <v>154</v>
      </c>
      <c r="C58" s="50">
        <v>21</v>
      </c>
      <c r="D58" s="50">
        <v>9</v>
      </c>
      <c r="E58" s="43" t="s">
        <v>163</v>
      </c>
      <c r="F58" s="46">
        <v>2E-3</v>
      </c>
      <c r="G58" s="46">
        <v>3.0000000000000001E-3</v>
      </c>
      <c r="H58" s="74">
        <v>5.0000000000000001E-3</v>
      </c>
      <c r="I58" s="74">
        <v>8.9999999999999993E-3</v>
      </c>
      <c r="J58" s="74">
        <v>2.8000000000000001E-2</v>
      </c>
      <c r="K58" s="74">
        <v>2.8000000000000001E-2</v>
      </c>
      <c r="L58" s="46">
        <v>6.7000000000000004E-2</v>
      </c>
      <c r="M58" s="42" t="s">
        <v>156</v>
      </c>
    </row>
    <row r="59" spans="1:13" ht="17.7" customHeight="1" x14ac:dyDescent="0.3">
      <c r="A59" s="42" t="s">
        <v>217</v>
      </c>
      <c r="B59" s="43" t="s">
        <v>154</v>
      </c>
      <c r="C59" s="50">
        <v>21</v>
      </c>
      <c r="D59" s="50">
        <v>0</v>
      </c>
      <c r="E59" s="51">
        <v>0.8</v>
      </c>
      <c r="F59" s="48">
        <v>1.3</v>
      </c>
      <c r="G59" s="45">
        <v>2.13</v>
      </c>
      <c r="H59" s="51">
        <v>3.7</v>
      </c>
      <c r="I59" s="51">
        <v>11.4</v>
      </c>
      <c r="J59" s="51">
        <v>76.2</v>
      </c>
      <c r="K59" s="50">
        <v>170</v>
      </c>
      <c r="L59" s="44">
        <v>204</v>
      </c>
      <c r="M59" s="49"/>
    </row>
    <row r="60" spans="1:13" ht="21" customHeight="1" x14ac:dyDescent="0.3">
      <c r="A60" s="60" t="s">
        <v>218</v>
      </c>
      <c r="B60" s="61" t="s">
        <v>154</v>
      </c>
      <c r="C60" s="81">
        <v>21</v>
      </c>
      <c r="D60" s="81">
        <v>8</v>
      </c>
      <c r="E60" s="61" t="s">
        <v>163</v>
      </c>
      <c r="F60" s="82"/>
      <c r="G60" s="63">
        <v>7.0000000000000001E-3</v>
      </c>
      <c r="H60" s="83">
        <v>0.02</v>
      </c>
      <c r="I60" s="83">
        <v>0.06</v>
      </c>
      <c r="J60" s="83">
        <v>0.08</v>
      </c>
      <c r="K60" s="84">
        <v>8.7999999999999995E-2</v>
      </c>
      <c r="L60" s="63">
        <v>0.127</v>
      </c>
      <c r="M60" s="60" t="s">
        <v>156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4"/>
  <sheetViews>
    <sheetView topLeftCell="A10" workbookViewId="0">
      <selection activeCell="A30" sqref="A30:M30"/>
    </sheetView>
  </sheetViews>
  <sheetFormatPr defaultColWidth="8.88671875" defaultRowHeight="14.4" x14ac:dyDescent="0.3"/>
  <cols>
    <col min="1" max="1" width="7.5546875" style="69" customWidth="1"/>
    <col min="2" max="2" width="9.5546875" style="69" customWidth="1"/>
    <col min="3" max="3" width="6.88671875" style="69" customWidth="1"/>
    <col min="4" max="4" width="7.33203125" style="69" customWidth="1"/>
    <col min="5" max="5" width="8.44140625" style="69" customWidth="1"/>
    <col min="6" max="6" width="9.5546875" style="69" customWidth="1"/>
    <col min="7" max="7" width="9.6640625" style="69" customWidth="1"/>
    <col min="8" max="8" width="8.88671875" style="69" customWidth="1"/>
    <col min="9" max="9" width="9.6640625" style="69" customWidth="1"/>
    <col min="10" max="10" width="8" style="69" customWidth="1"/>
    <col min="11" max="11" width="8.88671875" style="69" customWidth="1"/>
    <col min="12" max="12" width="7.33203125" style="69" customWidth="1"/>
    <col min="13" max="13" width="11.33203125" style="69" customWidth="1"/>
    <col min="14" max="16384" width="8.88671875" style="69"/>
  </cols>
  <sheetData>
    <row r="1" spans="1:13" x14ac:dyDescent="0.3">
      <c r="A1" s="32" t="s">
        <v>133</v>
      </c>
      <c r="B1" s="33" t="s">
        <v>134</v>
      </c>
      <c r="C1" s="70" t="s">
        <v>228</v>
      </c>
      <c r="D1" s="32" t="s">
        <v>136</v>
      </c>
      <c r="E1" s="32" t="s">
        <v>229</v>
      </c>
      <c r="F1" s="34">
        <v>0.1</v>
      </c>
      <c r="G1" s="35">
        <v>0.25</v>
      </c>
      <c r="H1" s="35">
        <v>0.5</v>
      </c>
      <c r="I1" s="35">
        <v>0.75</v>
      </c>
      <c r="J1" s="35">
        <v>0.9</v>
      </c>
      <c r="K1" s="35">
        <v>0.95</v>
      </c>
      <c r="L1" s="32" t="s">
        <v>138</v>
      </c>
      <c r="M1" s="33" t="s">
        <v>139</v>
      </c>
    </row>
    <row r="2" spans="1:13" x14ac:dyDescent="0.3">
      <c r="A2" s="36" t="s">
        <v>140</v>
      </c>
      <c r="B2" s="37" t="s">
        <v>141</v>
      </c>
      <c r="C2" s="38">
        <v>15</v>
      </c>
      <c r="D2" s="38">
        <v>0</v>
      </c>
      <c r="E2" s="39">
        <v>7.1</v>
      </c>
      <c r="F2" s="85">
        <v>7.43</v>
      </c>
      <c r="G2" s="72">
        <v>8</v>
      </c>
      <c r="H2" s="39">
        <v>9.5</v>
      </c>
      <c r="I2" s="40">
        <v>11.9</v>
      </c>
      <c r="J2" s="39">
        <v>13.8</v>
      </c>
      <c r="K2" s="39">
        <v>15.5</v>
      </c>
      <c r="L2" s="39">
        <v>17.899999999999999</v>
      </c>
      <c r="M2" s="41"/>
    </row>
    <row r="3" spans="1:13" x14ac:dyDescent="0.3">
      <c r="A3" s="42" t="s">
        <v>142</v>
      </c>
      <c r="B3" s="43" t="s">
        <v>143</v>
      </c>
      <c r="C3" s="44">
        <v>8</v>
      </c>
      <c r="D3" s="44">
        <v>0</v>
      </c>
      <c r="E3" s="48">
        <v>0.8</v>
      </c>
      <c r="F3" s="47">
        <v>1.33</v>
      </c>
      <c r="G3" s="47">
        <v>1.87</v>
      </c>
      <c r="H3" s="45">
        <v>2.75</v>
      </c>
      <c r="I3" s="47">
        <v>4.3499999999999996</v>
      </c>
      <c r="J3" s="45">
        <v>7.34</v>
      </c>
      <c r="K3" s="45">
        <v>8.77</v>
      </c>
      <c r="L3" s="48">
        <v>10.199999999999999</v>
      </c>
      <c r="M3" s="49"/>
    </row>
    <row r="4" spans="1:13" x14ac:dyDescent="0.3">
      <c r="A4" s="42" t="s">
        <v>144</v>
      </c>
      <c r="B4" s="43" t="s">
        <v>145</v>
      </c>
      <c r="C4" s="44">
        <v>16</v>
      </c>
      <c r="D4" s="44">
        <v>0</v>
      </c>
      <c r="E4" s="44">
        <v>334</v>
      </c>
      <c r="F4" s="50">
        <v>445</v>
      </c>
      <c r="G4" s="50">
        <v>632</v>
      </c>
      <c r="H4" s="44">
        <v>744</v>
      </c>
      <c r="I4" s="50">
        <v>1060</v>
      </c>
      <c r="J4" s="44">
        <v>1260</v>
      </c>
      <c r="K4" s="44">
        <v>1630</v>
      </c>
      <c r="L4" s="44">
        <v>2400</v>
      </c>
      <c r="M4" s="49"/>
    </row>
    <row r="5" spans="1:13" x14ac:dyDescent="0.3">
      <c r="A5" s="42" t="s">
        <v>146</v>
      </c>
      <c r="B5" s="43" t="s">
        <v>143</v>
      </c>
      <c r="C5" s="44">
        <v>16</v>
      </c>
      <c r="D5" s="44">
        <v>0</v>
      </c>
      <c r="E5" s="48">
        <v>28.3</v>
      </c>
      <c r="F5" s="51">
        <v>37.200000000000003</v>
      </c>
      <c r="G5" s="51">
        <v>49.6</v>
      </c>
      <c r="H5" s="48">
        <v>57.6</v>
      </c>
      <c r="I5" s="51">
        <v>74.400000000000006</v>
      </c>
      <c r="J5" s="44">
        <v>116</v>
      </c>
      <c r="K5" s="44">
        <v>157</v>
      </c>
      <c r="L5" s="44">
        <v>269</v>
      </c>
      <c r="M5" s="49"/>
    </row>
    <row r="6" spans="1:13" x14ac:dyDescent="0.3">
      <c r="A6" s="42" t="s">
        <v>147</v>
      </c>
      <c r="B6" s="43" t="s">
        <v>143</v>
      </c>
      <c r="C6" s="44">
        <v>16</v>
      </c>
      <c r="D6" s="44">
        <v>0</v>
      </c>
      <c r="E6" s="45">
        <v>4.51</v>
      </c>
      <c r="F6" s="51">
        <v>10.4</v>
      </c>
      <c r="G6" s="51">
        <v>16.899999999999999</v>
      </c>
      <c r="H6" s="44">
        <v>29</v>
      </c>
      <c r="I6" s="51">
        <v>34.700000000000003</v>
      </c>
      <c r="J6" s="48">
        <v>51.8</v>
      </c>
      <c r="K6" s="48">
        <v>55.6</v>
      </c>
      <c r="L6" s="48">
        <v>56.1</v>
      </c>
      <c r="M6" s="49"/>
    </row>
    <row r="7" spans="1:13" x14ac:dyDescent="0.3">
      <c r="A7" s="42" t="s">
        <v>148</v>
      </c>
      <c r="B7" s="43" t="s">
        <v>143</v>
      </c>
      <c r="C7" s="44">
        <v>16</v>
      </c>
      <c r="D7" s="44">
        <v>0</v>
      </c>
      <c r="E7" s="48">
        <v>9.9</v>
      </c>
      <c r="F7" s="51">
        <v>14.5</v>
      </c>
      <c r="G7" s="51">
        <v>28.8</v>
      </c>
      <c r="H7" s="48">
        <v>44.9</v>
      </c>
      <c r="I7" s="51">
        <v>94.7</v>
      </c>
      <c r="J7" s="44">
        <v>188</v>
      </c>
      <c r="K7" s="44">
        <v>213</v>
      </c>
      <c r="L7" s="44">
        <v>245</v>
      </c>
      <c r="M7" s="49"/>
    </row>
    <row r="8" spans="1:13" x14ac:dyDescent="0.3">
      <c r="A8" s="42" t="s">
        <v>149</v>
      </c>
      <c r="B8" s="43" t="s">
        <v>143</v>
      </c>
      <c r="C8" s="44">
        <v>16</v>
      </c>
      <c r="D8" s="44">
        <v>0</v>
      </c>
      <c r="E8" s="48">
        <v>1.2</v>
      </c>
      <c r="F8" s="47">
        <v>2.16</v>
      </c>
      <c r="G8" s="47">
        <v>4.08</v>
      </c>
      <c r="H8" s="45">
        <v>8.2899999999999991</v>
      </c>
      <c r="I8" s="47">
        <v>8.8800000000000008</v>
      </c>
      <c r="J8" s="48">
        <v>10.7</v>
      </c>
      <c r="K8" s="48">
        <v>11.3</v>
      </c>
      <c r="L8" s="48">
        <v>12.4</v>
      </c>
      <c r="M8" s="49"/>
    </row>
    <row r="9" spans="1:13" x14ac:dyDescent="0.3">
      <c r="A9" s="42" t="s">
        <v>150</v>
      </c>
      <c r="B9" s="43" t="s">
        <v>143</v>
      </c>
      <c r="C9" s="44">
        <v>16</v>
      </c>
      <c r="D9" s="44">
        <v>0</v>
      </c>
      <c r="E9" s="48">
        <v>13.6</v>
      </c>
      <c r="F9" s="51">
        <v>26.5</v>
      </c>
      <c r="G9" s="51">
        <v>37.200000000000003</v>
      </c>
      <c r="H9" s="48">
        <v>48.5</v>
      </c>
      <c r="I9" s="50">
        <v>108</v>
      </c>
      <c r="J9" s="44">
        <v>154</v>
      </c>
      <c r="K9" s="44">
        <v>310</v>
      </c>
      <c r="L9" s="44">
        <v>692</v>
      </c>
      <c r="M9" s="49"/>
    </row>
    <row r="10" spans="1:13" ht="15.6" x14ac:dyDescent="0.3">
      <c r="A10" s="42" t="s">
        <v>151</v>
      </c>
      <c r="B10" s="43" t="s">
        <v>143</v>
      </c>
      <c r="C10" s="44">
        <v>16</v>
      </c>
      <c r="D10" s="44">
        <v>1</v>
      </c>
      <c r="E10" s="52" t="s">
        <v>196</v>
      </c>
      <c r="F10" s="47">
        <v>0.15</v>
      </c>
      <c r="G10" s="51">
        <v>25.1</v>
      </c>
      <c r="H10" s="48">
        <v>34.200000000000003</v>
      </c>
      <c r="I10" s="51">
        <v>45.8</v>
      </c>
      <c r="J10" s="44">
        <v>170</v>
      </c>
      <c r="K10" s="49"/>
      <c r="L10" s="44">
        <v>179</v>
      </c>
      <c r="M10" s="43" t="s">
        <v>156</v>
      </c>
    </row>
    <row r="11" spans="1:13" ht="15.6" x14ac:dyDescent="0.3">
      <c r="A11" s="42" t="s">
        <v>152</v>
      </c>
      <c r="B11" s="43" t="s">
        <v>143</v>
      </c>
      <c r="C11" s="44">
        <v>16</v>
      </c>
      <c r="D11" s="44">
        <v>0</v>
      </c>
      <c r="E11" s="44">
        <v>132</v>
      </c>
      <c r="F11" s="50">
        <v>179</v>
      </c>
      <c r="G11" s="50">
        <v>260</v>
      </c>
      <c r="H11" s="44">
        <v>315</v>
      </c>
      <c r="I11" s="50">
        <v>384</v>
      </c>
      <c r="J11" s="44">
        <v>428</v>
      </c>
      <c r="K11" s="44">
        <v>459</v>
      </c>
      <c r="L11" s="44">
        <v>480</v>
      </c>
      <c r="M11" s="49"/>
    </row>
    <row r="12" spans="1:13" x14ac:dyDescent="0.3">
      <c r="A12" s="42" t="s">
        <v>153</v>
      </c>
      <c r="B12" s="43" t="s">
        <v>154</v>
      </c>
      <c r="C12" s="44">
        <v>16</v>
      </c>
      <c r="D12" s="44">
        <v>10</v>
      </c>
      <c r="E12" s="52" t="s">
        <v>220</v>
      </c>
      <c r="F12" s="47">
        <v>1.57</v>
      </c>
      <c r="G12" s="47">
        <v>2.71</v>
      </c>
      <c r="H12" s="45">
        <v>6.29</v>
      </c>
      <c r="I12" s="51">
        <v>20.5</v>
      </c>
      <c r="J12" s="48">
        <v>36.5</v>
      </c>
      <c r="K12" s="44">
        <v>51</v>
      </c>
      <c r="L12" s="44">
        <v>60</v>
      </c>
      <c r="M12" s="43" t="s">
        <v>164</v>
      </c>
    </row>
    <row r="13" spans="1:13" x14ac:dyDescent="0.3">
      <c r="A13" s="42" t="s">
        <v>157</v>
      </c>
      <c r="B13" s="43" t="s">
        <v>143</v>
      </c>
      <c r="C13" s="44">
        <v>5</v>
      </c>
      <c r="D13" s="44">
        <v>0</v>
      </c>
      <c r="E13" s="45">
        <v>1.05</v>
      </c>
      <c r="F13" s="47">
        <v>1.0900000000000001</v>
      </c>
      <c r="G13" s="47">
        <v>1.1399999999999999</v>
      </c>
      <c r="H13" s="45">
        <v>1.25</v>
      </c>
      <c r="I13" s="47">
        <v>1.36</v>
      </c>
      <c r="J13" s="48">
        <v>1.4</v>
      </c>
      <c r="K13" s="45">
        <v>1.41</v>
      </c>
      <c r="L13" s="45">
        <v>1.42</v>
      </c>
      <c r="M13" s="49"/>
    </row>
    <row r="14" spans="1:13" x14ac:dyDescent="0.3">
      <c r="A14" s="42" t="s">
        <v>158</v>
      </c>
      <c r="B14" s="43" t="s">
        <v>143</v>
      </c>
      <c r="C14" s="44">
        <v>16</v>
      </c>
      <c r="D14" s="44">
        <v>0</v>
      </c>
      <c r="E14" s="46">
        <v>8.5000000000000006E-2</v>
      </c>
      <c r="F14" s="74">
        <v>0.10199999999999999</v>
      </c>
      <c r="G14" s="74">
        <v>0.191</v>
      </c>
      <c r="H14" s="45">
        <v>0.32</v>
      </c>
      <c r="I14" s="74">
        <v>0.375</v>
      </c>
      <c r="J14" s="46">
        <v>0.56499999999999995</v>
      </c>
      <c r="K14" s="46">
        <v>0.77700000000000002</v>
      </c>
      <c r="L14" s="45">
        <v>1.04</v>
      </c>
      <c r="M14" s="49"/>
    </row>
    <row r="15" spans="1:13" x14ac:dyDescent="0.3">
      <c r="A15" s="42" t="s">
        <v>159</v>
      </c>
      <c r="B15" s="43" t="s">
        <v>154</v>
      </c>
      <c r="C15" s="44">
        <v>16</v>
      </c>
      <c r="D15" s="44">
        <v>0</v>
      </c>
      <c r="E15" s="44">
        <v>49</v>
      </c>
      <c r="F15" s="50">
        <v>104</v>
      </c>
      <c r="G15" s="50">
        <v>146</v>
      </c>
      <c r="H15" s="44">
        <v>208</v>
      </c>
      <c r="I15" s="50">
        <v>706</v>
      </c>
      <c r="J15" s="44">
        <v>1180</v>
      </c>
      <c r="K15" s="44">
        <v>3410</v>
      </c>
      <c r="L15" s="44">
        <v>9100</v>
      </c>
      <c r="M15" s="49"/>
    </row>
    <row r="16" spans="1:13" x14ac:dyDescent="0.3">
      <c r="A16" s="42" t="s">
        <v>160</v>
      </c>
      <c r="B16" s="43" t="s">
        <v>154</v>
      </c>
      <c r="C16" s="44">
        <v>13</v>
      </c>
      <c r="D16" s="44">
        <v>0</v>
      </c>
      <c r="E16" s="48">
        <v>3.6</v>
      </c>
      <c r="F16" s="47">
        <v>4.3600000000000003</v>
      </c>
      <c r="G16" s="50">
        <v>5</v>
      </c>
      <c r="H16" s="48">
        <v>9.4</v>
      </c>
      <c r="I16" s="50">
        <v>16</v>
      </c>
      <c r="J16" s="48">
        <v>67.599999999999994</v>
      </c>
      <c r="K16" s="48">
        <v>99.1</v>
      </c>
      <c r="L16" s="44">
        <v>139</v>
      </c>
      <c r="M16" s="49"/>
    </row>
    <row r="17" spans="1:13" x14ac:dyDescent="0.3">
      <c r="A17" s="42" t="s">
        <v>161</v>
      </c>
      <c r="B17" s="43" t="s">
        <v>143</v>
      </c>
      <c r="C17" s="44">
        <v>16</v>
      </c>
      <c r="D17" s="44">
        <v>0</v>
      </c>
      <c r="E17" s="45">
        <v>3.12</v>
      </c>
      <c r="F17" s="47">
        <v>3.45</v>
      </c>
      <c r="G17" s="47">
        <v>3.91</v>
      </c>
      <c r="H17" s="48">
        <v>4.8</v>
      </c>
      <c r="I17" s="47">
        <v>5.82</v>
      </c>
      <c r="J17" s="45">
        <v>7.39</v>
      </c>
      <c r="K17" s="45">
        <v>8.83</v>
      </c>
      <c r="L17" s="48">
        <v>9.5</v>
      </c>
      <c r="M17" s="49"/>
    </row>
    <row r="18" spans="1:13" x14ac:dyDescent="0.3">
      <c r="A18" s="42" t="s">
        <v>162</v>
      </c>
      <c r="B18" s="43" t="s">
        <v>154</v>
      </c>
      <c r="C18" s="44">
        <v>16</v>
      </c>
      <c r="D18" s="44">
        <v>12</v>
      </c>
      <c r="E18" s="52" t="s">
        <v>163</v>
      </c>
      <c r="F18" s="86">
        <v>3.0000000000000001E-5</v>
      </c>
      <c r="G18" s="59">
        <v>1E-4</v>
      </c>
      <c r="H18" s="58">
        <v>5.0000000000000001E-4</v>
      </c>
      <c r="I18" s="59">
        <v>9.4000000000000004E-3</v>
      </c>
      <c r="J18" s="45">
        <v>0.18</v>
      </c>
      <c r="K18" s="46">
        <v>0.35199999999999998</v>
      </c>
      <c r="L18" s="45">
        <v>0.69</v>
      </c>
      <c r="M18" s="43" t="s">
        <v>164</v>
      </c>
    </row>
    <row r="19" spans="1:13" x14ac:dyDescent="0.3">
      <c r="A19" s="42" t="s">
        <v>165</v>
      </c>
      <c r="B19" s="43" t="s">
        <v>154</v>
      </c>
      <c r="C19" s="44">
        <v>16</v>
      </c>
      <c r="D19" s="44">
        <v>0</v>
      </c>
      <c r="E19" s="48">
        <v>1.6</v>
      </c>
      <c r="F19" s="47">
        <v>1.95</v>
      </c>
      <c r="G19" s="50">
        <v>2</v>
      </c>
      <c r="H19" s="44">
        <v>3</v>
      </c>
      <c r="I19" s="47">
        <v>5.25</v>
      </c>
      <c r="J19" s="44">
        <v>8</v>
      </c>
      <c r="K19" s="44">
        <v>12</v>
      </c>
      <c r="L19" s="44">
        <v>18</v>
      </c>
      <c r="M19" s="49"/>
    </row>
    <row r="20" spans="1:13" x14ac:dyDescent="0.3">
      <c r="A20" s="42" t="s">
        <v>166</v>
      </c>
      <c r="B20" s="43" t="s">
        <v>154</v>
      </c>
      <c r="C20" s="44">
        <v>16</v>
      </c>
      <c r="D20" s="44">
        <v>8</v>
      </c>
      <c r="E20" s="52" t="s">
        <v>177</v>
      </c>
      <c r="F20" s="49"/>
      <c r="G20" s="49"/>
      <c r="H20" s="45">
        <v>0.22</v>
      </c>
      <c r="I20" s="51">
        <v>0.5</v>
      </c>
      <c r="J20" s="48">
        <v>5.4</v>
      </c>
      <c r="K20" s="49"/>
      <c r="L20" s="48">
        <v>5.6</v>
      </c>
      <c r="M20" s="43" t="s">
        <v>156</v>
      </c>
    </row>
    <row r="21" spans="1:13" x14ac:dyDescent="0.3">
      <c r="A21" s="42" t="s">
        <v>167</v>
      </c>
      <c r="B21" s="43" t="s">
        <v>154</v>
      </c>
      <c r="C21" s="44">
        <v>16</v>
      </c>
      <c r="D21" s="44">
        <v>0</v>
      </c>
      <c r="E21" s="44">
        <v>22</v>
      </c>
      <c r="F21" s="51">
        <v>37.5</v>
      </c>
      <c r="G21" s="51">
        <v>88.2</v>
      </c>
      <c r="H21" s="44">
        <v>138</v>
      </c>
      <c r="I21" s="50">
        <v>262</v>
      </c>
      <c r="J21" s="44">
        <v>288</v>
      </c>
      <c r="K21" s="44">
        <v>313</v>
      </c>
      <c r="L21" s="44">
        <v>339</v>
      </c>
      <c r="M21" s="49"/>
    </row>
    <row r="22" spans="1:13" x14ac:dyDescent="0.3">
      <c r="A22" s="42" t="s">
        <v>168</v>
      </c>
      <c r="B22" s="43" t="s">
        <v>143</v>
      </c>
      <c r="C22" s="44">
        <v>16</v>
      </c>
      <c r="D22" s="44">
        <v>0</v>
      </c>
      <c r="E22" s="46">
        <v>1.9E-2</v>
      </c>
      <c r="F22" s="74">
        <v>4.2000000000000003E-2</v>
      </c>
      <c r="G22" s="59">
        <v>7.6499999999999999E-2</v>
      </c>
      <c r="H22" s="46">
        <v>0.22800000000000001</v>
      </c>
      <c r="I22" s="74">
        <v>0.40600000000000003</v>
      </c>
      <c r="J22" s="45">
        <v>1.32</v>
      </c>
      <c r="K22" s="45">
        <v>2.14</v>
      </c>
      <c r="L22" s="45">
        <v>2.41</v>
      </c>
      <c r="M22" s="49"/>
    </row>
    <row r="23" spans="1:13" x14ac:dyDescent="0.3">
      <c r="A23" s="42" t="s">
        <v>170</v>
      </c>
      <c r="B23" s="43" t="s">
        <v>154</v>
      </c>
      <c r="C23" s="44">
        <v>16</v>
      </c>
      <c r="D23" s="44">
        <v>10</v>
      </c>
      <c r="E23" s="52" t="s">
        <v>163</v>
      </c>
      <c r="F23" s="74">
        <v>7.0000000000000001E-3</v>
      </c>
      <c r="G23" s="59">
        <v>1.14E-2</v>
      </c>
      <c r="H23" s="45">
        <v>0.02</v>
      </c>
      <c r="I23" s="59">
        <v>3.4700000000000002E-2</v>
      </c>
      <c r="J23" s="59">
        <v>6.13E-2</v>
      </c>
      <c r="K23" s="46">
        <v>0.122</v>
      </c>
      <c r="L23" s="45">
        <v>0.28999999999999998</v>
      </c>
      <c r="M23" s="43" t="s">
        <v>164</v>
      </c>
    </row>
    <row r="24" spans="1:13" x14ac:dyDescent="0.3">
      <c r="A24" s="42" t="s">
        <v>171</v>
      </c>
      <c r="B24" s="43" t="s">
        <v>154</v>
      </c>
      <c r="C24" s="44">
        <v>16</v>
      </c>
      <c r="D24" s="44">
        <v>1</v>
      </c>
      <c r="E24" s="52" t="s">
        <v>179</v>
      </c>
      <c r="F24" s="74">
        <v>3.0000000000000001E-3</v>
      </c>
      <c r="G24" s="74">
        <v>7.0000000000000001E-3</v>
      </c>
      <c r="H24" s="45">
        <v>0.01</v>
      </c>
      <c r="I24" s="47">
        <v>0.01</v>
      </c>
      <c r="J24" s="45">
        <v>0.02</v>
      </c>
      <c r="K24" s="42" t="s">
        <v>230</v>
      </c>
      <c r="L24" s="45">
        <v>0.03</v>
      </c>
      <c r="M24" s="43" t="s">
        <v>156</v>
      </c>
    </row>
    <row r="25" spans="1:13" x14ac:dyDescent="0.3">
      <c r="A25" s="42" t="s">
        <v>172</v>
      </c>
      <c r="B25" s="43" t="s">
        <v>154</v>
      </c>
      <c r="C25" s="44">
        <v>16</v>
      </c>
      <c r="D25" s="44">
        <v>0</v>
      </c>
      <c r="E25" s="45">
        <v>0.02</v>
      </c>
      <c r="F25" s="57">
        <v>3.2500000000000001E-2</v>
      </c>
      <c r="G25" s="47">
        <v>0.05</v>
      </c>
      <c r="H25" s="45">
        <v>0.12</v>
      </c>
      <c r="I25" s="74">
        <v>0.30199999999999999</v>
      </c>
      <c r="J25" s="46">
        <v>0.55500000000000005</v>
      </c>
      <c r="K25" s="46">
        <v>0.58499999999999996</v>
      </c>
      <c r="L25" s="45">
        <v>0.63</v>
      </c>
      <c r="M25" s="49"/>
    </row>
    <row r="26" spans="1:13" x14ac:dyDescent="0.3">
      <c r="A26" s="42" t="s">
        <v>175</v>
      </c>
      <c r="B26" s="43" t="s">
        <v>154</v>
      </c>
      <c r="C26" s="44">
        <v>16</v>
      </c>
      <c r="D26" s="44">
        <v>1</v>
      </c>
      <c r="E26" s="52" t="s">
        <v>179</v>
      </c>
      <c r="F26" s="74">
        <v>5.0000000000000001E-3</v>
      </c>
      <c r="G26" s="47">
        <v>0.03</v>
      </c>
      <c r="H26" s="45">
        <v>0.04</v>
      </c>
      <c r="I26" s="51">
        <v>0.1</v>
      </c>
      <c r="J26" s="45">
        <v>0.12</v>
      </c>
      <c r="K26" s="49"/>
      <c r="L26" s="45">
        <v>0.32</v>
      </c>
      <c r="M26" s="43" t="s">
        <v>156</v>
      </c>
    </row>
    <row r="27" spans="1:13" x14ac:dyDescent="0.3">
      <c r="A27" s="42" t="s">
        <v>176</v>
      </c>
      <c r="B27" s="43" t="s">
        <v>154</v>
      </c>
      <c r="C27" s="44">
        <v>16</v>
      </c>
      <c r="D27" s="44">
        <v>1</v>
      </c>
      <c r="E27" s="52" t="s">
        <v>177</v>
      </c>
      <c r="F27" s="51">
        <v>0.3</v>
      </c>
      <c r="G27" s="51">
        <v>0.5</v>
      </c>
      <c r="H27" s="48">
        <v>1.5</v>
      </c>
      <c r="I27" s="51">
        <v>3.1</v>
      </c>
      <c r="J27" s="48">
        <v>6.1</v>
      </c>
      <c r="K27" s="49"/>
      <c r="L27" s="44">
        <v>77</v>
      </c>
      <c r="M27" s="43" t="s">
        <v>156</v>
      </c>
    </row>
    <row r="28" spans="1:13" x14ac:dyDescent="0.3">
      <c r="A28" s="42" t="s">
        <v>178</v>
      </c>
      <c r="B28" s="43" t="s">
        <v>154</v>
      </c>
      <c r="C28" s="44">
        <v>16</v>
      </c>
      <c r="D28" s="44">
        <v>10</v>
      </c>
      <c r="E28" s="52" t="s">
        <v>179</v>
      </c>
      <c r="F28" s="57">
        <v>1.1000000000000001E-3</v>
      </c>
      <c r="G28" s="59">
        <v>1.6999999999999999E-3</v>
      </c>
      <c r="H28" s="58">
        <v>2.3E-3</v>
      </c>
      <c r="I28" s="59">
        <v>3.8E-3</v>
      </c>
      <c r="J28" s="59">
        <v>5.8999999999999999E-3</v>
      </c>
      <c r="K28" s="46">
        <v>7.0000000000000001E-3</v>
      </c>
      <c r="L28" s="45">
        <v>0.01</v>
      </c>
      <c r="M28" s="43" t="s">
        <v>164</v>
      </c>
    </row>
    <row r="29" spans="1:13" x14ac:dyDescent="0.3">
      <c r="A29" s="42" t="s">
        <v>181</v>
      </c>
      <c r="B29" s="43" t="s">
        <v>154</v>
      </c>
      <c r="C29" s="44">
        <v>16</v>
      </c>
      <c r="D29" s="44">
        <v>1</v>
      </c>
      <c r="E29" s="52" t="s">
        <v>179</v>
      </c>
      <c r="F29" s="74">
        <v>2E-3</v>
      </c>
      <c r="G29" s="47">
        <v>0.01</v>
      </c>
      <c r="H29" s="46">
        <v>3.9E-2</v>
      </c>
      <c r="I29" s="74">
        <v>4.2999999999999997E-2</v>
      </c>
      <c r="J29" s="45">
        <v>0.21</v>
      </c>
      <c r="K29" s="49"/>
      <c r="L29" s="46">
        <v>0.25700000000000001</v>
      </c>
      <c r="M29" s="43" t="s">
        <v>156</v>
      </c>
    </row>
    <row r="30" spans="1:13" x14ac:dyDescent="0.3">
      <c r="A30" s="42" t="s">
        <v>182</v>
      </c>
      <c r="B30" s="43" t="s">
        <v>154</v>
      </c>
      <c r="C30" s="44">
        <v>16</v>
      </c>
      <c r="D30" s="44">
        <v>1</v>
      </c>
      <c r="E30" s="52" t="s">
        <v>208</v>
      </c>
      <c r="F30" s="50">
        <v>4</v>
      </c>
      <c r="G30" s="50">
        <v>6</v>
      </c>
      <c r="H30" s="44">
        <v>79</v>
      </c>
      <c r="I30" s="50">
        <v>650</v>
      </c>
      <c r="J30" s="44">
        <v>1690</v>
      </c>
      <c r="K30" s="49"/>
      <c r="L30" s="44">
        <v>3930</v>
      </c>
      <c r="M30" s="43" t="s">
        <v>156</v>
      </c>
    </row>
    <row r="31" spans="1:13" x14ac:dyDescent="0.3">
      <c r="A31" s="42" t="s">
        <v>183</v>
      </c>
      <c r="B31" s="43" t="s">
        <v>154</v>
      </c>
      <c r="C31" s="44">
        <v>16</v>
      </c>
      <c r="D31" s="44">
        <v>12</v>
      </c>
      <c r="E31" s="52" t="s">
        <v>163</v>
      </c>
      <c r="F31" s="57">
        <v>1.24E-2</v>
      </c>
      <c r="G31" s="59">
        <v>1.5599999999999999E-2</v>
      </c>
      <c r="H31" s="58">
        <v>1.9400000000000001E-2</v>
      </c>
      <c r="I31" s="59">
        <v>2.6800000000000001E-2</v>
      </c>
      <c r="J31" s="59">
        <v>3.27E-2</v>
      </c>
      <c r="K31" s="59">
        <v>4.1599999999999998E-2</v>
      </c>
      <c r="L31" s="45">
        <v>0.06</v>
      </c>
      <c r="M31" s="43" t="s">
        <v>164</v>
      </c>
    </row>
    <row r="32" spans="1:13" x14ac:dyDescent="0.3">
      <c r="A32" s="42" t="s">
        <v>184</v>
      </c>
      <c r="B32" s="43" t="s">
        <v>154</v>
      </c>
      <c r="C32" s="44">
        <v>16</v>
      </c>
      <c r="D32" s="44">
        <v>4</v>
      </c>
      <c r="E32" s="52" t="s">
        <v>179</v>
      </c>
      <c r="F32" s="74">
        <v>1E-3</v>
      </c>
      <c r="G32" s="74">
        <v>2E-3</v>
      </c>
      <c r="H32" s="46">
        <v>5.0000000000000001E-3</v>
      </c>
      <c r="I32" s="47">
        <v>0.01</v>
      </c>
      <c r="J32" s="45">
        <v>0.01</v>
      </c>
      <c r="K32" s="49"/>
      <c r="L32" s="45">
        <v>0.04</v>
      </c>
      <c r="M32" s="43" t="s">
        <v>156</v>
      </c>
    </row>
    <row r="33" spans="1:13" x14ac:dyDescent="0.3">
      <c r="A33" s="42" t="s">
        <v>223</v>
      </c>
      <c r="B33" s="43" t="s">
        <v>154</v>
      </c>
      <c r="C33" s="44">
        <v>11</v>
      </c>
      <c r="D33" s="44">
        <v>3</v>
      </c>
      <c r="E33" s="52" t="s">
        <v>196</v>
      </c>
      <c r="F33" s="49"/>
      <c r="G33" s="49"/>
      <c r="H33" s="48">
        <v>0.8</v>
      </c>
      <c r="I33" s="50">
        <v>1</v>
      </c>
      <c r="J33" s="48">
        <v>1.2</v>
      </c>
      <c r="K33" s="49"/>
      <c r="L33" s="48">
        <v>1.4</v>
      </c>
      <c r="M33" s="43" t="s">
        <v>156</v>
      </c>
    </row>
    <row r="34" spans="1:13" x14ac:dyDescent="0.3">
      <c r="A34" s="42" t="s">
        <v>188</v>
      </c>
      <c r="B34" s="43" t="s">
        <v>154</v>
      </c>
      <c r="C34" s="44">
        <v>16</v>
      </c>
      <c r="D34" s="44">
        <v>3</v>
      </c>
      <c r="E34" s="52" t="s">
        <v>179</v>
      </c>
      <c r="F34" s="74">
        <v>4.0000000000000001E-3</v>
      </c>
      <c r="G34" s="74">
        <v>4.0000000000000001E-3</v>
      </c>
      <c r="H34" s="45">
        <v>0.01</v>
      </c>
      <c r="I34" s="74">
        <v>1.7000000000000001E-2</v>
      </c>
      <c r="J34" s="46">
        <v>2.9000000000000001E-2</v>
      </c>
      <c r="K34" s="49"/>
      <c r="L34" s="45">
        <v>0.05</v>
      </c>
      <c r="M34" s="43" t="s">
        <v>156</v>
      </c>
    </row>
    <row r="35" spans="1:13" x14ac:dyDescent="0.3">
      <c r="A35" s="42" t="s">
        <v>189</v>
      </c>
      <c r="B35" s="43" t="s">
        <v>154</v>
      </c>
      <c r="C35" s="44">
        <v>16</v>
      </c>
      <c r="D35" s="44">
        <v>0</v>
      </c>
      <c r="E35" s="45">
        <v>3.54</v>
      </c>
      <c r="F35" s="47">
        <v>8.85</v>
      </c>
      <c r="G35" s="51">
        <v>10.6</v>
      </c>
      <c r="H35" s="48">
        <v>11.8</v>
      </c>
      <c r="I35" s="51">
        <v>18.7</v>
      </c>
      <c r="J35" s="44">
        <v>51</v>
      </c>
      <c r="K35" s="44">
        <v>59</v>
      </c>
      <c r="L35" s="48">
        <v>63.2</v>
      </c>
      <c r="M35" s="49"/>
    </row>
    <row r="36" spans="1:13" x14ac:dyDescent="0.3">
      <c r="A36" s="42" t="s">
        <v>191</v>
      </c>
      <c r="B36" s="43" t="s">
        <v>154</v>
      </c>
      <c r="C36" s="44">
        <v>16</v>
      </c>
      <c r="D36" s="44">
        <v>0</v>
      </c>
      <c r="E36" s="45">
        <v>0.56000000000000005</v>
      </c>
      <c r="F36" s="47">
        <v>3.62</v>
      </c>
      <c r="G36" s="51">
        <v>24.6</v>
      </c>
      <c r="H36" s="48">
        <v>41.8</v>
      </c>
      <c r="I36" s="51">
        <v>66.599999999999994</v>
      </c>
      <c r="J36" s="44">
        <v>147</v>
      </c>
      <c r="K36" s="44">
        <v>232</v>
      </c>
      <c r="L36" s="44">
        <v>303</v>
      </c>
      <c r="M36" s="49"/>
    </row>
    <row r="37" spans="1:13" x14ac:dyDescent="0.3">
      <c r="A37" s="42" t="s">
        <v>192</v>
      </c>
      <c r="B37" s="43" t="s">
        <v>154</v>
      </c>
      <c r="C37" s="44">
        <v>16</v>
      </c>
      <c r="D37" s="44">
        <v>4</v>
      </c>
      <c r="E37" s="52" t="s">
        <v>174</v>
      </c>
      <c r="F37" s="49"/>
      <c r="G37" s="51">
        <v>0.1</v>
      </c>
      <c r="H37" s="48">
        <v>0.2</v>
      </c>
      <c r="I37" s="51">
        <v>0.7</v>
      </c>
      <c r="J37" s="48">
        <v>1.6</v>
      </c>
      <c r="K37" s="49"/>
      <c r="L37" s="48">
        <v>4.4000000000000004</v>
      </c>
      <c r="M37" s="43" t="s">
        <v>156</v>
      </c>
    </row>
    <row r="38" spans="1:13" x14ac:dyDescent="0.3">
      <c r="A38" s="42" t="s">
        <v>231</v>
      </c>
      <c r="B38" s="43" t="s">
        <v>154</v>
      </c>
      <c r="C38" s="44">
        <v>16</v>
      </c>
      <c r="D38" s="44">
        <v>10</v>
      </c>
      <c r="E38" s="52" t="s">
        <v>186</v>
      </c>
      <c r="F38" s="57">
        <v>1.2999999999999999E-3</v>
      </c>
      <c r="G38" s="59">
        <v>2.2000000000000001E-3</v>
      </c>
      <c r="H38" s="58">
        <v>5.1000000000000004E-3</v>
      </c>
      <c r="I38" s="47">
        <v>0.01</v>
      </c>
      <c r="J38" s="45">
        <v>0.02</v>
      </c>
      <c r="K38" s="46">
        <v>3.5000000000000003E-2</v>
      </c>
      <c r="L38" s="45">
        <v>0.05</v>
      </c>
      <c r="M38" s="43" t="s">
        <v>164</v>
      </c>
    </row>
    <row r="39" spans="1:13" x14ac:dyDescent="0.3">
      <c r="A39" s="42" t="s">
        <v>193</v>
      </c>
      <c r="B39" s="43" t="s">
        <v>154</v>
      </c>
      <c r="C39" s="44">
        <v>16</v>
      </c>
      <c r="D39" s="44">
        <v>3</v>
      </c>
      <c r="E39" s="52" t="s">
        <v>179</v>
      </c>
      <c r="F39" s="74">
        <v>4.0000000000000001E-3</v>
      </c>
      <c r="G39" s="74">
        <v>6.0000000000000001E-3</v>
      </c>
      <c r="H39" s="45">
        <v>0.01</v>
      </c>
      <c r="I39" s="47">
        <v>0.01</v>
      </c>
      <c r="J39" s="49"/>
      <c r="K39" s="49"/>
      <c r="L39" s="45">
        <v>0.02</v>
      </c>
      <c r="M39" s="43" t="s">
        <v>156</v>
      </c>
    </row>
    <row r="40" spans="1:13" x14ac:dyDescent="0.3">
      <c r="A40" s="42" t="s">
        <v>194</v>
      </c>
      <c r="B40" s="43" t="s">
        <v>154</v>
      </c>
      <c r="C40" s="44">
        <v>16</v>
      </c>
      <c r="D40" s="44">
        <v>7</v>
      </c>
      <c r="E40" s="52" t="s">
        <v>177</v>
      </c>
      <c r="F40" s="49"/>
      <c r="G40" s="49"/>
      <c r="H40" s="48">
        <v>0.4</v>
      </c>
      <c r="I40" s="50">
        <v>1</v>
      </c>
      <c r="J40" s="48">
        <v>3.3</v>
      </c>
      <c r="K40" s="49"/>
      <c r="L40" s="48">
        <v>5.3</v>
      </c>
      <c r="M40" s="43" t="s">
        <v>156</v>
      </c>
    </row>
    <row r="43" spans="1:13" x14ac:dyDescent="0.3">
      <c r="A43" s="32" t="s">
        <v>133</v>
      </c>
      <c r="B43" s="33" t="s">
        <v>134</v>
      </c>
      <c r="C43" s="32" t="s">
        <v>229</v>
      </c>
      <c r="D43" s="34">
        <v>0.1</v>
      </c>
      <c r="E43" s="35">
        <v>0.25</v>
      </c>
      <c r="F43" s="35">
        <v>0.5</v>
      </c>
      <c r="G43" s="35">
        <v>0.75</v>
      </c>
      <c r="H43" s="35">
        <v>0.9</v>
      </c>
      <c r="I43" s="35">
        <v>0.95</v>
      </c>
      <c r="J43" s="32" t="s">
        <v>138</v>
      </c>
      <c r="M43" s="33"/>
    </row>
    <row r="44" spans="1:13" x14ac:dyDescent="0.3">
      <c r="A44" s="42" t="s">
        <v>149</v>
      </c>
      <c r="B44" s="43" t="s">
        <v>143</v>
      </c>
      <c r="C44" s="48">
        <v>1.2</v>
      </c>
      <c r="D44" s="47">
        <v>2.16</v>
      </c>
      <c r="E44" s="47">
        <v>4.08</v>
      </c>
      <c r="F44" s="45">
        <v>8.2899999999999991</v>
      </c>
      <c r="G44" s="47">
        <v>8.8800000000000008</v>
      </c>
      <c r="H44" s="48">
        <v>10.7</v>
      </c>
      <c r="I44" s="48">
        <v>11.3</v>
      </c>
      <c r="J44" s="48">
        <v>12.4</v>
      </c>
      <c r="M44" s="4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Sheet3</vt:lpstr>
      <vt:lpstr>RHP</vt:lpstr>
      <vt:lpstr>Coal Measure Group</vt:lpstr>
      <vt:lpstr>Clackmannan Group</vt:lpstr>
      <vt:lpstr>Strathclyde Group</vt:lpstr>
    </vt:vector>
  </TitlesOfParts>
  <Company>University of Edinburgh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RECEVEUR Mylène</dc:creator>
  <cp:lastModifiedBy>RECEVEUR Mylène</cp:lastModifiedBy>
  <dcterms:created xsi:type="dcterms:W3CDTF">2020-03-09T14:23:24Z</dcterms:created>
  <dcterms:modified xsi:type="dcterms:W3CDTF">2020-04-09T17:13:29Z</dcterms:modified>
</cp:coreProperties>
</file>