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len\Google Drive\phD\Biblio\"/>
    </mc:Choice>
  </mc:AlternateContent>
  <xr:revisionPtr revIDLastSave="0" documentId="13_ncr:1_{534C16E4-8508-492E-8433-E2FBB1A931EE}" xr6:coauthVersionLast="45" xr6:coauthVersionMax="45" xr10:uidLastSave="{00000000-0000-0000-0000-000000000000}"/>
  <bookViews>
    <workbookView xWindow="-4176" yWindow="1704" windowWidth="8856" windowHeight="9948" xr2:uid="{72183FD7-1853-4F83-A16A-1A43C50B9DF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9" i="1" l="1"/>
  <c r="M11" i="1"/>
  <c r="D18" i="1"/>
  <c r="C18" i="1"/>
  <c r="C17" i="1"/>
  <c r="C16" i="1"/>
  <c r="C15" i="1"/>
  <c r="C13" i="1"/>
  <c r="D4" i="1"/>
  <c r="D5" i="1" s="1"/>
  <c r="C7" i="1"/>
  <c r="C6" i="1"/>
  <c r="B3" i="1"/>
  <c r="B2" i="1"/>
  <c r="B8" i="1"/>
  <c r="C19" i="1" l="1"/>
</calcChain>
</file>

<file path=xl/sharedStrings.xml><?xml version="1.0" encoding="utf-8"?>
<sst xmlns="http://schemas.openxmlformats.org/spreadsheetml/2006/main" count="30" uniqueCount="17">
  <si>
    <t>width</t>
  </si>
  <si>
    <t>length</t>
  </si>
  <si>
    <t>longwall panel</t>
  </si>
  <si>
    <t>on each side of pannel</t>
  </si>
  <si>
    <t>height</t>
  </si>
  <si>
    <t>mined height</t>
  </si>
  <si>
    <t>total height</t>
  </si>
  <si>
    <t>entires tail/headgate</t>
  </si>
  <si>
    <t>working face</t>
  </si>
  <si>
    <t>total</t>
  </si>
  <si>
    <t>gallery</t>
  </si>
  <si>
    <t>pillar</t>
  </si>
  <si>
    <t>pannel</t>
  </si>
  <si>
    <t>unmined coal</t>
  </si>
  <si>
    <t>gob</t>
  </si>
  <si>
    <t>TOTAL</t>
  </si>
  <si>
    <t>gallery/pillars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</si>
</sst>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0A65D-077D-4631-A109-3A8786A3C5A4}">
  <dimension ref="A1:M19"/>
  <sheetViews>
    <sheetView tabSelected="1" workbookViewId="0">
      <selection activeCell="I8" sqref="I8"/>
    </sheetView>
  </sheetViews>
  <sheetFormatPr baseColWidth="10" defaultRowHeight="14.4" x14ac:dyDescent="0.3"/>
  <cols>
    <col min="2" max="2" width="6.88671875" customWidth="1"/>
    <col min="3" max="3" width="5.33203125" customWidth="1"/>
    <col min="4" max="4" width="6.33203125" customWidth="1"/>
    <col min="5" max="5" width="5.109375" customWidth="1"/>
    <col min="6" max="6" width="6.33203125" bestFit="1" customWidth="1"/>
    <col min="7" max="7" width="6.77734375" bestFit="1" customWidth="1"/>
    <col min="8" max="8" width="6.33203125" bestFit="1" customWidth="1"/>
    <col min="9" max="9" width="5" bestFit="1" customWidth="1"/>
    <col min="10" max="10" width="6.33203125" bestFit="1" customWidth="1"/>
    <col min="11" max="11" width="5" bestFit="1" customWidth="1"/>
    <col min="12" max="13" width="6.33203125" bestFit="1" customWidth="1"/>
  </cols>
  <sheetData>
    <row r="1" spans="1:13" x14ac:dyDescent="0.3">
      <c r="B1" t="s">
        <v>0</v>
      </c>
      <c r="C1" t="s">
        <v>1</v>
      </c>
      <c r="D1" t="s">
        <v>4</v>
      </c>
    </row>
    <row r="2" spans="1:13" x14ac:dyDescent="0.3">
      <c r="A2" t="s">
        <v>2</v>
      </c>
      <c r="B2">
        <f>1250/3.2808</f>
        <v>381.00463301633744</v>
      </c>
    </row>
    <row r="3" spans="1:13" x14ac:dyDescent="0.3">
      <c r="A3" t="s">
        <v>3</v>
      </c>
      <c r="B3">
        <f>200/3.2808</f>
        <v>60.960741282613995</v>
      </c>
    </row>
    <row r="4" spans="1:13" x14ac:dyDescent="0.3">
      <c r="A4" t="s">
        <v>5</v>
      </c>
      <c r="D4">
        <f>6/3.2808</f>
        <v>1.8288222384784198</v>
      </c>
    </row>
    <row r="5" spans="1:13" x14ac:dyDescent="0.3">
      <c r="A5" t="s">
        <v>6</v>
      </c>
      <c r="D5">
        <f>6*D4</f>
        <v>10.972933430870519</v>
      </c>
    </row>
    <row r="6" spans="1:13" x14ac:dyDescent="0.3">
      <c r="A6" t="s">
        <v>7</v>
      </c>
      <c r="C6">
        <f>100/3.2808</f>
        <v>30.480370641306997</v>
      </c>
    </row>
    <row r="7" spans="1:13" x14ac:dyDescent="0.3">
      <c r="A7" t="s">
        <v>8</v>
      </c>
      <c r="C7">
        <f>15/3.2808</f>
        <v>4.5720555961960496</v>
      </c>
    </row>
    <row r="8" spans="1:13" x14ac:dyDescent="0.3">
      <c r="A8" t="s">
        <v>9</v>
      </c>
      <c r="B8">
        <f>B2+B3*2</f>
        <v>502.92611558156545</v>
      </c>
      <c r="C8">
        <v>2300</v>
      </c>
    </row>
    <row r="9" spans="1:13" x14ac:dyDescent="0.3">
      <c r="I9">
        <f>SUM(B11:H11)-6</f>
        <v>398</v>
      </c>
    </row>
    <row r="10" spans="1:13" x14ac:dyDescent="0.3">
      <c r="B10" t="s">
        <v>10</v>
      </c>
      <c r="C10" t="s">
        <v>11</v>
      </c>
      <c r="D10" t="s">
        <v>10</v>
      </c>
      <c r="E10" t="s">
        <v>11</v>
      </c>
      <c r="F10" t="s">
        <v>10</v>
      </c>
      <c r="G10" s="1" t="s">
        <v>12</v>
      </c>
      <c r="H10" t="s">
        <v>10</v>
      </c>
      <c r="I10" t="s">
        <v>11</v>
      </c>
      <c r="J10" t="s">
        <v>10</v>
      </c>
      <c r="K10" t="s">
        <v>11</v>
      </c>
      <c r="L10" t="s">
        <v>10</v>
      </c>
      <c r="M10" t="s">
        <v>15</v>
      </c>
    </row>
    <row r="11" spans="1:13" x14ac:dyDescent="0.3">
      <c r="A11" t="s">
        <v>0</v>
      </c>
      <c r="B11">
        <v>6</v>
      </c>
      <c r="C11">
        <v>15</v>
      </c>
      <c r="D11">
        <v>6</v>
      </c>
      <c r="E11">
        <v>15</v>
      </c>
      <c r="F11">
        <v>6</v>
      </c>
      <c r="G11" s="1">
        <v>350</v>
      </c>
      <c r="H11">
        <v>6</v>
      </c>
      <c r="I11">
        <v>15</v>
      </c>
      <c r="J11">
        <v>6</v>
      </c>
      <c r="K11">
        <v>15</v>
      </c>
      <c r="L11">
        <v>6</v>
      </c>
      <c r="M11">
        <f>SUM(B11:L11)</f>
        <v>446</v>
      </c>
    </row>
    <row r="12" spans="1:13" x14ac:dyDescent="0.3">
      <c r="A12" t="s">
        <v>1</v>
      </c>
      <c r="C12">
        <v>30</v>
      </c>
      <c r="E12">
        <v>30</v>
      </c>
      <c r="I12">
        <v>30</v>
      </c>
      <c r="K12">
        <v>30</v>
      </c>
    </row>
    <row r="13" spans="1:13" x14ac:dyDescent="0.3">
      <c r="A13" t="s">
        <v>15</v>
      </c>
      <c r="C13">
        <f>18*C12+19*B11</f>
        <v>654</v>
      </c>
    </row>
    <row r="15" spans="1:13" x14ac:dyDescent="0.3">
      <c r="A15" t="s">
        <v>13</v>
      </c>
      <c r="C15">
        <f>3*B11+3*C12</f>
        <v>108</v>
      </c>
    </row>
    <row r="16" spans="1:13" x14ac:dyDescent="0.3">
      <c r="A16" t="s">
        <v>8</v>
      </c>
      <c r="C16">
        <f>B11</f>
        <v>6</v>
      </c>
    </row>
    <row r="17" spans="1:4" x14ac:dyDescent="0.3">
      <c r="A17" t="s">
        <v>14</v>
      </c>
      <c r="C17">
        <f>13*B11+13*C12</f>
        <v>468</v>
      </c>
    </row>
    <row r="18" spans="1:4" x14ac:dyDescent="0.3">
      <c r="A18" t="s">
        <v>16</v>
      </c>
      <c r="C18">
        <f>2*C12+2*B11</f>
        <v>72</v>
      </c>
      <c r="D18">
        <f>3*B11+3*C11+9</f>
        <v>72</v>
      </c>
    </row>
    <row r="19" spans="1:4" x14ac:dyDescent="0.3">
      <c r="A19" t="s">
        <v>15</v>
      </c>
      <c r="C19">
        <f>C18+C17+C16+C15</f>
        <v>654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RECEVEUR</dc:creator>
  <cp:lastModifiedBy>Mylène RECEVEUR</cp:lastModifiedBy>
  <dcterms:created xsi:type="dcterms:W3CDTF">2019-11-04T14:51:01Z</dcterms:created>
  <dcterms:modified xsi:type="dcterms:W3CDTF">2019-11-04T18:02:04Z</dcterms:modified>
</cp:coreProperties>
</file>