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mylen\Documents\phD\Data_phD\Data\Gareth_Farr\"/>
    </mc:Choice>
  </mc:AlternateContent>
  <xr:revisionPtr revIDLastSave="0" documentId="13_ncr:1_{80918FBF-B6C7-4154-A39B-B3BC73DACFDF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About" sheetId="3" r:id="rId1"/>
    <sheet name="NE &amp; Scotalnd Strata Temps" sheetId="1" r:id="rId2"/>
    <sheet name="Burley and Gale 1981" sheetId="4" r:id="rId3"/>
    <sheet name="Al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4" l="1"/>
  <c r="Q53" i="4"/>
  <c r="Q84" i="4"/>
  <c r="Q83" i="4"/>
  <c r="Q82" i="4"/>
  <c r="Q73" i="4"/>
  <c r="Q72" i="4"/>
  <c r="Q71" i="4"/>
  <c r="Q64" i="4"/>
  <c r="Q56" i="4"/>
  <c r="Q55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4" i="4"/>
  <c r="Q31" i="4"/>
  <c r="Q30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2" i="4"/>
  <c r="J23" i="4"/>
  <c r="J24" i="4"/>
  <c r="J25" i="4"/>
  <c r="J26" i="4"/>
  <c r="J30" i="4"/>
  <c r="J31" i="4"/>
  <c r="J34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5" i="4"/>
  <c r="J56" i="4"/>
  <c r="J64" i="4"/>
  <c r="J71" i="4"/>
  <c r="J72" i="4"/>
  <c r="J73" i="4"/>
  <c r="J82" i="4"/>
  <c r="J83" i="4"/>
  <c r="J84" i="4"/>
  <c r="J3" i="4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</calcChain>
</file>

<file path=xl/sharedStrings.xml><?xml version="1.0" encoding="utf-8"?>
<sst xmlns="http://schemas.openxmlformats.org/spreadsheetml/2006/main" count="1178" uniqueCount="220">
  <si>
    <t>Site</t>
  </si>
  <si>
    <t xml:space="preserve">Easting </t>
  </si>
  <si>
    <t>Northing</t>
  </si>
  <si>
    <t>Bowhill Colliery</t>
  </si>
  <si>
    <t>Graham 1921-22</t>
  </si>
  <si>
    <t>REFERENCE</t>
  </si>
  <si>
    <t>Fifeshire</t>
  </si>
  <si>
    <t>County</t>
  </si>
  <si>
    <t>Report 4</t>
  </si>
  <si>
    <t>This spreadsheet collates historic readings from coal mines in the UK</t>
  </si>
  <si>
    <t>Data is presented as Full (this may represent several readings at one colliery) and 'Summary' where data for each colliery is averaged to allow it to be plotted on a UK map</t>
  </si>
  <si>
    <t xml:space="preserve">Compiled by Gareth Farr BGS Wales   </t>
  </si>
  <si>
    <t xml:space="preserve">Historic UK coalfield Temperatures </t>
  </si>
  <si>
    <t>Durham</t>
  </si>
  <si>
    <t>Northumberland</t>
  </si>
  <si>
    <t>Killingworth</t>
  </si>
  <si>
    <t>Newcastle</t>
  </si>
  <si>
    <t>North Seaton</t>
  </si>
  <si>
    <t>Hetton</t>
  </si>
  <si>
    <t>Nottinghamshire</t>
  </si>
  <si>
    <t>Hucknall Torkard</t>
  </si>
  <si>
    <t>Annesley</t>
  </si>
  <si>
    <t>Prestwich 1886: Table 2 coal from 'On underground temperature wiobservations on the conductivit of rocks etc Proc R Soc London 1889</t>
  </si>
  <si>
    <t>Prestwich 1886: Table 2 coal from 'On underground temperature wiobservations on the conductivit of rocks etc Proc R Soc London 1890</t>
  </si>
  <si>
    <t>Prestwich 1886: Table 2 coal from 'On underground temperature wiobservations on the conductivit of rocks etc Proc R Soc London 1891</t>
  </si>
  <si>
    <t>Prestwich 1886: Table 2 coal from 'On underground temperature wiobservations on the conductivit of rocks etc Proc R Soc London 1892</t>
  </si>
  <si>
    <t>Prestwich 1886: Table 2 coal from 'On underground temperature wiobservations on the conductivit of rocks etc Proc R Soc London 1894</t>
  </si>
  <si>
    <t>Prestwich 1886: Table 2 coal from 'On underground temperature wiobservations on the conductivit of rocks etc Proc R Soc London 1895</t>
  </si>
  <si>
    <t>Prestwich 1886: Table 2 coal from 'On underground temperature wiobservations on the conductivit of rocks etc Proc R Soc London 1896</t>
  </si>
  <si>
    <t>Prestwich 1886: Table 2 coal from 'On underground temperature wiobservations on the conductivit of rocks etc Proc R Soc London 1897</t>
  </si>
  <si>
    <t>Prestwich 1886: Table 2 coal from 'On underground temperature wiobservations on the conductivit of rocks etc Proc R Soc London 1898</t>
  </si>
  <si>
    <t>Prestwich 1886: Table 2 coal from 'On underground temperature wiobservations on the conductivit of rocks etc Proc R Soc London 1899</t>
  </si>
  <si>
    <t>Prestwich 1886: Table 2 coal from 'On underground temperature wiobservations on the conductivit of rocks etc Proc R Soc London 1900</t>
  </si>
  <si>
    <t>Prestwich 1886: Table 2 coal from 'On underground temperature wiobservations on the conductivit of rocks etc Proc R Soc London 1901</t>
  </si>
  <si>
    <t>Prestwich 1886: Table 2 coal from 'On underground temperature wiobservations on the conductivit of rocks etc Proc R Soc London 1902</t>
  </si>
  <si>
    <t>Prestwich 1886: Table 2 coal from 'On underground temperature wiobservations on the conductivit of rocks etc Proc R Soc London 1903</t>
  </si>
  <si>
    <t>Prestwich 1886: Table 2 coal from 'On underground temperature wiobservations on the conductivit of rocks etc Proc R Soc London 1922</t>
  </si>
  <si>
    <t>Prestwich 1886: Table 2 coal from 'On underground temperature wiobservations on the conductivit of rocks etc Proc R Soc London 1923</t>
  </si>
  <si>
    <t>http://www.dmm.org.uk/colliery/k009.htm</t>
  </si>
  <si>
    <t>http://www.dmm.org.uk/colliery/b009.htm</t>
  </si>
  <si>
    <t>http://www.dmm.org.uk/colliery/n010.htm</t>
  </si>
  <si>
    <t>http://www.dmm.org.uk/colliery/h027.htm</t>
  </si>
  <si>
    <t>http://www.dmm.org.uk/colliery/s007.htm</t>
  </si>
  <si>
    <t xml:space="preserve">very approx NGR based on road </t>
  </si>
  <si>
    <t>http://www.merrimans.com/projects/annesley-colliery-nottinghamshire/</t>
  </si>
  <si>
    <t>WARNING</t>
  </si>
  <si>
    <t>1) Easting &amp; Northings are estimates as best as possible but many collieries are simply listed by name in orginal paper thus impossible to get closer than village or site - please be cautious</t>
  </si>
  <si>
    <t>2) In Prestwich 1886 the annual air temp is not apparent so a value of 9oC has been added as an average. It is acknowledged this will be wrong in some cases</t>
  </si>
  <si>
    <t>3) in Prestwich 1886 surface elevation is not known</t>
  </si>
  <si>
    <t>Everett 1882 underground Tempretures 15th report of committee</t>
  </si>
  <si>
    <t>https://archive.org/details/reportofbritisha73brit/page/n237</t>
  </si>
  <si>
    <t>https://archive.org/details/reportofbritisha73brit/page/n238</t>
  </si>
  <si>
    <t>https://archive.org/details/reportofbritisha73brit/page/n239</t>
  </si>
  <si>
    <t>https://archive.org/details/reportofbritisha78brit/page/n303</t>
  </si>
  <si>
    <t xml:space="preserve">South Hetton Colliery </t>
  </si>
  <si>
    <t>Newcastle/Sunderland</t>
  </si>
  <si>
    <t xml:space="preserve">Boldon Colliery </t>
  </si>
  <si>
    <t>Ref 2</t>
  </si>
  <si>
    <t>Location info</t>
  </si>
  <si>
    <t>Site2</t>
  </si>
  <si>
    <t>Hetton Colliery</t>
  </si>
  <si>
    <t>Jane Pit</t>
  </si>
  <si>
    <t>strata</t>
  </si>
  <si>
    <t xml:space="preserve">coal </t>
  </si>
  <si>
    <t xml:space="preserve">1871. Report of the commissioners appointed to inquire into the several matters relating to coal in the UK. HMSO 1871 Vol 1 Pages 81-212 (page 123) </t>
  </si>
  <si>
    <t xml:space="preserve">1871. Report of the commissioners appointed to inquire into the several matters relating to coal in the UK. HMSO 1871 Vol 1 Pages 81-212 (page 140) </t>
  </si>
  <si>
    <t>Type1</t>
  </si>
  <si>
    <t>Type2</t>
  </si>
  <si>
    <t>Full data is in the worksheet 'all_data_full'</t>
  </si>
  <si>
    <t>Summarised data is done for each colliery and some discression has been made to remove geothermal gradients that are considered too large ..these are often the shallow readings</t>
  </si>
  <si>
    <t>Coalfield_Name</t>
  </si>
  <si>
    <t xml:space="preserve">Durham_Northumberland </t>
  </si>
  <si>
    <t>Depth of strata measurment mbgl</t>
  </si>
  <si>
    <t>Measured strata Temp oC</t>
  </si>
  <si>
    <t>Spilmersford</t>
  </si>
  <si>
    <t>NT 4570 6902</t>
  </si>
  <si>
    <t>20.9</t>
  </si>
  <si>
    <t>BHT</t>
  </si>
  <si>
    <t>Midlothian</t>
  </si>
  <si>
    <t>NT 363 647</t>
  </si>
  <si>
    <t>39.1</t>
  </si>
  <si>
    <t>LOG</t>
  </si>
  <si>
    <t>Birnieknowes</t>
  </si>
  <si>
    <t>NT 7580 7317</t>
  </si>
  <si>
    <t>39.2</t>
  </si>
  <si>
    <t>Marshall Meadow</t>
  </si>
  <si>
    <t>NT 9797 5686</t>
  </si>
  <si>
    <t>10.6</t>
  </si>
  <si>
    <t>EQM</t>
  </si>
  <si>
    <t>Cousland No.5</t>
  </si>
  <si>
    <t>NT 3774 6773</t>
  </si>
  <si>
    <t>15.0</t>
  </si>
  <si>
    <t>Cousland No.6</t>
  </si>
  <si>
    <t>NT 3835 6801</t>
  </si>
  <si>
    <t>25.6</t>
  </si>
  <si>
    <t>Pumpherston</t>
  </si>
  <si>
    <t>NT 0733 6979</t>
  </si>
  <si>
    <t>23.3</t>
  </si>
  <si>
    <t>Lochead</t>
  </si>
  <si>
    <t>NT 3219 9659</t>
  </si>
  <si>
    <t>17.7</t>
  </si>
  <si>
    <t>Boreland</t>
  </si>
  <si>
    <t>NT 3040 9420</t>
  </si>
  <si>
    <t>20.1</t>
  </si>
  <si>
    <t>Mackies Mill</t>
  </si>
  <si>
    <t>NT 3050 9795</t>
  </si>
  <si>
    <t>24.6</t>
  </si>
  <si>
    <t>Thornton Bridge</t>
  </si>
  <si>
    <t>NT 2889 9722</t>
  </si>
  <si>
    <t>27.5</t>
  </si>
  <si>
    <t>Thornton Farm</t>
  </si>
  <si>
    <t>NT 2969 9761</t>
  </si>
  <si>
    <t>26.8</t>
  </si>
  <si>
    <t>Eastfield</t>
  </si>
  <si>
    <t>NT 3264 7297</t>
  </si>
  <si>
    <t>15.6</t>
  </si>
  <si>
    <t>Bilston Glen Colliery</t>
  </si>
  <si>
    <t>NT 2996 6320</t>
  </si>
  <si>
    <t>8.7</t>
  </si>
  <si>
    <t>MWT</t>
  </si>
  <si>
    <t>Lady Victoria Colliery</t>
  </si>
  <si>
    <t>NT 3294 6666</t>
  </si>
  <si>
    <t>10.8</t>
  </si>
  <si>
    <t>Auchendinny</t>
  </si>
  <si>
    <t>NT 2496 6125</t>
  </si>
  <si>
    <t>19.6</t>
  </si>
  <si>
    <t>Wellsgreen</t>
  </si>
  <si>
    <t>NT 3342 9833</t>
  </si>
  <si>
    <t>22.0</t>
  </si>
  <si>
    <t>Livingston</t>
  </si>
  <si>
    <t>NT 018 691</t>
  </si>
  <si>
    <t>28.1</t>
  </si>
  <si>
    <t>Stewart</t>
  </si>
  <si>
    <t>NT 3633 6476</t>
  </si>
  <si>
    <t>34.9</t>
  </si>
  <si>
    <t>Frances</t>
  </si>
  <si>
    <t>NT 3214 9050</t>
  </si>
  <si>
    <t>23.8</t>
  </si>
  <si>
    <t>VST</t>
  </si>
  <si>
    <t>Monktonhall</t>
  </si>
  <si>
    <t>NT 3242 7053</t>
  </si>
  <si>
    <t>18.2</t>
  </si>
  <si>
    <t>Seafield</t>
  </si>
  <si>
    <t>NT 3150 8923</t>
  </si>
  <si>
    <t>25.3</t>
  </si>
  <si>
    <t>Staithes No1</t>
  </si>
  <si>
    <t>NZ 76961852</t>
  </si>
  <si>
    <t>Woodland</t>
  </si>
  <si>
    <t>Throckley No 1</t>
  </si>
  <si>
    <t>Newton Mulgrave</t>
  </si>
  <si>
    <t>DST</t>
  </si>
  <si>
    <t>Ralph Cross</t>
  </si>
  <si>
    <t>Whitey Bay</t>
  </si>
  <si>
    <t>Seal sands</t>
  </si>
  <si>
    <t>YP1</t>
  </si>
  <si>
    <t>YP2</t>
  </si>
  <si>
    <t>YP3</t>
  </si>
  <si>
    <t>YP4</t>
  </si>
  <si>
    <t>YP5</t>
  </si>
  <si>
    <t>YP6</t>
  </si>
  <si>
    <t>YP7</t>
  </si>
  <si>
    <t>YP8</t>
  </si>
  <si>
    <t>YP12</t>
  </si>
  <si>
    <t>Eskdale No 11</t>
  </si>
  <si>
    <t>Eskdale No 12</t>
  </si>
  <si>
    <t>Hapton</t>
  </si>
  <si>
    <t>Robin Hoods Bay</t>
  </si>
  <si>
    <t>Kirkleatham 1</t>
  </si>
  <si>
    <t>Tocketts 1</t>
  </si>
  <si>
    <t>Boulby</t>
  </si>
  <si>
    <t>Egton Moor</t>
  </si>
  <si>
    <t>South Hetton</t>
  </si>
  <si>
    <t>Sleights A1</t>
  </si>
  <si>
    <t>Ugthorpe A19</t>
  </si>
  <si>
    <t>Bolden Colliery</t>
  </si>
  <si>
    <t>CFM</t>
  </si>
  <si>
    <t>Borehole name</t>
  </si>
  <si>
    <t>Grid reference</t>
  </si>
  <si>
    <t>N</t>
  </si>
  <si>
    <t>W</t>
  </si>
  <si>
    <t>Depth</t>
  </si>
  <si>
    <t>Temp</t>
  </si>
  <si>
    <t>T grad</t>
  </si>
  <si>
    <t>Type</t>
  </si>
  <si>
    <t>NZ 1456 6762</t>
  </si>
  <si>
    <t>NZ 7739 1360</t>
  </si>
  <si>
    <t>NZ</t>
  </si>
  <si>
    <t>NZ 3498 7485</t>
  </si>
  <si>
    <t>NZ 5382 38</t>
  </si>
  <si>
    <t>NZ 9226 0878</t>
  </si>
  <si>
    <t>NZ 9399 0637</t>
  </si>
  <si>
    <t>NZ 9181 0669</t>
  </si>
  <si>
    <t>NZ 9245 0801</t>
  </si>
  <si>
    <t>NZ 8957 0685</t>
  </si>
  <si>
    <t>NZ 9437 0737</t>
  </si>
  <si>
    <t>NZ 9154 0792</t>
  </si>
  <si>
    <t>NZ 8544 0424</t>
  </si>
  <si>
    <t>NZ 8570 82</t>
  </si>
  <si>
    <t>NZ 9663 0130</t>
  </si>
  <si>
    <t>NZ 3966 6562</t>
  </si>
  <si>
    <t>NZ 9478 0403</t>
  </si>
  <si>
    <t>NZ 5879 2127</t>
  </si>
  <si>
    <t>NZ 6314 1810</t>
  </si>
  <si>
    <t>NZ 7611 84</t>
  </si>
  <si>
    <t>NZ 7695 0278</t>
  </si>
  <si>
    <t>NZ 3824 53</t>
  </si>
  <si>
    <t>NZ 8280 83</t>
  </si>
  <si>
    <t>NZ 8142 1171</t>
  </si>
  <si>
    <t>NZ 3466 23</t>
  </si>
  <si>
    <t>NZ 0910 2780</t>
  </si>
  <si>
    <t>NZ 8960 0894</t>
  </si>
  <si>
    <t>NZ 6759 0243</t>
  </si>
  <si>
    <t>NT</t>
  </si>
  <si>
    <t>Easting (X)</t>
  </si>
  <si>
    <t>Northing (Y)</t>
  </si>
  <si>
    <t>Lat</t>
  </si>
  <si>
    <t>Long</t>
  </si>
  <si>
    <t>https://gridreferencefinder.com/batchConvert/batchConvert.php</t>
  </si>
  <si>
    <t>Ref</t>
  </si>
  <si>
    <t>Burley&amp;Gale_1981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</si>
</sst>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3333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333333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 wrapText="1"/>
    </xf>
    <xf numFmtId="2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2" fontId="9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2" fontId="11" fillId="0" borderId="0" xfId="0" applyNumberFormat="1" applyFont="1" applyFill="1" applyBorder="1" applyAlignment="1">
      <alignment horizontal="left" wrapText="1"/>
    </xf>
    <xf numFmtId="0" fontId="13" fillId="2" borderId="0" xfId="0" applyFont="1" applyFill="1"/>
    <xf numFmtId="0" fontId="12" fillId="2" borderId="0" xfId="0" applyFont="1" applyFill="1"/>
    <xf numFmtId="0" fontId="0" fillId="0" borderId="0" xfId="0" applyFill="1"/>
    <xf numFmtId="0" fontId="13" fillId="0" borderId="0" xfId="0" applyFont="1" applyFill="1"/>
    <xf numFmtId="0" fontId="12" fillId="0" borderId="0" xfId="0" applyFont="1" applyFill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" fontId="13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4" fillId="0" borderId="0" xfId="1"/>
    <xf numFmtId="0" fontId="10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right" wrapText="1"/>
    </xf>
    <xf numFmtId="0" fontId="12" fillId="0" borderId="0" xfId="0" applyFont="1" applyAlignment="1">
      <alignment horizontal="right"/>
    </xf>
    <xf numFmtId="0" fontId="16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right" wrapText="1"/>
    </xf>
    <xf numFmtId="1" fontId="17" fillId="0" borderId="0" xfId="0" applyNumberFormat="1" applyFont="1" applyAlignment="1">
      <alignment horizontal="right"/>
    </xf>
    <xf numFmtId="164" fontId="17" fillId="0" borderId="0" xfId="0" applyNumberFormat="1" applyFont="1" applyFill="1" applyAlignment="1">
      <alignment horizontal="right"/>
    </xf>
    <xf numFmtId="0" fontId="17" fillId="0" borderId="0" xfId="0" applyFont="1" applyAlignment="1">
      <alignment horizontal="right"/>
    </xf>
    <xf numFmtId="1" fontId="17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Alignment="1">
      <alignment horizontal="right"/>
    </xf>
    <xf numFmtId="1" fontId="17" fillId="0" borderId="0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right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89319331334197E-2"/>
          <c:y val="0.15551836149528797"/>
          <c:w val="0.65291909740682241"/>
          <c:h val="0.65934505410899369"/>
        </c:manualLayout>
      </c:layout>
      <c:scatterChart>
        <c:scatterStyle val="lineMarker"/>
        <c:varyColors val="0"/>
        <c:ser>
          <c:idx val="0"/>
          <c:order val="0"/>
          <c:tx>
            <c:v>Hetton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'NE &amp; Scotalnd Strata Temps'!$I$2:$I$24</c:f>
              <c:numCache>
                <c:formatCode>0</c:formatCode>
                <c:ptCount val="23"/>
                <c:pt idx="0">
                  <c:v>362.18968809675368</c:v>
                </c:pt>
                <c:pt idx="1">
                  <c:v>444.93952896244429</c:v>
                </c:pt>
                <c:pt idx="2">
                  <c:v>419.47803946530871</c:v>
                </c:pt>
                <c:pt idx="3">
                  <c:v>446.53087205601526</c:v>
                </c:pt>
                <c:pt idx="4">
                  <c:v>433.8001273074475</c:v>
                </c:pt>
                <c:pt idx="5">
                  <c:v>405.15595162316993</c:v>
                </c:pt>
                <c:pt idx="6">
                  <c:v>351.05028644175684</c:v>
                </c:pt>
                <c:pt idx="7">
                  <c:v>345.93111856141417</c:v>
                </c:pt>
                <c:pt idx="8">
                  <c:v>428.2231027125876</c:v>
                </c:pt>
                <c:pt idx="9">
                  <c:v>400.79244132886316</c:v>
                </c:pt>
                <c:pt idx="10">
                  <c:v>426.69917708015845</c:v>
                </c:pt>
                <c:pt idx="11">
                  <c:v>412.67906126181043</c:v>
                </c:pt>
                <c:pt idx="12">
                  <c:v>430.35659859798841</c:v>
                </c:pt>
                <c:pt idx="13">
                  <c:v>441.93843340444982</c:v>
                </c:pt>
                <c:pt idx="14">
                  <c:v>414.50777202072538</c:v>
                </c:pt>
                <c:pt idx="15">
                  <c:v>423.04175556232855</c:v>
                </c:pt>
                <c:pt idx="16">
                  <c:v>577.5678146906431</c:v>
                </c:pt>
                <c:pt idx="17">
                  <c:v>387.07711063700089</c:v>
                </c:pt>
                <c:pt idx="18">
                  <c:v>414.50777202072538</c:v>
                </c:pt>
                <c:pt idx="19">
                  <c:v>402.31636696129226</c:v>
                </c:pt>
                <c:pt idx="20">
                  <c:v>335.26363913441025</c:v>
                </c:pt>
                <c:pt idx="21">
                  <c:v>329.16793660469369</c:v>
                </c:pt>
                <c:pt idx="22">
                  <c:v>387.07711063700089</c:v>
                </c:pt>
              </c:numCache>
            </c:numRef>
          </c:xVal>
          <c:yVal>
            <c:numRef>
              <c:f>'NE &amp; Scotalnd Strata Temps'!$J$2:$J$24</c:f>
              <c:numCache>
                <c:formatCode>0.0</c:formatCode>
                <c:ptCount val="23"/>
                <c:pt idx="0">
                  <c:v>20</c:v>
                </c:pt>
                <c:pt idx="1">
                  <c:v>21.666666666666668</c:v>
                </c:pt>
                <c:pt idx="2">
                  <c:v>20.833333333333336</c:v>
                </c:pt>
                <c:pt idx="3">
                  <c:v>21.388888888888889</c:v>
                </c:pt>
                <c:pt idx="4">
                  <c:v>18.888888888888889</c:v>
                </c:pt>
                <c:pt idx="5">
                  <c:v>17.222222222222221</c:v>
                </c:pt>
                <c:pt idx="6">
                  <c:v>15.555555555555557</c:v>
                </c:pt>
                <c:pt idx="7">
                  <c:v>20.555555555555557</c:v>
                </c:pt>
                <c:pt idx="8">
                  <c:v>22.222222222222221</c:v>
                </c:pt>
                <c:pt idx="9">
                  <c:v>20.833333333333332</c:v>
                </c:pt>
                <c:pt idx="10">
                  <c:v>21.388888888888889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18.888888888888889</c:v>
                </c:pt>
                <c:pt idx="15">
                  <c:v>18.888888888888889</c:v>
                </c:pt>
                <c:pt idx="16">
                  <c:v>21.666666666666668</c:v>
                </c:pt>
                <c:pt idx="17">
                  <c:v>17.222222222222221</c:v>
                </c:pt>
                <c:pt idx="18">
                  <c:v>17.222222222222221</c:v>
                </c:pt>
                <c:pt idx="19">
                  <c:v>16.666666666666668</c:v>
                </c:pt>
                <c:pt idx="20">
                  <c:v>15.555555555555555</c:v>
                </c:pt>
                <c:pt idx="21">
                  <c:v>14.722222222222221</c:v>
                </c:pt>
                <c:pt idx="22">
                  <c:v>15.277777777777779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2-41BF-85DA-1C2169AD73FB}"/>
            </c:ext>
          </c:extLst>
        </c:ser>
        <c:ser>
          <c:idx val="1"/>
          <c:order val="1"/>
          <c:tx>
            <c:strRef>
              <c:f>'NE &amp; Scotalnd Strata Temps'!$C$25</c:f>
              <c:strCache>
                <c:ptCount val="1"/>
                <c:pt idx="0">
                  <c:v>South Hetton Colliery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'NE &amp; Scotalnd Strata Temps'!$I$25:$I$34</c:f>
              <c:numCache>
                <c:formatCode>0</c:formatCode>
                <c:ptCount val="10"/>
                <c:pt idx="0">
                  <c:v>550.60471037555703</c:v>
                </c:pt>
                <c:pt idx="1">
                  <c:v>464.67218332272438</c:v>
                </c:pt>
                <c:pt idx="2">
                  <c:v>369.19159770846591</c:v>
                </c:pt>
                <c:pt idx="3">
                  <c:v>544.23933800127304</c:v>
                </c:pt>
                <c:pt idx="4">
                  <c:v>530.23551877784848</c:v>
                </c:pt>
                <c:pt idx="5">
                  <c:v>552.51432208784217</c:v>
                </c:pt>
                <c:pt idx="6">
                  <c:v>498.40865690642903</c:v>
                </c:pt>
                <c:pt idx="7">
                  <c:v>434.75493316359007</c:v>
                </c:pt>
                <c:pt idx="8">
                  <c:v>466.58179503500958</c:v>
                </c:pt>
                <c:pt idx="9">
                  <c:v>402.92807129217061</c:v>
                </c:pt>
              </c:numCache>
            </c:numRef>
          </c:xVal>
          <c:yVal>
            <c:numRef>
              <c:f>'NE &amp; Scotalnd Strata Temps'!$J$25:$J$34</c:f>
              <c:numCache>
                <c:formatCode>0.0</c:formatCode>
                <c:ptCount val="10"/>
                <c:pt idx="0">
                  <c:v>25</c:v>
                </c:pt>
                <c:pt idx="1">
                  <c:v>22.222222222222221</c:v>
                </c:pt>
                <c:pt idx="2">
                  <c:v>18.888888888888889</c:v>
                </c:pt>
                <c:pt idx="3">
                  <c:v>24.444444444444446</c:v>
                </c:pt>
                <c:pt idx="4">
                  <c:v>23.611111111111111</c:v>
                </c:pt>
                <c:pt idx="5">
                  <c:v>23.888888888888889</c:v>
                </c:pt>
                <c:pt idx="6">
                  <c:v>22.222222222222221</c:v>
                </c:pt>
                <c:pt idx="7">
                  <c:v>20.388888888888893</c:v>
                </c:pt>
                <c:pt idx="8">
                  <c:v>21.111111111111111</c:v>
                </c:pt>
                <c:pt idx="9">
                  <c:v>18.888888888888889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2-41BF-85DA-1C2169AD73FB}"/>
            </c:ext>
          </c:extLst>
        </c:ser>
        <c:ser>
          <c:idx val="2"/>
          <c:order val="2"/>
          <c:tx>
            <c:strRef>
              <c:f>'NE &amp; Scotalnd Strata Temps'!$C$35</c:f>
              <c:strCache>
                <c:ptCount val="1"/>
                <c:pt idx="0">
                  <c:v>Bowhill Colliery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Temps'!$I$35:$I$39</c:f>
              <c:numCache>
                <c:formatCode>0</c:formatCode>
                <c:ptCount val="5"/>
                <c:pt idx="0">
                  <c:v>561.42584341183965</c:v>
                </c:pt>
                <c:pt idx="1">
                  <c:v>441.75684277530235</c:v>
                </c:pt>
                <c:pt idx="2">
                  <c:v>759.70719287078293</c:v>
                </c:pt>
                <c:pt idx="3">
                  <c:v>895.92616168045834</c:v>
                </c:pt>
                <c:pt idx="4">
                  <c:v>895.60789306174411</c:v>
                </c:pt>
              </c:numCache>
            </c:numRef>
          </c:xVal>
          <c:yVal>
            <c:numRef>
              <c:f>'NE &amp; Scotalnd Strata Temps'!$J$35:$J$39</c:f>
              <c:numCache>
                <c:formatCode>0.0</c:formatCode>
                <c:ptCount val="5"/>
                <c:pt idx="0">
                  <c:v>23.166666666666668</c:v>
                </c:pt>
                <c:pt idx="1">
                  <c:v>19.333333333333332</c:v>
                </c:pt>
                <c:pt idx="2">
                  <c:v>26.166666666666664</c:v>
                </c:pt>
                <c:pt idx="3">
                  <c:v>27.777777777777779</c:v>
                </c:pt>
                <c:pt idx="4">
                  <c:v>27.722222222222225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2-41BF-85DA-1C2169AD73FB}"/>
            </c:ext>
          </c:extLst>
        </c:ser>
        <c:ser>
          <c:idx val="3"/>
          <c:order val="3"/>
          <c:tx>
            <c:strRef>
              <c:f>'NE &amp; Scotalnd Strata Temps'!$C$40</c:f>
              <c:strCache>
                <c:ptCount val="1"/>
                <c:pt idx="0">
                  <c:v>Boldon Colliery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('NE &amp; Scotalnd Strata Temps'!$I$40:$I$41,'NE &amp; Scotalnd Strata Temps'!$I$43:$I$44)</c:f>
              <c:numCache>
                <c:formatCode>0</c:formatCode>
                <c:ptCount val="4"/>
                <c:pt idx="0">
                  <c:v>485.04137492043287</c:v>
                </c:pt>
                <c:pt idx="1">
                  <c:v>437.61935073201784</c:v>
                </c:pt>
                <c:pt idx="2">
                  <c:v>481.85868873329093</c:v>
                </c:pt>
                <c:pt idx="3">
                  <c:v>434.4366645448759</c:v>
                </c:pt>
              </c:numCache>
            </c:numRef>
          </c:xVal>
          <c:yVal>
            <c:numRef>
              <c:f>('NE &amp; Scotalnd Strata Temps'!$J$40:$J$41,'NE &amp; Scotalnd Strata Temps'!$J$43:$J$44)</c:f>
              <c:numCache>
                <c:formatCode>0.0</c:formatCode>
                <c:ptCount val="4"/>
                <c:pt idx="0">
                  <c:v>26.111111111111111</c:v>
                </c:pt>
                <c:pt idx="1">
                  <c:v>23.888888888888889</c:v>
                </c:pt>
                <c:pt idx="2">
                  <c:v>26.111111111111111</c:v>
                </c:pt>
                <c:pt idx="3">
                  <c:v>23.888888888888889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2-41BF-85DA-1C2169AD73FB}"/>
            </c:ext>
          </c:extLst>
        </c:ser>
        <c:ser>
          <c:idx val="4"/>
          <c:order val="4"/>
          <c:tx>
            <c:strRef>
              <c:f>'NE &amp; Scotalnd Strata Temps'!$C$45</c:f>
              <c:strCache>
                <c:ptCount val="1"/>
                <c:pt idx="0">
                  <c:v>Killingworth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'NE &amp; Scotalnd Strata Temps'!$I$45</c:f>
              <c:numCache>
                <c:formatCode>0</c:formatCode>
                <c:ptCount val="1"/>
                <c:pt idx="0">
                  <c:v>381.92234245703372</c:v>
                </c:pt>
              </c:numCache>
            </c:numRef>
          </c:xVal>
          <c:yVal>
            <c:numRef>
              <c:f>'NE &amp; Scotalnd Strata Temps'!$J$45</c:f>
              <c:numCache>
                <c:formatCode>0.0</c:formatCode>
                <c:ptCount val="1"/>
                <c:pt idx="0">
                  <c:v>23.333333333333336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C2-41BF-85DA-1C2169AD73FB}"/>
            </c:ext>
          </c:extLst>
        </c:ser>
        <c:ser>
          <c:idx val="5"/>
          <c:order val="5"/>
          <c:tx>
            <c:strRef>
              <c:f>'NE &amp; Scotalnd Strata Temps'!$C$46</c:f>
              <c:strCache>
                <c:ptCount val="1"/>
                <c:pt idx="0">
                  <c:v>Annesley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'NE &amp; Scotalnd Strata Temps'!$I$46</c:f>
              <c:numCache>
                <c:formatCode>0</c:formatCode>
                <c:ptCount val="1"/>
                <c:pt idx="0">
                  <c:v>454.16931890515599</c:v>
                </c:pt>
              </c:numCache>
            </c:numRef>
          </c:xVal>
          <c:yVal>
            <c:numRef>
              <c:f>'NE &amp; Scotalnd Strata Temps'!$J$46</c:f>
              <c:numCache>
                <c:formatCode>0.0</c:formatCode>
                <c:ptCount val="1"/>
                <c:pt idx="0">
                  <c:v>22.777777777777779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C2-41BF-85DA-1C2169AD73FB}"/>
            </c:ext>
          </c:extLst>
        </c:ser>
        <c:ser>
          <c:idx val="6"/>
          <c:order val="6"/>
          <c:tx>
            <c:strRef>
              <c:f>'NE &amp; Scotalnd Strata Temps'!$C$47</c:f>
              <c:strCache>
                <c:ptCount val="1"/>
                <c:pt idx="0">
                  <c:v>Hucknall Torkard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Temps'!$I$47</c:f>
              <c:numCache>
                <c:formatCode>0</c:formatCode>
                <c:ptCount val="1"/>
                <c:pt idx="0">
                  <c:v>398.47231063017188</c:v>
                </c:pt>
              </c:numCache>
            </c:numRef>
          </c:xVal>
          <c:yVal>
            <c:numRef>
              <c:f>'NE &amp; Scotalnd Strata Temps'!$J$47</c:f>
              <c:numCache>
                <c:formatCode>0.0</c:formatCode>
                <c:ptCount val="1"/>
                <c:pt idx="0">
                  <c:v>21.111111111111111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C2-41BF-85DA-1C2169AD73FB}"/>
            </c:ext>
          </c:extLst>
        </c:ser>
        <c:ser>
          <c:idx val="7"/>
          <c:order val="7"/>
          <c:tx>
            <c:strRef>
              <c:f>'NE &amp; Scotalnd Strata Temps'!$C$42</c:f>
              <c:strCache>
                <c:ptCount val="1"/>
                <c:pt idx="0">
                  <c:v>North Seaton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Temps'!$I$42</c:f>
              <c:numCache>
                <c:formatCode>0</c:formatCode>
                <c:ptCount val="1"/>
                <c:pt idx="0">
                  <c:v>197.32654360280077</c:v>
                </c:pt>
              </c:numCache>
            </c:numRef>
          </c:xVal>
          <c:yVal>
            <c:numRef>
              <c:f>'NE &amp; Scotalnd Strata Temps'!$J$42</c:f>
              <c:numCache>
                <c:formatCode>0.0</c:formatCode>
                <c:ptCount val="1"/>
                <c:pt idx="0">
                  <c:v>16.111111111111111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C2-41BF-85DA-1C2169AD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63768"/>
        <c:axId val="772664096"/>
      </c:scatterChart>
      <c:valAx>
        <c:axId val="7726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4096"/>
        <c:crosses val="autoZero"/>
        <c:crossBetween val="midCat"/>
      </c:valAx>
      <c:valAx>
        <c:axId val="77266409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37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82497321869003"/>
          <c:y val="0.16250975027523812"/>
          <c:w val="0.21812976846576929"/>
          <c:h val="0.59357073511034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Midlothian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'Burley and Gale 1981'!$T$3:$T$24</c:f>
              <c:numCache>
                <c:formatCode>General</c:formatCode>
                <c:ptCount val="22"/>
                <c:pt idx="0">
                  <c:v>877</c:v>
                </c:pt>
                <c:pt idx="1">
                  <c:v>747</c:v>
                </c:pt>
                <c:pt idx="2">
                  <c:v>372</c:v>
                </c:pt>
                <c:pt idx="3">
                  <c:v>227</c:v>
                </c:pt>
                <c:pt idx="4">
                  <c:v>585</c:v>
                </c:pt>
                <c:pt idx="5">
                  <c:v>582</c:v>
                </c:pt>
                <c:pt idx="6">
                  <c:v>1175</c:v>
                </c:pt>
                <c:pt idx="7">
                  <c:v>1167</c:v>
                </c:pt>
                <c:pt idx="8">
                  <c:v>1007</c:v>
                </c:pt>
                <c:pt idx="9">
                  <c:v>960</c:v>
                </c:pt>
                <c:pt idx="10">
                  <c:v>665</c:v>
                </c:pt>
                <c:pt idx="11">
                  <c:v>1055</c:v>
                </c:pt>
                <c:pt idx="12">
                  <c:v>1028</c:v>
                </c:pt>
                <c:pt idx="13">
                  <c:v>670</c:v>
                </c:pt>
                <c:pt idx="14">
                  <c:v>768</c:v>
                </c:pt>
                <c:pt idx="15">
                  <c:v>459</c:v>
                </c:pt>
                <c:pt idx="16">
                  <c:v>1485</c:v>
                </c:pt>
                <c:pt idx="17">
                  <c:v>640</c:v>
                </c:pt>
                <c:pt idx="18">
                  <c:v>942</c:v>
                </c:pt>
                <c:pt idx="19">
                  <c:v>841</c:v>
                </c:pt>
                <c:pt idx="20">
                  <c:v>866</c:v>
                </c:pt>
                <c:pt idx="21">
                  <c:v>789</c:v>
                </c:pt>
              </c:numCache>
            </c:numRef>
          </c:xVal>
          <c:yVal>
            <c:numRef>
              <c:f>'Burley and Gale 1981'!$U$3:$U$24</c:f>
              <c:numCache>
                <c:formatCode>0.00</c:formatCode>
                <c:ptCount val="22"/>
                <c:pt idx="0">
                  <c:v>27.8</c:v>
                </c:pt>
                <c:pt idx="1">
                  <c:v>37.799999999999997</c:v>
                </c:pt>
                <c:pt idx="2">
                  <c:v>23.9</c:v>
                </c:pt>
                <c:pt idx="3">
                  <c:v>11.5</c:v>
                </c:pt>
                <c:pt idx="4">
                  <c:v>17.8</c:v>
                </c:pt>
                <c:pt idx="5">
                  <c:v>23.9</c:v>
                </c:pt>
                <c:pt idx="6">
                  <c:v>36.700000000000003</c:v>
                </c:pt>
                <c:pt idx="7">
                  <c:v>30.4</c:v>
                </c:pt>
                <c:pt idx="8">
                  <c:v>29.8</c:v>
                </c:pt>
                <c:pt idx="9">
                  <c:v>33.299999999999997</c:v>
                </c:pt>
                <c:pt idx="10">
                  <c:v>28</c:v>
                </c:pt>
                <c:pt idx="11">
                  <c:v>38</c:v>
                </c:pt>
                <c:pt idx="12">
                  <c:v>26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42.3</c:v>
                </c:pt>
                <c:pt idx="17">
                  <c:v>27</c:v>
                </c:pt>
                <c:pt idx="18">
                  <c:v>37.9</c:v>
                </c:pt>
                <c:pt idx="19">
                  <c:v>29</c:v>
                </c:pt>
                <c:pt idx="20">
                  <c:v>25.5</c:v>
                </c:pt>
                <c:pt idx="2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0-47E5-B35C-337CFA5B4B70}"/>
            </c:ext>
          </c:extLst>
        </c:ser>
        <c:ser>
          <c:idx val="1"/>
          <c:order val="1"/>
          <c:tx>
            <c:strRef>
              <c:f>'Burley and Gale 1981'!$A$25</c:f>
              <c:strCache>
                <c:ptCount val="1"/>
                <c:pt idx="0">
                  <c:v>Staithes No1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'Burley and Gale 1981'!$T$25</c:f>
              <c:numCache>
                <c:formatCode>General</c:formatCode>
                <c:ptCount val="1"/>
                <c:pt idx="0">
                  <c:v>1173</c:v>
                </c:pt>
              </c:numCache>
            </c:numRef>
          </c:xVal>
          <c:yVal>
            <c:numRef>
              <c:f>'Burley and Gale 1981'!$U$25</c:f>
              <c:numCache>
                <c:formatCode>0.00</c:formatCode>
                <c:ptCount val="1"/>
                <c:pt idx="0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0-47E5-B35C-337CFA5B4B70}"/>
            </c:ext>
          </c:extLst>
        </c:ser>
        <c:ser>
          <c:idx val="2"/>
          <c:order val="2"/>
          <c:tx>
            <c:strRef>
              <c:f>'Burley and Gale 1981'!$A$26:$A$29</c:f>
              <c:strCache>
                <c:ptCount val="4"/>
                <c:pt idx="0">
                  <c:v>Woodland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'Burley and Gale 1981'!$T$26:$T$29</c:f>
              <c:numCache>
                <c:formatCode>General</c:formatCode>
                <c:ptCount val="4"/>
                <c:pt idx="0">
                  <c:v>197</c:v>
                </c:pt>
                <c:pt idx="1">
                  <c:v>283</c:v>
                </c:pt>
                <c:pt idx="2">
                  <c:v>368</c:v>
                </c:pt>
                <c:pt idx="3">
                  <c:v>488</c:v>
                </c:pt>
              </c:numCache>
            </c:numRef>
          </c:xVal>
          <c:yVal>
            <c:numRef>
              <c:f>'Burley and Gale 1981'!$U$26:$U$29</c:f>
              <c:numCache>
                <c:formatCode>0.00</c:formatCode>
                <c:ptCount val="4"/>
                <c:pt idx="0">
                  <c:v>16.100000000000001</c:v>
                </c:pt>
                <c:pt idx="1">
                  <c:v>20.100000000000001</c:v>
                </c:pt>
                <c:pt idx="2">
                  <c:v>24.8</c:v>
                </c:pt>
                <c:pt idx="3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0-47E5-B35C-337CFA5B4B70}"/>
            </c:ext>
          </c:extLst>
        </c:ser>
        <c:ser>
          <c:idx val="3"/>
          <c:order val="3"/>
          <c:tx>
            <c:strRef>
              <c:f>'Burley and Gale 1981'!$A$30</c:f>
              <c:strCache>
                <c:ptCount val="1"/>
                <c:pt idx="0">
                  <c:v>Throckley No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'Burley and Gale 1981'!$T$30</c:f>
              <c:numCache>
                <c:formatCode>General</c:formatCode>
                <c:ptCount val="1"/>
                <c:pt idx="0">
                  <c:v>591</c:v>
                </c:pt>
              </c:numCache>
            </c:numRef>
          </c:xVal>
          <c:yVal>
            <c:numRef>
              <c:f>'Burley and Gale 1981'!$U$30</c:f>
              <c:numCache>
                <c:formatCode>0.00</c:formatCode>
                <c:ptCount val="1"/>
                <c:pt idx="0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0-47E5-B35C-337CFA5B4B70}"/>
            </c:ext>
          </c:extLst>
        </c:ser>
        <c:ser>
          <c:idx val="4"/>
          <c:order val="4"/>
          <c:tx>
            <c:strRef>
              <c:f>'Burley and Gale 1981'!$A$31:$A$33</c:f>
              <c:strCache>
                <c:ptCount val="3"/>
                <c:pt idx="0">
                  <c:v>Newton Mulgrave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'Burley and Gale 1981'!$T$31:$T$33</c:f>
              <c:numCache>
                <c:formatCode>General</c:formatCode>
                <c:ptCount val="3"/>
                <c:pt idx="0">
                  <c:v>1357</c:v>
                </c:pt>
                <c:pt idx="1">
                  <c:v>1465</c:v>
                </c:pt>
                <c:pt idx="2">
                  <c:v>1476</c:v>
                </c:pt>
              </c:numCache>
            </c:numRef>
          </c:xVal>
          <c:yVal>
            <c:numRef>
              <c:f>'Burley and Gale 1981'!$U$31:$U$33</c:f>
              <c:numCache>
                <c:formatCode>0.00</c:formatCode>
                <c:ptCount val="3"/>
                <c:pt idx="0">
                  <c:v>59.4</c:v>
                </c:pt>
                <c:pt idx="1">
                  <c:v>64.400000000000006</c:v>
                </c:pt>
                <c:pt idx="2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0-47E5-B35C-337CFA5B4B70}"/>
            </c:ext>
          </c:extLst>
        </c:ser>
        <c:ser>
          <c:idx val="5"/>
          <c:order val="5"/>
          <c:tx>
            <c:strRef>
              <c:f>'Burley and Gale 1981'!$A$34:$A$35</c:f>
              <c:strCache>
                <c:ptCount val="2"/>
                <c:pt idx="0">
                  <c:v>Ralph Cross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'Burley and Gale 1981'!$T$34:$T$35</c:f>
              <c:numCache>
                <c:formatCode>General</c:formatCode>
                <c:ptCount val="2"/>
                <c:pt idx="0">
                  <c:v>940</c:v>
                </c:pt>
                <c:pt idx="1">
                  <c:v>1632</c:v>
                </c:pt>
              </c:numCache>
            </c:numRef>
          </c:xVal>
          <c:yVal>
            <c:numRef>
              <c:f>'Burley and Gale 1981'!$U$34:$U$35</c:f>
              <c:numCache>
                <c:formatCode>0.00</c:formatCode>
                <c:ptCount val="2"/>
                <c:pt idx="0">
                  <c:v>37.799999999999997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20-47E5-B35C-337CFA5B4B70}"/>
            </c:ext>
          </c:extLst>
        </c:ser>
        <c:ser>
          <c:idx val="6"/>
          <c:order val="6"/>
          <c:tx>
            <c:strRef>
              <c:f>'Burley and Gale 1981'!$A$36</c:f>
              <c:strCache>
                <c:ptCount val="1"/>
                <c:pt idx="0">
                  <c:v>Whitey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1981'!$T$36</c:f>
              <c:numCache>
                <c:formatCode>General</c:formatCode>
                <c:ptCount val="1"/>
                <c:pt idx="0">
                  <c:v>1052</c:v>
                </c:pt>
              </c:numCache>
            </c:numRef>
          </c:xVal>
          <c:yVal>
            <c:numRef>
              <c:f>'Burley and Gale 1981'!$U$36</c:f>
              <c:numCache>
                <c:formatCode>0.00</c:formatCode>
                <c:ptCount val="1"/>
                <c:pt idx="0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20-47E5-B35C-337CFA5B4B70}"/>
            </c:ext>
          </c:extLst>
        </c:ser>
        <c:ser>
          <c:idx val="7"/>
          <c:order val="7"/>
          <c:tx>
            <c:strRef>
              <c:f>'Burley and Gale 1981'!$A$37</c:f>
              <c:strCache>
                <c:ptCount val="1"/>
                <c:pt idx="0">
                  <c:v>Seal sands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1981'!$T$37</c:f>
              <c:numCache>
                <c:formatCode>General</c:formatCode>
                <c:ptCount val="1"/>
                <c:pt idx="0">
                  <c:v>4170</c:v>
                </c:pt>
              </c:numCache>
            </c:numRef>
          </c:xVal>
          <c:yVal>
            <c:numRef>
              <c:f>'Burley and Gale 1981'!$U$37</c:f>
              <c:numCache>
                <c:formatCode>0.00</c:formatCode>
                <c:ptCount val="1"/>
                <c:pt idx="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20-47E5-B35C-337CFA5B4B70}"/>
            </c:ext>
          </c:extLst>
        </c:ser>
        <c:ser>
          <c:idx val="8"/>
          <c:order val="8"/>
          <c:tx>
            <c:v>YP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1981'!$T$38:$T$46</c:f>
              <c:numCache>
                <c:formatCode>General</c:formatCode>
                <c:ptCount val="9"/>
                <c:pt idx="0">
                  <c:v>1351</c:v>
                </c:pt>
                <c:pt idx="1">
                  <c:v>1264</c:v>
                </c:pt>
                <c:pt idx="2">
                  <c:v>1360</c:v>
                </c:pt>
                <c:pt idx="3">
                  <c:v>1387</c:v>
                </c:pt>
                <c:pt idx="4">
                  <c:v>1311</c:v>
                </c:pt>
                <c:pt idx="5">
                  <c:v>1341</c:v>
                </c:pt>
                <c:pt idx="6">
                  <c:v>1317</c:v>
                </c:pt>
                <c:pt idx="7">
                  <c:v>1413</c:v>
                </c:pt>
                <c:pt idx="8">
                  <c:v>1372</c:v>
                </c:pt>
              </c:numCache>
            </c:numRef>
          </c:xVal>
          <c:yVal>
            <c:numRef>
              <c:f>'Burley and Gale 1981'!$V$38:$V$46</c:f>
              <c:numCache>
                <c:formatCode>General</c:formatCode>
                <c:ptCount val="9"/>
                <c:pt idx="0">
                  <c:v>23.3</c:v>
                </c:pt>
                <c:pt idx="1">
                  <c:v>26.3</c:v>
                </c:pt>
                <c:pt idx="2">
                  <c:v>26.3</c:v>
                </c:pt>
                <c:pt idx="3">
                  <c:v>23.6</c:v>
                </c:pt>
                <c:pt idx="4">
                  <c:v>22.8</c:v>
                </c:pt>
                <c:pt idx="5">
                  <c:v>24.2</c:v>
                </c:pt>
                <c:pt idx="6">
                  <c:v>26.4</c:v>
                </c:pt>
                <c:pt idx="7">
                  <c:v>25.1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20-47E5-B35C-337CFA5B4B70}"/>
            </c:ext>
          </c:extLst>
        </c:ser>
        <c:ser>
          <c:idx val="9"/>
          <c:order val="9"/>
          <c:tx>
            <c:v>Eskdale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1981'!$T$47:$T$52</c:f>
              <c:numCache>
                <c:formatCode>General</c:formatCode>
                <c:ptCount val="6"/>
                <c:pt idx="0">
                  <c:v>1481</c:v>
                </c:pt>
                <c:pt idx="1">
                  <c:v>1219</c:v>
                </c:pt>
                <c:pt idx="2">
                  <c:v>1219</c:v>
                </c:pt>
                <c:pt idx="3">
                  <c:v>1219</c:v>
                </c:pt>
                <c:pt idx="4">
                  <c:v>1695</c:v>
                </c:pt>
                <c:pt idx="5">
                  <c:v>1873</c:v>
                </c:pt>
              </c:numCache>
            </c:numRef>
          </c:xVal>
          <c:yVal>
            <c:numRef>
              <c:f>'Burley and Gale 1981'!$U$47:$U$52</c:f>
              <c:numCache>
                <c:formatCode>0.00</c:formatCode>
                <c:ptCount val="6"/>
                <c:pt idx="0">
                  <c:v>71.099999999999994</c:v>
                </c:pt>
                <c:pt idx="1">
                  <c:v>33.299999999999997</c:v>
                </c:pt>
                <c:pt idx="2">
                  <c:v>43.3</c:v>
                </c:pt>
                <c:pt idx="3">
                  <c:v>44.7</c:v>
                </c:pt>
                <c:pt idx="4">
                  <c:v>43.3</c:v>
                </c:pt>
                <c:pt idx="5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20-47E5-B35C-337CFA5B4B70}"/>
            </c:ext>
          </c:extLst>
        </c:ser>
        <c:ser>
          <c:idx val="10"/>
          <c:order val="10"/>
          <c:tx>
            <c:strRef>
              <c:f>'Burley and Gale 1981'!$A$53:$A$54</c:f>
              <c:strCache>
                <c:ptCount val="2"/>
                <c:pt idx="0">
                  <c:v>Hapton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1981'!$T$53:$T$54</c:f>
              <c:numCache>
                <c:formatCode>General</c:formatCode>
                <c:ptCount val="2"/>
                <c:pt idx="0">
                  <c:v>1322</c:v>
                </c:pt>
                <c:pt idx="1">
                  <c:v>1768</c:v>
                </c:pt>
              </c:numCache>
            </c:numRef>
          </c:xVal>
          <c:yVal>
            <c:numRef>
              <c:f>'Burley and Gale 1981'!$U$53:$U$54</c:f>
              <c:numCache>
                <c:formatCode>0.00</c:formatCode>
                <c:ptCount val="2"/>
                <c:pt idx="0">
                  <c:v>44.8</c:v>
                </c:pt>
                <c:pt idx="1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20-47E5-B35C-337CFA5B4B70}"/>
            </c:ext>
          </c:extLst>
        </c:ser>
        <c:ser>
          <c:idx val="11"/>
          <c:order val="11"/>
          <c:tx>
            <c:strRef>
              <c:f>'Burley and Gale 1981'!$A$55</c:f>
              <c:strCache>
                <c:ptCount val="1"/>
                <c:pt idx="0">
                  <c:v>Robin Hoods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1981'!$T$55</c:f>
              <c:numCache>
                <c:formatCode>General</c:formatCode>
                <c:ptCount val="1"/>
                <c:pt idx="0">
                  <c:v>1638</c:v>
                </c:pt>
              </c:numCache>
            </c:numRef>
          </c:xVal>
          <c:yVal>
            <c:numRef>
              <c:f>'Burley and Gale 1981'!$U$55</c:f>
              <c:numCache>
                <c:formatCode>0.00</c:formatCode>
                <c:ptCount val="1"/>
                <c:pt idx="0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20-47E5-B35C-337CFA5B4B70}"/>
            </c:ext>
          </c:extLst>
        </c:ser>
        <c:ser>
          <c:idx val="12"/>
          <c:order val="12"/>
          <c:tx>
            <c:strRef>
              <c:f>'Burley and Gale 1981'!$A$56:$A$63</c:f>
              <c:strCache>
                <c:ptCount val="8"/>
                <c:pt idx="0">
                  <c:v>Kirkleatham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1981'!$T$56:$T$63</c:f>
              <c:numCache>
                <c:formatCode>General</c:formatCode>
                <c:ptCount val="8"/>
                <c:pt idx="0">
                  <c:v>191</c:v>
                </c:pt>
                <c:pt idx="1">
                  <c:v>286</c:v>
                </c:pt>
                <c:pt idx="2">
                  <c:v>381</c:v>
                </c:pt>
                <c:pt idx="3">
                  <c:v>477</c:v>
                </c:pt>
                <c:pt idx="4">
                  <c:v>572</c:v>
                </c:pt>
                <c:pt idx="5">
                  <c:v>668</c:v>
                </c:pt>
                <c:pt idx="6">
                  <c:v>858</c:v>
                </c:pt>
                <c:pt idx="7">
                  <c:v>935</c:v>
                </c:pt>
              </c:numCache>
            </c:numRef>
          </c:xVal>
          <c:yVal>
            <c:numRef>
              <c:f>'Burley and Gale 1981'!$U$56:$U$63</c:f>
              <c:numCache>
                <c:formatCode>0.00</c:formatCode>
                <c:ptCount val="8"/>
                <c:pt idx="0">
                  <c:v>16.100000000000001</c:v>
                </c:pt>
                <c:pt idx="1">
                  <c:v>18.399999999999999</c:v>
                </c:pt>
                <c:pt idx="2">
                  <c:v>20.6</c:v>
                </c:pt>
                <c:pt idx="3">
                  <c:v>22.2</c:v>
                </c:pt>
                <c:pt idx="4">
                  <c:v>24.3</c:v>
                </c:pt>
                <c:pt idx="5">
                  <c:v>27</c:v>
                </c:pt>
                <c:pt idx="6">
                  <c:v>29.4</c:v>
                </c:pt>
                <c:pt idx="7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20-47E5-B35C-337CFA5B4B70}"/>
            </c:ext>
          </c:extLst>
        </c:ser>
        <c:ser>
          <c:idx val="13"/>
          <c:order val="13"/>
          <c:tx>
            <c:strRef>
              <c:f>'Burley and Gale 1981'!$A$64:$A$70</c:f>
              <c:strCache>
                <c:ptCount val="7"/>
                <c:pt idx="0">
                  <c:v>Tocketts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1981'!$T$64:$T$70</c:f>
              <c:numCache>
                <c:formatCode>General</c:formatCode>
                <c:ptCount val="7"/>
                <c:pt idx="0">
                  <c:v>191</c:v>
                </c:pt>
                <c:pt idx="1">
                  <c:v>281</c:v>
                </c:pt>
                <c:pt idx="2">
                  <c:v>429</c:v>
                </c:pt>
                <c:pt idx="3">
                  <c:v>572</c:v>
                </c:pt>
                <c:pt idx="4">
                  <c:v>715</c:v>
                </c:pt>
                <c:pt idx="5">
                  <c:v>810</c:v>
                </c:pt>
                <c:pt idx="6">
                  <c:v>9.6</c:v>
                </c:pt>
              </c:numCache>
            </c:numRef>
          </c:xVal>
          <c:yVal>
            <c:numRef>
              <c:f>'Burley and Gale 1981'!$U$64:$U$70</c:f>
              <c:numCache>
                <c:formatCode>0.00</c:formatCode>
                <c:ptCount val="7"/>
                <c:pt idx="0">
                  <c:v>15.9</c:v>
                </c:pt>
                <c:pt idx="1">
                  <c:v>18.899999999999999</c:v>
                </c:pt>
                <c:pt idx="2">
                  <c:v>24.4</c:v>
                </c:pt>
                <c:pt idx="3">
                  <c:v>27.9</c:v>
                </c:pt>
                <c:pt idx="4">
                  <c:v>30.6</c:v>
                </c:pt>
                <c:pt idx="5">
                  <c:v>32.799999999999997</c:v>
                </c:pt>
                <c:pt idx="6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A20-47E5-B35C-337CFA5B4B70}"/>
            </c:ext>
          </c:extLst>
        </c:ser>
        <c:ser>
          <c:idx val="14"/>
          <c:order val="14"/>
          <c:tx>
            <c:strRef>
              <c:f>'Burley and Gale 1981'!$A$71</c:f>
              <c:strCache>
                <c:ptCount val="1"/>
                <c:pt idx="0">
                  <c:v>Boulby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1981'!$T$71</c:f>
              <c:numCache>
                <c:formatCode>General</c:formatCode>
                <c:ptCount val="1"/>
                <c:pt idx="0">
                  <c:v>1087</c:v>
                </c:pt>
              </c:numCache>
            </c:numRef>
          </c:xVal>
          <c:yVal>
            <c:numRef>
              <c:f>'Burley and Gale 1981'!$U$71</c:f>
              <c:numCache>
                <c:formatCode>0.00</c:formatCode>
                <c:ptCount val="1"/>
                <c:pt idx="0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20-47E5-B35C-337CFA5B4B70}"/>
            </c:ext>
          </c:extLst>
        </c:ser>
        <c:ser>
          <c:idx val="15"/>
          <c:order val="15"/>
          <c:tx>
            <c:strRef>
              <c:f>'Burley and Gale 1981'!$A$72</c:f>
              <c:strCache>
                <c:ptCount val="1"/>
                <c:pt idx="0">
                  <c:v>Egton Moor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1981'!$T$72</c:f>
              <c:numCache>
                <c:formatCode>General</c:formatCode>
                <c:ptCount val="1"/>
                <c:pt idx="0">
                  <c:v>1226</c:v>
                </c:pt>
              </c:numCache>
            </c:numRef>
          </c:xVal>
          <c:yVal>
            <c:numRef>
              <c:f>'Burley and Gale 1981'!$U$72</c:f>
              <c:numCache>
                <c:formatCode>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20-47E5-B35C-337CFA5B4B70}"/>
            </c:ext>
          </c:extLst>
        </c:ser>
        <c:ser>
          <c:idx val="16"/>
          <c:order val="16"/>
          <c:tx>
            <c:strRef>
              <c:f>'Burley and Gale 1981'!$A$73:$A$81</c:f>
              <c:strCache>
                <c:ptCount val="9"/>
                <c:pt idx="0">
                  <c:v>South Hetton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1981'!$T$73:$T$81</c:f>
              <c:numCache>
                <c:formatCode>General</c:formatCode>
                <c:ptCount val="9"/>
                <c:pt idx="0">
                  <c:v>1633</c:v>
                </c:pt>
                <c:pt idx="1">
                  <c:v>355</c:v>
                </c:pt>
                <c:pt idx="2">
                  <c:v>386</c:v>
                </c:pt>
                <c:pt idx="3">
                  <c:v>416</c:v>
                </c:pt>
                <c:pt idx="4">
                  <c:v>447</c:v>
                </c:pt>
                <c:pt idx="5">
                  <c:v>477</c:v>
                </c:pt>
                <c:pt idx="6">
                  <c:v>508</c:v>
                </c:pt>
                <c:pt idx="7">
                  <c:v>521</c:v>
                </c:pt>
                <c:pt idx="8">
                  <c:v>529</c:v>
                </c:pt>
              </c:numCache>
            </c:numRef>
          </c:xVal>
          <c:yVal>
            <c:numRef>
              <c:f>'Burley and Gale 1981'!$U$73:$U$81</c:f>
              <c:numCache>
                <c:formatCode>0.00</c:formatCode>
                <c:ptCount val="9"/>
                <c:pt idx="0">
                  <c:v>46.1</c:v>
                </c:pt>
                <c:pt idx="1">
                  <c:v>18.899999999999999</c:v>
                </c:pt>
                <c:pt idx="2">
                  <c:v>20.399999999999999</c:v>
                </c:pt>
                <c:pt idx="3">
                  <c:v>21.1</c:v>
                </c:pt>
                <c:pt idx="4">
                  <c:v>22.2</c:v>
                </c:pt>
                <c:pt idx="5">
                  <c:v>23.6</c:v>
                </c:pt>
                <c:pt idx="6">
                  <c:v>24.4</c:v>
                </c:pt>
                <c:pt idx="7">
                  <c:v>24.2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20-47E5-B35C-337CFA5B4B70}"/>
            </c:ext>
          </c:extLst>
        </c:ser>
        <c:ser>
          <c:idx val="17"/>
          <c:order val="17"/>
          <c:tx>
            <c:strRef>
              <c:f>'Burley and Gale 1981'!$A$82</c:f>
              <c:strCache>
                <c:ptCount val="1"/>
                <c:pt idx="0">
                  <c:v>Sleights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1981'!$T$82</c:f>
              <c:numCache>
                <c:formatCode>General</c:formatCode>
                <c:ptCount val="1"/>
                <c:pt idx="0">
                  <c:v>1369</c:v>
                </c:pt>
              </c:numCache>
            </c:numRef>
          </c:xVal>
          <c:yVal>
            <c:numRef>
              <c:f>'Burley and Gale 1981'!$U$82</c:f>
              <c:numCache>
                <c:formatCode>0.00</c:formatCode>
                <c:ptCount val="1"/>
                <c:pt idx="0">
                  <c:v>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A20-47E5-B35C-337CFA5B4B70}"/>
            </c:ext>
          </c:extLst>
        </c:ser>
        <c:ser>
          <c:idx val="18"/>
          <c:order val="18"/>
          <c:tx>
            <c:strRef>
              <c:f>'Burley and Gale 1981'!$A$83</c:f>
              <c:strCache>
                <c:ptCount val="1"/>
                <c:pt idx="0">
                  <c:v>Ugthorpe A19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1981'!$T$83</c:f>
              <c:numCache>
                <c:formatCode>General</c:formatCode>
                <c:ptCount val="1"/>
                <c:pt idx="0">
                  <c:v>1390</c:v>
                </c:pt>
              </c:numCache>
            </c:numRef>
          </c:xVal>
          <c:yVal>
            <c:numRef>
              <c:f>'Burley and Gale 1981'!$U$83</c:f>
              <c:numCache>
                <c:formatCode>0.00</c:formatCode>
                <c:ptCount val="1"/>
                <c:pt idx="0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A20-47E5-B35C-337CFA5B4B70}"/>
            </c:ext>
          </c:extLst>
        </c:ser>
        <c:ser>
          <c:idx val="19"/>
          <c:order val="19"/>
          <c:tx>
            <c:strRef>
              <c:f>'Burley and Gale 1981'!$A$84:$A$85</c:f>
              <c:strCache>
                <c:ptCount val="2"/>
                <c:pt idx="0">
                  <c:v>Bolden Colliery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1981'!$T$84:$T$85</c:f>
              <c:numCache>
                <c:formatCode>General</c:formatCode>
                <c:ptCount val="2"/>
                <c:pt idx="0">
                  <c:v>1365</c:v>
                </c:pt>
                <c:pt idx="1">
                  <c:v>1514</c:v>
                </c:pt>
              </c:numCache>
            </c:numRef>
          </c:xVal>
          <c:yVal>
            <c:numRef>
              <c:f>'Burley and Gale 1981'!$U$84:$U$85</c:f>
              <c:numCache>
                <c:formatCode>General</c:formatCode>
                <c:ptCount val="2"/>
                <c:pt idx="0" formatCode="0.00">
                  <c:v>23.9</c:v>
                </c:pt>
                <c:pt idx="1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20-47E5-B35C-337CFA5B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70072"/>
        <c:axId val="774569744"/>
      </c:scatterChart>
      <c:valAx>
        <c:axId val="7745700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9744"/>
        <c:crosses val="autoZero"/>
        <c:crossBetween val="midCat"/>
      </c:valAx>
      <c:valAx>
        <c:axId val="7745697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70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491836</xdr:colOff>
      <xdr:row>34</xdr:row>
      <xdr:rowOff>20782</xdr:rowOff>
    </xdr:from>
    <xdr:to>
      <xdr:col>10</xdr:col>
      <xdr:colOff>1662545</xdr:colOff>
      <xdr:row>60</xdr:row>
      <xdr:rowOff>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119742</xdr:rowOff>
    </xdr:from>
    <xdr:to>
      <xdr:col>22</xdr:col>
      <xdr:colOff>228599</xdr:colOff>
      <xdr:row>127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idreferencefinder.com/batchConvert/batchConvert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D36" sqref="D36"/>
    </sheetView>
  </sheetViews>
  <sheetFormatPr baseColWidth="10" defaultColWidth="8.88671875" defaultRowHeight="14.4" x14ac:dyDescent="0.3"/>
  <cols>
    <col min="1" max="1" width="10.33203125" customWidth="1"/>
  </cols>
  <sheetData>
    <row r="1" spans="1:4" x14ac:dyDescent="0.3">
      <c r="A1" s="3" t="s">
        <v>12</v>
      </c>
      <c r="B1" s="3"/>
      <c r="C1" s="3"/>
      <c r="D1" s="3"/>
    </row>
    <row r="3" spans="1:4" x14ac:dyDescent="0.3">
      <c r="A3" t="s">
        <v>9</v>
      </c>
    </row>
    <row r="4" spans="1:4" x14ac:dyDescent="0.3">
      <c r="A4" t="s">
        <v>10</v>
      </c>
    </row>
    <row r="5" spans="1:4" x14ac:dyDescent="0.3">
      <c r="A5" t="s">
        <v>68</v>
      </c>
    </row>
    <row r="6" spans="1:4" x14ac:dyDescent="0.3">
      <c r="A6" t="s">
        <v>69</v>
      </c>
    </row>
    <row r="10" spans="1:4" x14ac:dyDescent="0.3">
      <c r="A10" s="4" t="s">
        <v>45</v>
      </c>
    </row>
    <row r="11" spans="1:4" x14ac:dyDescent="0.3">
      <c r="A11" t="s">
        <v>46</v>
      </c>
    </row>
    <row r="12" spans="1:4" x14ac:dyDescent="0.3">
      <c r="A12" t="s">
        <v>47</v>
      </c>
    </row>
    <row r="13" spans="1:4" x14ac:dyDescent="0.3">
      <c r="A13" t="s">
        <v>48</v>
      </c>
    </row>
    <row r="16" spans="1:4" x14ac:dyDescent="0.3">
      <c r="A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zoomScale="110" zoomScaleNormal="110" workbookViewId="0">
      <pane ySplit="1" topLeftCell="A2" activePane="bottomLeft" state="frozen"/>
      <selection pane="bottomLeft" activeCell="F22" sqref="F22"/>
    </sheetView>
  </sheetViews>
  <sheetFormatPr baseColWidth="10" defaultColWidth="9.109375" defaultRowHeight="9.75" customHeight="1" x14ac:dyDescent="0.2"/>
  <cols>
    <col min="1" max="1" width="11" style="1" customWidth="1"/>
    <col min="2" max="2" width="12.109375" style="1" customWidth="1"/>
    <col min="3" max="3" width="18.44140625" style="1" customWidth="1"/>
    <col min="4" max="4" width="4.6640625" style="1" customWidth="1"/>
    <col min="5" max="5" width="6.33203125" style="1" customWidth="1"/>
    <col min="6" max="6" width="6.44140625" style="1" customWidth="1"/>
    <col min="7" max="7" width="5" style="1" customWidth="1"/>
    <col min="8" max="8" width="4.44140625" style="1" customWidth="1"/>
    <col min="9" max="9" width="9.33203125" style="12" customWidth="1"/>
    <col min="10" max="10" width="7.44140625" style="2" customWidth="1"/>
    <col min="11" max="11" width="97.44140625" style="1" customWidth="1"/>
    <col min="12" max="12" width="34.5546875" style="1" customWidth="1"/>
    <col min="13" max="13" width="33.33203125" style="1" customWidth="1"/>
    <col min="14" max="16384" width="9.109375" style="1"/>
  </cols>
  <sheetData>
    <row r="1" spans="1:17" ht="59.25" customHeight="1" x14ac:dyDescent="0.2">
      <c r="A1" s="25" t="s">
        <v>7</v>
      </c>
      <c r="B1" s="25" t="s">
        <v>70</v>
      </c>
      <c r="C1" s="5" t="s">
        <v>0</v>
      </c>
      <c r="D1" s="5" t="s">
        <v>59</v>
      </c>
      <c r="E1" s="6" t="s">
        <v>1</v>
      </c>
      <c r="F1" s="6" t="s">
        <v>2</v>
      </c>
      <c r="G1" s="6" t="s">
        <v>66</v>
      </c>
      <c r="H1" s="6" t="s">
        <v>67</v>
      </c>
      <c r="I1" s="8" t="s">
        <v>72</v>
      </c>
      <c r="J1" s="7" t="s">
        <v>73</v>
      </c>
      <c r="K1" s="9" t="s">
        <v>5</v>
      </c>
      <c r="L1" s="9" t="s">
        <v>57</v>
      </c>
      <c r="M1" s="10" t="s">
        <v>58</v>
      </c>
    </row>
    <row r="2" spans="1:17" ht="9.75" customHeight="1" x14ac:dyDescent="0.2">
      <c r="A2" s="13" t="s">
        <v>13</v>
      </c>
      <c r="B2" s="13" t="s">
        <v>71</v>
      </c>
      <c r="C2" s="13" t="s">
        <v>18</v>
      </c>
      <c r="D2" s="13"/>
      <c r="E2" s="13">
        <v>436000</v>
      </c>
      <c r="F2" s="13">
        <v>546900</v>
      </c>
      <c r="G2" s="24" t="s">
        <v>62</v>
      </c>
      <c r="H2" s="13"/>
      <c r="I2" s="20">
        <v>362.18968809675368</v>
      </c>
      <c r="J2" s="14">
        <v>20</v>
      </c>
      <c r="K2" s="13" t="s">
        <v>27</v>
      </c>
      <c r="M2" s="13" t="s">
        <v>41</v>
      </c>
      <c r="Q2" s="21">
        <f t="shared" ref="Q2:Q48" si="0">IF(AND(E2&gt;340000,E2&lt;400000),IF(AND(F2&gt;380000,F2&lt;435000),1,0),0)</f>
        <v>0</v>
      </c>
    </row>
    <row r="3" spans="1:17" ht="9.75" customHeight="1" x14ac:dyDescent="0.2">
      <c r="A3" s="13" t="s">
        <v>13</v>
      </c>
      <c r="B3" s="13" t="s">
        <v>71</v>
      </c>
      <c r="C3" s="13" t="s">
        <v>18</v>
      </c>
      <c r="D3" s="13"/>
      <c r="E3" s="13">
        <v>436000</v>
      </c>
      <c r="F3" s="13">
        <v>546900</v>
      </c>
      <c r="G3" s="24" t="s">
        <v>62</v>
      </c>
      <c r="H3" s="13"/>
      <c r="I3" s="20">
        <v>444.93952896244429</v>
      </c>
      <c r="J3" s="14">
        <v>21.666666666666668</v>
      </c>
      <c r="K3" s="13" t="s">
        <v>31</v>
      </c>
      <c r="M3" s="13" t="s">
        <v>41</v>
      </c>
      <c r="Q3" s="21">
        <f t="shared" si="0"/>
        <v>0</v>
      </c>
    </row>
    <row r="4" spans="1:17" ht="9.75" customHeight="1" x14ac:dyDescent="0.2">
      <c r="A4" s="13" t="s">
        <v>13</v>
      </c>
      <c r="B4" s="13" t="s">
        <v>71</v>
      </c>
      <c r="C4" s="13" t="s">
        <v>18</v>
      </c>
      <c r="D4" s="13"/>
      <c r="E4" s="13">
        <v>436000</v>
      </c>
      <c r="F4" s="13">
        <v>546900</v>
      </c>
      <c r="G4" s="24" t="s">
        <v>62</v>
      </c>
      <c r="H4" s="13"/>
      <c r="I4" s="20">
        <v>419.47803946530871</v>
      </c>
      <c r="J4" s="14">
        <v>20.833333333333336</v>
      </c>
      <c r="K4" s="13" t="s">
        <v>29</v>
      </c>
      <c r="M4" s="13" t="s">
        <v>41</v>
      </c>
      <c r="Q4" s="21">
        <f t="shared" si="0"/>
        <v>0</v>
      </c>
    </row>
    <row r="5" spans="1:17" ht="9.75" customHeight="1" x14ac:dyDescent="0.2">
      <c r="A5" s="13" t="s">
        <v>13</v>
      </c>
      <c r="B5" s="13" t="s">
        <v>71</v>
      </c>
      <c r="C5" s="13" t="s">
        <v>18</v>
      </c>
      <c r="D5" s="13"/>
      <c r="E5" s="13">
        <v>436000</v>
      </c>
      <c r="F5" s="13">
        <v>546900</v>
      </c>
      <c r="G5" s="24" t="s">
        <v>62</v>
      </c>
      <c r="H5" s="13"/>
      <c r="I5" s="20">
        <v>446.53087205601526</v>
      </c>
      <c r="J5" s="14">
        <v>21.388888888888889</v>
      </c>
      <c r="K5" s="13" t="s">
        <v>32</v>
      </c>
      <c r="M5" s="13" t="s">
        <v>41</v>
      </c>
      <c r="Q5" s="21">
        <f t="shared" si="0"/>
        <v>0</v>
      </c>
    </row>
    <row r="6" spans="1:17" ht="9.75" customHeight="1" x14ac:dyDescent="0.2">
      <c r="A6" s="13" t="s">
        <v>13</v>
      </c>
      <c r="B6" s="13" t="s">
        <v>71</v>
      </c>
      <c r="C6" s="13" t="s">
        <v>18</v>
      </c>
      <c r="D6" s="13"/>
      <c r="E6" s="13">
        <v>436000</v>
      </c>
      <c r="F6" s="13">
        <v>546900</v>
      </c>
      <c r="G6" s="24" t="s">
        <v>62</v>
      </c>
      <c r="H6" s="13"/>
      <c r="I6" s="20">
        <v>433.8001273074475</v>
      </c>
      <c r="J6" s="14">
        <v>18.888888888888889</v>
      </c>
      <c r="K6" s="13" t="s">
        <v>30</v>
      </c>
      <c r="M6" s="13" t="s">
        <v>41</v>
      </c>
      <c r="Q6" s="21">
        <f t="shared" si="0"/>
        <v>0</v>
      </c>
    </row>
    <row r="7" spans="1:17" ht="9.75" customHeight="1" x14ac:dyDescent="0.2">
      <c r="A7" s="13" t="s">
        <v>13</v>
      </c>
      <c r="B7" s="13" t="s">
        <v>71</v>
      </c>
      <c r="C7" s="13" t="s">
        <v>18</v>
      </c>
      <c r="D7" s="13"/>
      <c r="E7" s="13">
        <v>436000</v>
      </c>
      <c r="F7" s="13">
        <v>546900</v>
      </c>
      <c r="G7" s="24" t="s">
        <v>62</v>
      </c>
      <c r="H7" s="13"/>
      <c r="I7" s="20">
        <v>405.15595162316993</v>
      </c>
      <c r="J7" s="14">
        <v>17.222222222222221</v>
      </c>
      <c r="K7" s="13" t="s">
        <v>28</v>
      </c>
      <c r="M7" s="13" t="s">
        <v>41</v>
      </c>
      <c r="Q7" s="21">
        <f t="shared" si="0"/>
        <v>0</v>
      </c>
    </row>
    <row r="8" spans="1:17" ht="9.75" customHeight="1" x14ac:dyDescent="0.2">
      <c r="A8" s="13" t="s">
        <v>13</v>
      </c>
      <c r="B8" s="13" t="s">
        <v>71</v>
      </c>
      <c r="C8" s="13" t="s">
        <v>18</v>
      </c>
      <c r="D8" s="13"/>
      <c r="E8" s="13">
        <v>436000</v>
      </c>
      <c r="F8" s="13">
        <v>546900</v>
      </c>
      <c r="G8" s="24" t="s">
        <v>62</v>
      </c>
      <c r="H8" s="13"/>
      <c r="I8" s="20">
        <v>351.05028644175684</v>
      </c>
      <c r="J8" s="14">
        <v>15.555555555555557</v>
      </c>
      <c r="K8" s="13" t="s">
        <v>26</v>
      </c>
      <c r="M8" s="13" t="s">
        <v>41</v>
      </c>
      <c r="Q8" s="21">
        <f t="shared" si="0"/>
        <v>0</v>
      </c>
    </row>
    <row r="9" spans="1:17" ht="9.75" customHeight="1" x14ac:dyDescent="0.2">
      <c r="A9" s="23" t="s">
        <v>13</v>
      </c>
      <c r="B9" s="13" t="s">
        <v>71</v>
      </c>
      <c r="C9" s="22" t="s">
        <v>60</v>
      </c>
      <c r="D9" s="22" t="s">
        <v>61</v>
      </c>
      <c r="E9" s="22">
        <v>436000</v>
      </c>
      <c r="F9" s="22">
        <v>546900</v>
      </c>
      <c r="G9" s="24" t="s">
        <v>62</v>
      </c>
      <c r="H9" s="24" t="s">
        <v>63</v>
      </c>
      <c r="I9" s="12">
        <v>345.93111856141417</v>
      </c>
      <c r="J9" s="2">
        <v>20.555555555555557</v>
      </c>
      <c r="K9" s="22" t="s">
        <v>64</v>
      </c>
      <c r="Q9" s="21">
        <f t="shared" si="0"/>
        <v>0</v>
      </c>
    </row>
    <row r="10" spans="1:17" ht="9.75" customHeight="1" x14ac:dyDescent="0.2">
      <c r="A10" s="23" t="s">
        <v>13</v>
      </c>
      <c r="B10" s="13" t="s">
        <v>71</v>
      </c>
      <c r="C10" s="22" t="s">
        <v>60</v>
      </c>
      <c r="D10" s="22" t="s">
        <v>61</v>
      </c>
      <c r="E10" s="22">
        <v>436000</v>
      </c>
      <c r="F10" s="22">
        <v>546900</v>
      </c>
      <c r="G10" s="24" t="s">
        <v>62</v>
      </c>
      <c r="H10" s="24" t="s">
        <v>63</v>
      </c>
      <c r="I10" s="12">
        <v>428.2231027125876</v>
      </c>
      <c r="J10" s="2">
        <v>22.222222222222221</v>
      </c>
      <c r="K10" s="22" t="s">
        <v>64</v>
      </c>
      <c r="Q10" s="21">
        <f t="shared" si="0"/>
        <v>0</v>
      </c>
    </row>
    <row r="11" spans="1:17" ht="9.75" customHeight="1" x14ac:dyDescent="0.2">
      <c r="A11" s="23" t="s">
        <v>13</v>
      </c>
      <c r="B11" s="13" t="s">
        <v>71</v>
      </c>
      <c r="C11" s="22" t="s">
        <v>60</v>
      </c>
      <c r="D11" s="22" t="s">
        <v>61</v>
      </c>
      <c r="E11" s="22">
        <v>436000</v>
      </c>
      <c r="F11" s="22">
        <v>546900</v>
      </c>
      <c r="G11" s="24" t="s">
        <v>62</v>
      </c>
      <c r="H11" s="24" t="s">
        <v>63</v>
      </c>
      <c r="I11" s="12">
        <v>400.79244132886316</v>
      </c>
      <c r="J11" s="2">
        <v>20.833333333333332</v>
      </c>
      <c r="K11" s="22" t="s">
        <v>64</v>
      </c>
      <c r="Q11" s="21">
        <f t="shared" si="0"/>
        <v>0</v>
      </c>
    </row>
    <row r="12" spans="1:17" ht="9.75" customHeight="1" x14ac:dyDescent="0.2">
      <c r="A12" s="23" t="s">
        <v>13</v>
      </c>
      <c r="B12" s="13" t="s">
        <v>71</v>
      </c>
      <c r="C12" s="22" t="s">
        <v>60</v>
      </c>
      <c r="D12" s="22" t="s">
        <v>61</v>
      </c>
      <c r="E12" s="22">
        <v>436000</v>
      </c>
      <c r="F12" s="22">
        <v>546900</v>
      </c>
      <c r="G12" s="24" t="s">
        <v>62</v>
      </c>
      <c r="H12" s="24" t="s">
        <v>63</v>
      </c>
      <c r="I12" s="12">
        <v>426.69917708015845</v>
      </c>
      <c r="J12" s="2">
        <v>21.388888888888889</v>
      </c>
      <c r="K12" s="22" t="s">
        <v>64</v>
      </c>
      <c r="Q12" s="21">
        <f t="shared" si="0"/>
        <v>0</v>
      </c>
    </row>
    <row r="13" spans="1:17" ht="9.75" customHeight="1" x14ac:dyDescent="0.2">
      <c r="A13" s="23" t="s">
        <v>13</v>
      </c>
      <c r="B13" s="13" t="s">
        <v>71</v>
      </c>
      <c r="C13" s="22" t="s">
        <v>60</v>
      </c>
      <c r="D13" s="22" t="s">
        <v>61</v>
      </c>
      <c r="E13" s="22">
        <v>436000</v>
      </c>
      <c r="F13" s="22">
        <v>546900</v>
      </c>
      <c r="G13" s="24" t="s">
        <v>62</v>
      </c>
      <c r="H13" s="24" t="s">
        <v>63</v>
      </c>
      <c r="I13" s="12">
        <v>412.67906126181043</v>
      </c>
      <c r="J13" s="2">
        <v>20</v>
      </c>
      <c r="K13" s="22" t="s">
        <v>64</v>
      </c>
      <c r="Q13" s="21">
        <f t="shared" si="0"/>
        <v>0</v>
      </c>
    </row>
    <row r="14" spans="1:17" ht="9.75" customHeight="1" x14ac:dyDescent="0.2">
      <c r="A14" s="23" t="s">
        <v>13</v>
      </c>
      <c r="B14" s="13" t="s">
        <v>71</v>
      </c>
      <c r="C14" s="22" t="s">
        <v>60</v>
      </c>
      <c r="D14" s="22" t="s">
        <v>61</v>
      </c>
      <c r="E14" s="22">
        <v>436000</v>
      </c>
      <c r="F14" s="22">
        <v>546900</v>
      </c>
      <c r="G14" s="24" t="s">
        <v>62</v>
      </c>
      <c r="H14" s="24" t="s">
        <v>63</v>
      </c>
      <c r="I14" s="12">
        <v>430.35659859798841</v>
      </c>
      <c r="J14" s="2">
        <v>20</v>
      </c>
      <c r="K14" s="22" t="s">
        <v>64</v>
      </c>
      <c r="Q14" s="21">
        <f t="shared" si="0"/>
        <v>0</v>
      </c>
    </row>
    <row r="15" spans="1:17" ht="9.75" customHeight="1" x14ac:dyDescent="0.2">
      <c r="A15" s="23" t="s">
        <v>13</v>
      </c>
      <c r="B15" s="13" t="s">
        <v>71</v>
      </c>
      <c r="C15" s="22" t="s">
        <v>60</v>
      </c>
      <c r="D15" s="22" t="s">
        <v>61</v>
      </c>
      <c r="E15" s="22">
        <v>436000</v>
      </c>
      <c r="F15" s="22">
        <v>546900</v>
      </c>
      <c r="G15" s="24" t="s">
        <v>62</v>
      </c>
      <c r="H15" s="24" t="s">
        <v>63</v>
      </c>
      <c r="I15" s="12">
        <v>441.93843340444982</v>
      </c>
      <c r="J15" s="2">
        <v>20</v>
      </c>
      <c r="K15" s="22" t="s">
        <v>64</v>
      </c>
      <c r="Q15" s="21">
        <f t="shared" si="0"/>
        <v>0</v>
      </c>
    </row>
    <row r="16" spans="1:17" ht="9.75" customHeight="1" x14ac:dyDescent="0.2">
      <c r="A16" s="23" t="s">
        <v>13</v>
      </c>
      <c r="B16" s="13" t="s">
        <v>71</v>
      </c>
      <c r="C16" s="22" t="s">
        <v>60</v>
      </c>
      <c r="D16" s="22" t="s">
        <v>61</v>
      </c>
      <c r="E16" s="22">
        <v>436000</v>
      </c>
      <c r="F16" s="22">
        <v>546900</v>
      </c>
      <c r="G16" s="24" t="s">
        <v>62</v>
      </c>
      <c r="H16" s="24" t="s">
        <v>63</v>
      </c>
      <c r="I16" s="12">
        <v>414.50777202072538</v>
      </c>
      <c r="J16" s="2">
        <v>18.888888888888889</v>
      </c>
      <c r="K16" s="22" t="s">
        <v>64</v>
      </c>
      <c r="Q16" s="21">
        <f t="shared" si="0"/>
        <v>0</v>
      </c>
    </row>
    <row r="17" spans="1:17" ht="9.75" customHeight="1" x14ac:dyDescent="0.2">
      <c r="A17" s="23" t="s">
        <v>13</v>
      </c>
      <c r="B17" s="13" t="s">
        <v>71</v>
      </c>
      <c r="C17" s="22" t="s">
        <v>60</v>
      </c>
      <c r="D17" s="22" t="s">
        <v>61</v>
      </c>
      <c r="E17" s="22">
        <v>436000</v>
      </c>
      <c r="F17" s="22">
        <v>546900</v>
      </c>
      <c r="G17" s="24" t="s">
        <v>62</v>
      </c>
      <c r="H17" s="24" t="s">
        <v>63</v>
      </c>
      <c r="I17" s="12">
        <v>423.04175556232855</v>
      </c>
      <c r="J17" s="2">
        <v>18.888888888888889</v>
      </c>
      <c r="K17" s="22" t="s">
        <v>64</v>
      </c>
      <c r="Q17" s="21">
        <f t="shared" si="0"/>
        <v>0</v>
      </c>
    </row>
    <row r="18" spans="1:17" ht="9.75" customHeight="1" x14ac:dyDescent="0.2">
      <c r="A18" s="23" t="s">
        <v>13</v>
      </c>
      <c r="B18" s="13" t="s">
        <v>71</v>
      </c>
      <c r="C18" s="22" t="s">
        <v>60</v>
      </c>
      <c r="D18" s="22" t="s">
        <v>61</v>
      </c>
      <c r="E18" s="22">
        <v>436000</v>
      </c>
      <c r="F18" s="22">
        <v>546900</v>
      </c>
      <c r="G18" s="24" t="s">
        <v>62</v>
      </c>
      <c r="H18" s="24" t="s">
        <v>63</v>
      </c>
      <c r="I18" s="12">
        <v>577.5678146906431</v>
      </c>
      <c r="J18" s="2">
        <v>21.666666666666668</v>
      </c>
      <c r="K18" s="22" t="s">
        <v>64</v>
      </c>
      <c r="Q18" s="21">
        <f t="shared" si="0"/>
        <v>0</v>
      </c>
    </row>
    <row r="19" spans="1:17" ht="9.75" customHeight="1" x14ac:dyDescent="0.2">
      <c r="A19" s="23" t="s">
        <v>13</v>
      </c>
      <c r="B19" s="13" t="s">
        <v>71</v>
      </c>
      <c r="C19" s="22" t="s">
        <v>60</v>
      </c>
      <c r="D19" s="22" t="s">
        <v>61</v>
      </c>
      <c r="E19" s="22">
        <v>436000</v>
      </c>
      <c r="F19" s="22">
        <v>546900</v>
      </c>
      <c r="G19" s="24" t="s">
        <v>62</v>
      </c>
      <c r="H19" s="24" t="s">
        <v>63</v>
      </c>
      <c r="I19" s="12">
        <v>387.07711063700089</v>
      </c>
      <c r="J19" s="2">
        <v>17.222222222222221</v>
      </c>
      <c r="K19" s="22" t="s">
        <v>64</v>
      </c>
      <c r="Q19" s="21">
        <f t="shared" si="0"/>
        <v>0</v>
      </c>
    </row>
    <row r="20" spans="1:17" ht="9.75" customHeight="1" x14ac:dyDescent="0.2">
      <c r="A20" s="23" t="s">
        <v>13</v>
      </c>
      <c r="B20" s="13" t="s">
        <v>71</v>
      </c>
      <c r="C20" s="22" t="s">
        <v>60</v>
      </c>
      <c r="D20" s="22" t="s">
        <v>61</v>
      </c>
      <c r="E20" s="22">
        <v>436000</v>
      </c>
      <c r="F20" s="22">
        <v>546900</v>
      </c>
      <c r="G20" s="24" t="s">
        <v>62</v>
      </c>
      <c r="H20" s="24" t="s">
        <v>63</v>
      </c>
      <c r="I20" s="12">
        <v>414.50777202072538</v>
      </c>
      <c r="J20" s="2">
        <v>17.222222222222221</v>
      </c>
      <c r="K20" s="22" t="s">
        <v>65</v>
      </c>
      <c r="Q20" s="21">
        <f t="shared" si="0"/>
        <v>0</v>
      </c>
    </row>
    <row r="21" spans="1:17" s="19" customFormat="1" ht="9.75" customHeight="1" x14ac:dyDescent="0.2">
      <c r="A21" s="23" t="s">
        <v>13</v>
      </c>
      <c r="B21" s="13" t="s">
        <v>71</v>
      </c>
      <c r="C21" s="22" t="s">
        <v>60</v>
      </c>
      <c r="D21" s="22" t="s">
        <v>61</v>
      </c>
      <c r="E21" s="22">
        <v>436000</v>
      </c>
      <c r="F21" s="22">
        <v>546900</v>
      </c>
      <c r="G21" s="24" t="s">
        <v>62</v>
      </c>
      <c r="H21" s="24" t="s">
        <v>63</v>
      </c>
      <c r="I21" s="12">
        <v>402.31636696129226</v>
      </c>
      <c r="J21" s="2">
        <v>16.666666666666668</v>
      </c>
      <c r="K21" s="22" t="s">
        <v>65</v>
      </c>
      <c r="L21" s="1"/>
      <c r="M21" s="1"/>
      <c r="Q21" s="21">
        <f t="shared" si="0"/>
        <v>0</v>
      </c>
    </row>
    <row r="22" spans="1:17" ht="9.75" customHeight="1" x14ac:dyDescent="0.2">
      <c r="A22" s="23" t="s">
        <v>13</v>
      </c>
      <c r="B22" s="13" t="s">
        <v>71</v>
      </c>
      <c r="C22" s="22" t="s">
        <v>60</v>
      </c>
      <c r="D22" s="22" t="s">
        <v>61</v>
      </c>
      <c r="E22" s="22">
        <v>436000</v>
      </c>
      <c r="F22" s="22">
        <v>546900</v>
      </c>
      <c r="G22" s="24" t="s">
        <v>62</v>
      </c>
      <c r="H22" s="24" t="s">
        <v>63</v>
      </c>
      <c r="I22" s="12">
        <v>335.26363913441025</v>
      </c>
      <c r="J22" s="2">
        <v>15.555555555555555</v>
      </c>
      <c r="K22" s="22" t="s">
        <v>64</v>
      </c>
      <c r="Q22" s="21">
        <f t="shared" si="0"/>
        <v>0</v>
      </c>
    </row>
    <row r="23" spans="1:17" ht="9.75" customHeight="1" x14ac:dyDescent="0.2">
      <c r="A23" s="23" t="s">
        <v>13</v>
      </c>
      <c r="B23" s="13" t="s">
        <v>71</v>
      </c>
      <c r="C23" s="22" t="s">
        <v>60</v>
      </c>
      <c r="D23" s="22" t="s">
        <v>61</v>
      </c>
      <c r="E23" s="22">
        <v>436000</v>
      </c>
      <c r="F23" s="22">
        <v>546900</v>
      </c>
      <c r="G23" s="24" t="s">
        <v>62</v>
      </c>
      <c r="H23" s="24" t="s">
        <v>63</v>
      </c>
      <c r="I23" s="12">
        <v>329.16793660469369</v>
      </c>
      <c r="J23" s="2">
        <v>14.722222222222221</v>
      </c>
      <c r="K23" s="22" t="s">
        <v>65</v>
      </c>
      <c r="Q23" s="21">
        <f t="shared" si="0"/>
        <v>0</v>
      </c>
    </row>
    <row r="24" spans="1:17" ht="9.75" customHeight="1" x14ac:dyDescent="0.2">
      <c r="A24" s="23" t="s">
        <v>13</v>
      </c>
      <c r="B24" s="13" t="s">
        <v>71</v>
      </c>
      <c r="C24" s="22" t="s">
        <v>60</v>
      </c>
      <c r="D24" s="22" t="s">
        <v>61</v>
      </c>
      <c r="E24" s="22">
        <v>436000</v>
      </c>
      <c r="F24" s="22">
        <v>546900</v>
      </c>
      <c r="G24" s="24" t="s">
        <v>62</v>
      </c>
      <c r="H24" s="24" t="s">
        <v>63</v>
      </c>
      <c r="I24" s="12">
        <v>387.07711063700089</v>
      </c>
      <c r="J24" s="2">
        <v>15.277777777777779</v>
      </c>
      <c r="K24" s="22" t="s">
        <v>65</v>
      </c>
      <c r="Q24" s="21">
        <f t="shared" si="0"/>
        <v>0</v>
      </c>
    </row>
    <row r="25" spans="1:17" ht="9.75" customHeight="1" x14ac:dyDescent="0.2">
      <c r="A25" s="13" t="s">
        <v>13</v>
      </c>
      <c r="B25" s="13" t="s">
        <v>71</v>
      </c>
      <c r="C25" s="1" t="s">
        <v>54</v>
      </c>
      <c r="D25" s="13"/>
      <c r="E25" s="13">
        <v>438300</v>
      </c>
      <c r="F25" s="13">
        <v>545300</v>
      </c>
      <c r="G25" s="24" t="s">
        <v>62</v>
      </c>
      <c r="H25" s="13"/>
      <c r="I25" s="20">
        <v>550.60471037555703</v>
      </c>
      <c r="J25" s="14">
        <v>25</v>
      </c>
      <c r="K25" s="13" t="s">
        <v>35</v>
      </c>
      <c r="M25" s="13" t="s">
        <v>42</v>
      </c>
      <c r="Q25" s="21">
        <f t="shared" si="0"/>
        <v>0</v>
      </c>
    </row>
    <row r="26" spans="1:17" ht="9.75" customHeight="1" x14ac:dyDescent="0.2">
      <c r="A26" s="13" t="s">
        <v>13</v>
      </c>
      <c r="B26" s="13" t="s">
        <v>71</v>
      </c>
      <c r="C26" s="1" t="s">
        <v>54</v>
      </c>
      <c r="D26" s="13"/>
      <c r="E26" s="13">
        <v>438300</v>
      </c>
      <c r="F26" s="13">
        <v>545300</v>
      </c>
      <c r="G26" s="24" t="s">
        <v>62</v>
      </c>
      <c r="H26" s="13"/>
      <c r="I26" s="20">
        <v>464.67218332272438</v>
      </c>
      <c r="J26" s="14">
        <v>22.222222222222221</v>
      </c>
      <c r="K26" s="13" t="s">
        <v>34</v>
      </c>
      <c r="M26" s="13" t="s">
        <v>42</v>
      </c>
      <c r="Q26" s="21">
        <f t="shared" si="0"/>
        <v>0</v>
      </c>
    </row>
    <row r="27" spans="1:17" ht="9.75" customHeight="1" x14ac:dyDescent="0.2">
      <c r="A27" s="13" t="s">
        <v>13</v>
      </c>
      <c r="B27" s="13" t="s">
        <v>71</v>
      </c>
      <c r="C27" s="1" t="s">
        <v>54</v>
      </c>
      <c r="D27" s="13"/>
      <c r="E27" s="13">
        <v>438300</v>
      </c>
      <c r="F27" s="13">
        <v>545300</v>
      </c>
      <c r="G27" s="24" t="s">
        <v>62</v>
      </c>
      <c r="H27" s="13"/>
      <c r="I27" s="20">
        <v>369.19159770846591</v>
      </c>
      <c r="J27" s="14">
        <v>18.888888888888889</v>
      </c>
      <c r="K27" s="13" t="s">
        <v>33</v>
      </c>
      <c r="M27" s="13" t="s">
        <v>42</v>
      </c>
      <c r="Q27" s="21">
        <f t="shared" si="0"/>
        <v>0</v>
      </c>
    </row>
    <row r="28" spans="1:17" ht="9.75" customHeight="1" x14ac:dyDescent="0.2">
      <c r="A28" s="1" t="s">
        <v>13</v>
      </c>
      <c r="B28" s="13" t="s">
        <v>71</v>
      </c>
      <c r="C28" s="1" t="s">
        <v>54</v>
      </c>
      <c r="E28" s="13">
        <v>438300</v>
      </c>
      <c r="F28" s="13">
        <v>545300</v>
      </c>
      <c r="G28" s="24" t="s">
        <v>62</v>
      </c>
      <c r="H28" s="13"/>
      <c r="I28" s="15">
        <v>544.23933800127304</v>
      </c>
      <c r="J28" s="14">
        <v>24.444444444444446</v>
      </c>
      <c r="K28" s="1" t="s">
        <v>49</v>
      </c>
      <c r="L28" s="1" t="s">
        <v>51</v>
      </c>
      <c r="Q28" s="21">
        <f t="shared" si="0"/>
        <v>0</v>
      </c>
    </row>
    <row r="29" spans="1:17" ht="9.75" customHeight="1" x14ac:dyDescent="0.2">
      <c r="A29" s="1" t="s">
        <v>13</v>
      </c>
      <c r="B29" s="13" t="s">
        <v>71</v>
      </c>
      <c r="C29" s="1" t="s">
        <v>54</v>
      </c>
      <c r="E29" s="13">
        <v>438300</v>
      </c>
      <c r="F29" s="13">
        <v>545300</v>
      </c>
      <c r="G29" s="24" t="s">
        <v>62</v>
      </c>
      <c r="H29" s="13"/>
      <c r="I29" s="15">
        <v>530.23551877784848</v>
      </c>
      <c r="J29" s="14">
        <v>23.611111111111111</v>
      </c>
      <c r="K29" s="1" t="s">
        <v>49</v>
      </c>
      <c r="L29" s="1" t="s">
        <v>50</v>
      </c>
      <c r="Q29" s="21">
        <f t="shared" si="0"/>
        <v>0</v>
      </c>
    </row>
    <row r="30" spans="1:17" ht="9.75" customHeight="1" x14ac:dyDescent="0.2">
      <c r="A30" s="1" t="s">
        <v>13</v>
      </c>
      <c r="B30" s="13" t="s">
        <v>71</v>
      </c>
      <c r="C30" s="1" t="s">
        <v>54</v>
      </c>
      <c r="E30" s="13">
        <v>438300</v>
      </c>
      <c r="F30" s="13">
        <v>545300</v>
      </c>
      <c r="G30" s="24" t="s">
        <v>62</v>
      </c>
      <c r="H30" s="13"/>
      <c r="I30" s="15">
        <v>552.51432208784217</v>
      </c>
      <c r="J30" s="14">
        <v>23.888888888888889</v>
      </c>
      <c r="K30" s="1" t="s">
        <v>49</v>
      </c>
      <c r="L30" s="1" t="s">
        <v>52</v>
      </c>
      <c r="Q30" s="21">
        <f t="shared" si="0"/>
        <v>0</v>
      </c>
    </row>
    <row r="31" spans="1:17" ht="9.75" customHeight="1" x14ac:dyDescent="0.2">
      <c r="A31" s="1" t="s">
        <v>13</v>
      </c>
      <c r="B31" s="13" t="s">
        <v>71</v>
      </c>
      <c r="C31" s="1" t="s">
        <v>54</v>
      </c>
      <c r="E31" s="13">
        <v>438300</v>
      </c>
      <c r="F31" s="13">
        <v>545300</v>
      </c>
      <c r="G31" s="24" t="s">
        <v>62</v>
      </c>
      <c r="H31" s="13"/>
      <c r="I31" s="15">
        <v>498.40865690642903</v>
      </c>
      <c r="J31" s="14">
        <v>22.222222222222221</v>
      </c>
      <c r="K31" s="1" t="s">
        <v>49</v>
      </c>
      <c r="L31" s="1" t="s">
        <v>50</v>
      </c>
      <c r="Q31" s="21">
        <f t="shared" si="0"/>
        <v>0</v>
      </c>
    </row>
    <row r="32" spans="1:17" ht="9.75" customHeight="1" x14ac:dyDescent="0.2">
      <c r="A32" s="1" t="s">
        <v>13</v>
      </c>
      <c r="B32" s="13" t="s">
        <v>71</v>
      </c>
      <c r="C32" s="1" t="s">
        <v>54</v>
      </c>
      <c r="E32" s="13">
        <v>438300</v>
      </c>
      <c r="F32" s="13">
        <v>545300</v>
      </c>
      <c r="G32" s="24" t="s">
        <v>62</v>
      </c>
      <c r="H32" s="13"/>
      <c r="I32" s="15">
        <v>434.75493316359007</v>
      </c>
      <c r="J32" s="14">
        <v>20.388888888888893</v>
      </c>
      <c r="K32" s="1" t="s">
        <v>49</v>
      </c>
      <c r="L32" s="1" t="s">
        <v>50</v>
      </c>
      <c r="Q32" s="21">
        <f t="shared" si="0"/>
        <v>0</v>
      </c>
    </row>
    <row r="33" spans="1:17" ht="9.75" customHeight="1" x14ac:dyDescent="0.2">
      <c r="A33" s="1" t="s">
        <v>13</v>
      </c>
      <c r="B33" s="13" t="s">
        <v>71</v>
      </c>
      <c r="C33" s="1" t="s">
        <v>54</v>
      </c>
      <c r="E33" s="13">
        <v>438300</v>
      </c>
      <c r="F33" s="13">
        <v>545300</v>
      </c>
      <c r="G33" s="24" t="s">
        <v>62</v>
      </c>
      <c r="H33" s="13"/>
      <c r="I33" s="15">
        <v>466.58179503500958</v>
      </c>
      <c r="J33" s="14">
        <v>21.111111111111111</v>
      </c>
      <c r="K33" s="1" t="s">
        <v>49</v>
      </c>
      <c r="L33" s="1" t="s">
        <v>50</v>
      </c>
      <c r="Q33" s="21">
        <f t="shared" si="0"/>
        <v>0</v>
      </c>
    </row>
    <row r="34" spans="1:17" ht="9.75" customHeight="1" x14ac:dyDescent="0.2">
      <c r="A34" s="1" t="s">
        <v>13</v>
      </c>
      <c r="B34" s="13" t="s">
        <v>71</v>
      </c>
      <c r="C34" s="1" t="s">
        <v>54</v>
      </c>
      <c r="E34" s="13">
        <v>438300</v>
      </c>
      <c r="F34" s="13">
        <v>545300</v>
      </c>
      <c r="G34" s="24" t="s">
        <v>62</v>
      </c>
      <c r="H34" s="13"/>
      <c r="I34" s="15">
        <v>402.92807129217061</v>
      </c>
      <c r="J34" s="14">
        <v>18.888888888888889</v>
      </c>
      <c r="K34" s="1" t="s">
        <v>49</v>
      </c>
      <c r="L34" s="1" t="s">
        <v>50</v>
      </c>
      <c r="Q34" s="21">
        <f t="shared" si="0"/>
        <v>0</v>
      </c>
    </row>
    <row r="35" spans="1:17" ht="9.75" customHeight="1" x14ac:dyDescent="0.2">
      <c r="A35" s="1" t="s">
        <v>6</v>
      </c>
      <c r="B35" s="1" t="s">
        <v>6</v>
      </c>
      <c r="C35" s="1" t="s">
        <v>3</v>
      </c>
      <c r="E35" s="1">
        <v>321150</v>
      </c>
      <c r="F35" s="1">
        <v>695670</v>
      </c>
      <c r="G35" s="24" t="s">
        <v>62</v>
      </c>
      <c r="I35" s="12">
        <v>561.42584341183965</v>
      </c>
      <c r="J35" s="2">
        <v>23.166666666666668</v>
      </c>
      <c r="K35" s="11" t="s">
        <v>4</v>
      </c>
      <c r="L35" s="11" t="s">
        <v>8</v>
      </c>
      <c r="Q35" s="21">
        <f t="shared" si="0"/>
        <v>0</v>
      </c>
    </row>
    <row r="36" spans="1:17" ht="9.75" customHeight="1" x14ac:dyDescent="0.2">
      <c r="A36" s="1" t="s">
        <v>6</v>
      </c>
      <c r="B36" s="1" t="s">
        <v>6</v>
      </c>
      <c r="C36" s="1" t="s">
        <v>3</v>
      </c>
      <c r="E36" s="1">
        <v>321150</v>
      </c>
      <c r="F36" s="1">
        <v>695670</v>
      </c>
      <c r="G36" s="24" t="s">
        <v>62</v>
      </c>
      <c r="I36" s="12">
        <v>441.75684277530235</v>
      </c>
      <c r="J36" s="2">
        <v>19.333333333333332</v>
      </c>
      <c r="K36" s="11" t="s">
        <v>4</v>
      </c>
      <c r="L36" s="11" t="s">
        <v>8</v>
      </c>
      <c r="Q36" s="21">
        <f t="shared" si="0"/>
        <v>0</v>
      </c>
    </row>
    <row r="37" spans="1:17" ht="9.75" customHeight="1" x14ac:dyDescent="0.2">
      <c r="A37" s="1" t="s">
        <v>6</v>
      </c>
      <c r="B37" s="1" t="s">
        <v>6</v>
      </c>
      <c r="C37" s="1" t="s">
        <v>3</v>
      </c>
      <c r="E37" s="1">
        <v>321150</v>
      </c>
      <c r="F37" s="1">
        <v>695670</v>
      </c>
      <c r="G37" s="24" t="s">
        <v>62</v>
      </c>
      <c r="I37" s="12">
        <v>759.70719287078293</v>
      </c>
      <c r="J37" s="2">
        <v>26.166666666666664</v>
      </c>
      <c r="K37" s="11" t="s">
        <v>4</v>
      </c>
      <c r="L37" s="11" t="s">
        <v>8</v>
      </c>
      <c r="Q37" s="21">
        <f t="shared" si="0"/>
        <v>0</v>
      </c>
    </row>
    <row r="38" spans="1:17" ht="9.75" customHeight="1" x14ac:dyDescent="0.2">
      <c r="A38" s="1" t="s">
        <v>6</v>
      </c>
      <c r="B38" s="1" t="s">
        <v>6</v>
      </c>
      <c r="C38" s="1" t="s">
        <v>3</v>
      </c>
      <c r="E38" s="1">
        <v>321150</v>
      </c>
      <c r="F38" s="1">
        <v>695670</v>
      </c>
      <c r="G38" s="24" t="s">
        <v>62</v>
      </c>
      <c r="I38" s="12">
        <v>895.92616168045834</v>
      </c>
      <c r="J38" s="2">
        <v>27.777777777777779</v>
      </c>
      <c r="K38" s="11" t="s">
        <v>4</v>
      </c>
      <c r="L38" s="11" t="s">
        <v>8</v>
      </c>
      <c r="Q38" s="21">
        <f t="shared" si="0"/>
        <v>0</v>
      </c>
    </row>
    <row r="39" spans="1:17" ht="9.75" customHeight="1" x14ac:dyDescent="0.2">
      <c r="A39" s="1" t="s">
        <v>6</v>
      </c>
      <c r="B39" s="1" t="s">
        <v>6</v>
      </c>
      <c r="C39" s="1" t="s">
        <v>3</v>
      </c>
      <c r="E39" s="1">
        <v>321150</v>
      </c>
      <c r="F39" s="1">
        <v>695670</v>
      </c>
      <c r="G39" s="24" t="s">
        <v>62</v>
      </c>
      <c r="I39" s="12">
        <v>895.60789306174411</v>
      </c>
      <c r="J39" s="2">
        <v>27.722222222222225</v>
      </c>
      <c r="K39" s="11" t="s">
        <v>4</v>
      </c>
      <c r="L39" s="11" t="s">
        <v>8</v>
      </c>
      <c r="Q39" s="21">
        <f t="shared" si="0"/>
        <v>0</v>
      </c>
    </row>
    <row r="40" spans="1:17" ht="9.75" customHeight="1" x14ac:dyDescent="0.2">
      <c r="A40" s="13" t="s">
        <v>16</v>
      </c>
      <c r="B40" s="13" t="s">
        <v>71</v>
      </c>
      <c r="C40" s="1" t="s">
        <v>56</v>
      </c>
      <c r="D40" s="13"/>
      <c r="E40" s="13">
        <v>434700</v>
      </c>
      <c r="F40" s="13">
        <v>562300</v>
      </c>
      <c r="G40" s="24" t="s">
        <v>62</v>
      </c>
      <c r="H40" s="13"/>
      <c r="I40" s="20">
        <v>485.04137492043287</v>
      </c>
      <c r="J40" s="14">
        <v>26.111111111111111</v>
      </c>
      <c r="K40" s="13" t="s">
        <v>24</v>
      </c>
      <c r="M40" s="13" t="s">
        <v>39</v>
      </c>
      <c r="Q40" s="21">
        <f t="shared" si="0"/>
        <v>0</v>
      </c>
    </row>
    <row r="41" spans="1:17" ht="9.75" customHeight="1" x14ac:dyDescent="0.2">
      <c r="A41" s="13" t="s">
        <v>16</v>
      </c>
      <c r="B41" s="13" t="s">
        <v>71</v>
      </c>
      <c r="C41" s="1" t="s">
        <v>56</v>
      </c>
      <c r="D41" s="13"/>
      <c r="E41" s="13">
        <v>434700</v>
      </c>
      <c r="F41" s="13">
        <v>562300</v>
      </c>
      <c r="G41" s="24" t="s">
        <v>62</v>
      </c>
      <c r="H41" s="13"/>
      <c r="I41" s="20">
        <v>437.61935073201784</v>
      </c>
      <c r="J41" s="14">
        <v>23.888888888888889</v>
      </c>
      <c r="K41" s="13" t="s">
        <v>23</v>
      </c>
      <c r="M41" s="13" t="s">
        <v>39</v>
      </c>
      <c r="Q41" s="21">
        <f t="shared" si="0"/>
        <v>0</v>
      </c>
    </row>
    <row r="42" spans="1:17" ht="9.75" customHeight="1" x14ac:dyDescent="0.2">
      <c r="A42" s="13" t="s">
        <v>16</v>
      </c>
      <c r="B42" s="13" t="s">
        <v>71</v>
      </c>
      <c r="C42" s="13" t="s">
        <v>17</v>
      </c>
      <c r="D42" s="13"/>
      <c r="E42" s="13">
        <v>428903</v>
      </c>
      <c r="F42" s="13">
        <v>585951</v>
      </c>
      <c r="G42" s="24" t="s">
        <v>62</v>
      </c>
      <c r="H42" s="13"/>
      <c r="I42" s="20">
        <v>197.32654360280077</v>
      </c>
      <c r="J42" s="14">
        <v>16.111111111111111</v>
      </c>
      <c r="K42" s="13" t="s">
        <v>25</v>
      </c>
      <c r="M42" s="13" t="s">
        <v>40</v>
      </c>
      <c r="Q42" s="21">
        <f t="shared" si="0"/>
        <v>0</v>
      </c>
    </row>
    <row r="43" spans="1:17" ht="9.75" customHeight="1" x14ac:dyDescent="0.2">
      <c r="A43" s="1" t="s">
        <v>55</v>
      </c>
      <c r="B43" s="13" t="s">
        <v>71</v>
      </c>
      <c r="C43" s="1" t="s">
        <v>56</v>
      </c>
      <c r="E43" s="13">
        <v>434700</v>
      </c>
      <c r="F43" s="13">
        <v>562300</v>
      </c>
      <c r="G43" s="24" t="s">
        <v>62</v>
      </c>
      <c r="H43" s="13"/>
      <c r="I43" s="15">
        <v>481.85868873329093</v>
      </c>
      <c r="J43" s="14">
        <v>26.111111111111111</v>
      </c>
      <c r="K43" s="1" t="s">
        <v>49</v>
      </c>
      <c r="L43" s="1" t="s">
        <v>53</v>
      </c>
      <c r="Q43" s="21">
        <f t="shared" si="0"/>
        <v>0</v>
      </c>
    </row>
    <row r="44" spans="1:17" ht="9.75" customHeight="1" x14ac:dyDescent="0.2">
      <c r="A44" s="1" t="s">
        <v>55</v>
      </c>
      <c r="B44" s="13" t="s">
        <v>71</v>
      </c>
      <c r="C44" s="1" t="s">
        <v>56</v>
      </c>
      <c r="E44" s="13">
        <v>434700</v>
      </c>
      <c r="F44" s="13">
        <v>562300</v>
      </c>
      <c r="G44" s="24" t="s">
        <v>62</v>
      </c>
      <c r="H44" s="13"/>
      <c r="I44" s="17">
        <v>434.4366645448759</v>
      </c>
      <c r="J44" s="14">
        <v>23.888888888888889</v>
      </c>
      <c r="K44" s="1" t="s">
        <v>49</v>
      </c>
      <c r="L44" s="1" t="s">
        <v>53</v>
      </c>
      <c r="Q44" s="21">
        <f t="shared" si="0"/>
        <v>0</v>
      </c>
    </row>
    <row r="45" spans="1:17" ht="9.75" customHeight="1" x14ac:dyDescent="0.2">
      <c r="A45" s="13" t="s">
        <v>14</v>
      </c>
      <c r="B45" s="13" t="s">
        <v>71</v>
      </c>
      <c r="C45" s="13" t="s">
        <v>15</v>
      </c>
      <c r="D45" s="13"/>
      <c r="E45" s="13">
        <v>427200</v>
      </c>
      <c r="F45" s="13">
        <v>570500</v>
      </c>
      <c r="G45" s="24" t="s">
        <v>62</v>
      </c>
      <c r="H45" s="13"/>
      <c r="I45" s="20">
        <v>381.92234245703372</v>
      </c>
      <c r="J45" s="14">
        <v>23.333333333333336</v>
      </c>
      <c r="K45" s="13" t="s">
        <v>22</v>
      </c>
      <c r="M45" s="13" t="s">
        <v>38</v>
      </c>
      <c r="Q45" s="21">
        <f t="shared" si="0"/>
        <v>0</v>
      </c>
    </row>
    <row r="46" spans="1:17" ht="9.75" customHeight="1" x14ac:dyDescent="0.2">
      <c r="A46" s="13" t="s">
        <v>19</v>
      </c>
      <c r="B46" s="13" t="s">
        <v>71</v>
      </c>
      <c r="C46" s="16" t="s">
        <v>21</v>
      </c>
      <c r="D46" s="16"/>
      <c r="E46" s="16">
        <v>451745</v>
      </c>
      <c r="F46" s="16">
        <v>353233</v>
      </c>
      <c r="G46" s="24" t="s">
        <v>62</v>
      </c>
      <c r="H46" s="16"/>
      <c r="I46" s="20">
        <v>454.16931890515599</v>
      </c>
      <c r="J46" s="18">
        <v>22.777777777777779</v>
      </c>
      <c r="K46" s="13" t="s">
        <v>37</v>
      </c>
      <c r="M46" s="16" t="s">
        <v>44</v>
      </c>
      <c r="Q46" s="21">
        <f t="shared" si="0"/>
        <v>0</v>
      </c>
    </row>
    <row r="47" spans="1:17" ht="9.75" customHeight="1" x14ac:dyDescent="0.2">
      <c r="A47" s="13" t="s">
        <v>19</v>
      </c>
      <c r="B47" s="13" t="s">
        <v>71</v>
      </c>
      <c r="C47" s="16" t="s">
        <v>20</v>
      </c>
      <c r="D47" s="16"/>
      <c r="E47" s="16">
        <v>452572</v>
      </c>
      <c r="F47" s="16">
        <v>348079</v>
      </c>
      <c r="G47" s="24" t="s">
        <v>62</v>
      </c>
      <c r="H47" s="16"/>
      <c r="I47" s="20">
        <v>398.47231063017188</v>
      </c>
      <c r="J47" s="18">
        <v>21.111111111111111</v>
      </c>
      <c r="K47" s="13" t="s">
        <v>36</v>
      </c>
      <c r="M47" s="16" t="s">
        <v>43</v>
      </c>
      <c r="Q47" s="21">
        <f t="shared" si="0"/>
        <v>0</v>
      </c>
    </row>
    <row r="48" spans="1:17" ht="9.75" customHeight="1" x14ac:dyDescent="0.2">
      <c r="Q48" s="21">
        <f t="shared" si="0"/>
        <v>0</v>
      </c>
    </row>
  </sheetData>
  <sortState xmlns:xlrd2="http://schemas.microsoft.com/office/spreadsheetml/2017/richdata2" ref="A2:X480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86"/>
  <sheetViews>
    <sheetView topLeftCell="B1" zoomScale="70" zoomScaleNormal="70" workbookViewId="0">
      <selection activeCell="B31" sqref="B31"/>
    </sheetView>
  </sheetViews>
  <sheetFormatPr baseColWidth="10" defaultColWidth="24.88671875" defaultRowHeight="14.4" x14ac:dyDescent="0.3"/>
  <cols>
    <col min="2" max="2" width="18" customWidth="1"/>
    <col min="3" max="3" width="3.6640625" customWidth="1"/>
    <col min="4" max="4" width="8.44140625" customWidth="1"/>
    <col min="5" max="5" width="7.5546875" customWidth="1"/>
    <col min="6" max="6" width="1.109375" style="37" customWidth="1"/>
    <col min="7" max="7" width="0.77734375" style="37" customWidth="1"/>
    <col min="8" max="8" width="1.44140625" style="37" customWidth="1"/>
    <col min="9" max="9" width="1.109375" style="34" customWidth="1"/>
    <col min="10" max="10" width="9.88671875" style="34" customWidth="1"/>
    <col min="11" max="11" width="8.5546875" customWidth="1"/>
    <col min="12" max="12" width="9.6640625" style="34" bestFit="1" customWidth="1"/>
    <col min="13" max="13" width="1.44140625" customWidth="1"/>
    <col min="14" max="14" width="1.21875" style="34" customWidth="1"/>
    <col min="15" max="15" width="1.33203125" style="34" customWidth="1"/>
    <col min="16" max="16" width="1" style="34" customWidth="1"/>
    <col min="17" max="17" width="10.33203125" style="34" customWidth="1"/>
    <col min="18" max="18" width="7.44140625" customWidth="1"/>
    <col min="19" max="19" width="8" customWidth="1"/>
    <col min="20" max="20" width="6.88671875" bestFit="1" customWidth="1"/>
    <col min="21" max="22" width="7.109375" bestFit="1" customWidth="1"/>
    <col min="23" max="23" width="15.5546875" customWidth="1"/>
    <col min="24" max="24" width="6.44140625" customWidth="1"/>
    <col min="25" max="25" width="10.109375" customWidth="1"/>
    <col min="26" max="26" width="10.5546875" customWidth="1"/>
    <col min="28" max="28" width="14.5546875" customWidth="1"/>
  </cols>
  <sheetData>
    <row r="2" spans="1:23" ht="28.8" x14ac:dyDescent="0.3">
      <c r="A2" s="30" t="s">
        <v>176</v>
      </c>
      <c r="B2" s="30" t="s">
        <v>177</v>
      </c>
      <c r="C2" s="30"/>
      <c r="D2" s="30"/>
      <c r="E2" s="30"/>
      <c r="I2" s="30"/>
      <c r="J2" s="30"/>
      <c r="K2" t="s">
        <v>215</v>
      </c>
      <c r="L2" s="30" t="s">
        <v>214</v>
      </c>
      <c r="M2" s="30"/>
      <c r="N2" s="30"/>
      <c r="O2" s="30"/>
      <c r="P2" s="30"/>
      <c r="Q2" s="30"/>
      <c r="R2" t="s">
        <v>216</v>
      </c>
      <c r="S2" s="30" t="s">
        <v>213</v>
      </c>
      <c r="T2" s="30" t="s">
        <v>180</v>
      </c>
      <c r="U2" s="31" t="s">
        <v>181</v>
      </c>
      <c r="V2" s="30" t="s">
        <v>182</v>
      </c>
      <c r="W2" s="30" t="s">
        <v>183</v>
      </c>
    </row>
    <row r="3" spans="1:23" x14ac:dyDescent="0.3">
      <c r="A3" s="26" t="s">
        <v>74</v>
      </c>
      <c r="B3" s="26" t="s">
        <v>75</v>
      </c>
      <c r="C3" t="s">
        <v>212</v>
      </c>
      <c r="D3">
        <v>4570</v>
      </c>
      <c r="E3">
        <v>6902</v>
      </c>
      <c r="F3" s="38">
        <v>55</v>
      </c>
      <c r="G3" s="37">
        <v>54</v>
      </c>
      <c r="H3" s="37">
        <v>40</v>
      </c>
      <c r="I3" s="26" t="s">
        <v>178</v>
      </c>
      <c r="J3" s="26">
        <f>F3+G3/60+H3/3600</f>
        <v>55.911111111111111</v>
      </c>
      <c r="K3">
        <v>55.911200000000001</v>
      </c>
      <c r="L3">
        <v>669020</v>
      </c>
      <c r="M3" s="26">
        <v>2</v>
      </c>
      <c r="N3" s="26">
        <v>52</v>
      </c>
      <c r="O3" s="26">
        <v>7</v>
      </c>
      <c r="P3" s="26" t="s">
        <v>179</v>
      </c>
      <c r="Q3" s="26">
        <f>-1*(M3+N3/60+O3/3600)</f>
        <v>-2.868611111111111</v>
      </c>
      <c r="R3">
        <v>-2.8702120999999998</v>
      </c>
      <c r="S3">
        <v>345700</v>
      </c>
      <c r="T3" s="26">
        <v>877</v>
      </c>
      <c r="U3" s="27">
        <v>27.8</v>
      </c>
      <c r="V3" s="26" t="s">
        <v>76</v>
      </c>
      <c r="W3" s="26" t="s">
        <v>77</v>
      </c>
    </row>
    <row r="4" spans="1:23" x14ac:dyDescent="0.3">
      <c r="A4" s="26" t="s">
        <v>78</v>
      </c>
      <c r="B4" s="26" t="s">
        <v>79</v>
      </c>
      <c r="C4" t="s">
        <v>212</v>
      </c>
      <c r="D4">
        <v>363</v>
      </c>
      <c r="E4">
        <v>647</v>
      </c>
      <c r="F4" s="39">
        <v>55</v>
      </c>
      <c r="G4" s="37">
        <v>52</v>
      </c>
      <c r="H4" s="37">
        <v>16</v>
      </c>
      <c r="I4" s="26" t="s">
        <v>178</v>
      </c>
      <c r="J4" s="26">
        <f t="shared" ref="J4:J64" si="0">F4+G4/60+H4/3600</f>
        <v>55.871111111111112</v>
      </c>
      <c r="K4">
        <v>55.871237999999998</v>
      </c>
      <c r="L4">
        <v>664700</v>
      </c>
      <c r="M4" s="26">
        <v>3</v>
      </c>
      <c r="N4" s="26">
        <v>1</v>
      </c>
      <c r="O4" s="26">
        <v>5</v>
      </c>
      <c r="P4" s="26" t="s">
        <v>179</v>
      </c>
      <c r="Q4" s="26">
        <f t="shared" ref="Q4:Q64" si="1">-1*(M4+N4/60+O4/3600)</f>
        <v>-3.0180555555555557</v>
      </c>
      <c r="R4">
        <v>-3.0195406999999999</v>
      </c>
      <c r="S4">
        <v>336300</v>
      </c>
      <c r="T4" s="26">
        <v>747</v>
      </c>
      <c r="U4" s="27">
        <v>37.799999999999997</v>
      </c>
      <c r="V4" s="26" t="s">
        <v>80</v>
      </c>
      <c r="W4" s="26" t="s">
        <v>81</v>
      </c>
    </row>
    <row r="5" spans="1:23" x14ac:dyDescent="0.3">
      <c r="A5" s="26" t="s">
        <v>82</v>
      </c>
      <c r="B5" s="26" t="s">
        <v>83</v>
      </c>
      <c r="C5" t="s">
        <v>212</v>
      </c>
      <c r="D5">
        <v>7580</v>
      </c>
      <c r="E5">
        <v>7317</v>
      </c>
      <c r="F5" s="39">
        <v>55</v>
      </c>
      <c r="G5" s="37">
        <v>57</v>
      </c>
      <c r="H5" s="37">
        <v>3</v>
      </c>
      <c r="I5" s="26" t="s">
        <v>178</v>
      </c>
      <c r="J5" s="26">
        <f t="shared" si="0"/>
        <v>55.950833333333335</v>
      </c>
      <c r="K5">
        <v>55.950947999999997</v>
      </c>
      <c r="L5">
        <v>673170</v>
      </c>
      <c r="M5" s="26">
        <v>2</v>
      </c>
      <c r="N5" s="26">
        <v>23</v>
      </c>
      <c r="O5" s="26">
        <v>15</v>
      </c>
      <c r="P5" s="26" t="s">
        <v>179</v>
      </c>
      <c r="Q5" s="26">
        <f t="shared" si="1"/>
        <v>-2.3875000000000002</v>
      </c>
      <c r="R5">
        <v>-2.3890962</v>
      </c>
      <c r="S5">
        <v>375800</v>
      </c>
      <c r="T5" s="26">
        <v>372</v>
      </c>
      <c r="U5" s="27">
        <v>23.9</v>
      </c>
      <c r="V5" s="26" t="s">
        <v>84</v>
      </c>
      <c r="W5" s="26" t="s">
        <v>81</v>
      </c>
    </row>
    <row r="6" spans="1:23" x14ac:dyDescent="0.3">
      <c r="A6" s="26" t="s">
        <v>85</v>
      </c>
      <c r="B6" s="26" t="s">
        <v>86</v>
      </c>
      <c r="C6" t="s">
        <v>212</v>
      </c>
      <c r="D6">
        <v>9797</v>
      </c>
      <c r="E6">
        <v>5686</v>
      </c>
      <c r="F6" s="39">
        <v>55</v>
      </c>
      <c r="G6" s="37">
        <v>48</v>
      </c>
      <c r="H6" s="37">
        <v>18</v>
      </c>
      <c r="I6" s="26" t="s">
        <v>178</v>
      </c>
      <c r="J6" s="26">
        <f t="shared" si="0"/>
        <v>55.805</v>
      </c>
      <c r="K6">
        <v>55.805014999999997</v>
      </c>
      <c r="L6">
        <v>656860</v>
      </c>
      <c r="M6" s="26">
        <v>2</v>
      </c>
      <c r="N6" s="26">
        <v>1</v>
      </c>
      <c r="O6" s="26">
        <v>56</v>
      </c>
      <c r="P6" s="26" t="s">
        <v>179</v>
      </c>
      <c r="Q6" s="26">
        <f t="shared" si="1"/>
        <v>-2.0322222222222224</v>
      </c>
      <c r="R6">
        <v>-2.0339548000000001</v>
      </c>
      <c r="S6">
        <v>397970</v>
      </c>
      <c r="T6" s="26">
        <v>227</v>
      </c>
      <c r="U6" s="27">
        <v>11.5</v>
      </c>
      <c r="V6" s="26" t="s">
        <v>87</v>
      </c>
      <c r="W6" s="26" t="s">
        <v>88</v>
      </c>
    </row>
    <row r="7" spans="1:23" x14ac:dyDescent="0.3">
      <c r="A7" s="26" t="s">
        <v>89</v>
      </c>
      <c r="B7" s="26" t="s">
        <v>90</v>
      </c>
      <c r="C7" t="s">
        <v>212</v>
      </c>
      <c r="D7">
        <v>3774</v>
      </c>
      <c r="E7">
        <v>6773</v>
      </c>
      <c r="F7" s="39">
        <v>55</v>
      </c>
      <c r="G7" s="37">
        <v>53</v>
      </c>
      <c r="H7" s="37">
        <v>55</v>
      </c>
      <c r="I7" s="26" t="s">
        <v>178</v>
      </c>
      <c r="J7" s="26">
        <f t="shared" si="0"/>
        <v>55.898611111111109</v>
      </c>
      <c r="K7">
        <v>55.898645999999999</v>
      </c>
      <c r="L7">
        <v>667730</v>
      </c>
      <c r="M7" s="26">
        <v>2</v>
      </c>
      <c r="N7" s="26">
        <v>59</v>
      </c>
      <c r="O7" s="26">
        <v>44</v>
      </c>
      <c r="P7" s="26" t="s">
        <v>179</v>
      </c>
      <c r="Q7" s="26">
        <f t="shared" si="1"/>
        <v>-2.9955555555555557</v>
      </c>
      <c r="R7">
        <v>-2.9972303999999999</v>
      </c>
      <c r="S7">
        <v>337740</v>
      </c>
      <c r="T7" s="26">
        <v>585</v>
      </c>
      <c r="U7" s="27">
        <v>17.8</v>
      </c>
      <c r="V7" s="26" t="s">
        <v>91</v>
      </c>
      <c r="W7" s="26" t="s">
        <v>77</v>
      </c>
    </row>
    <row r="8" spans="1:23" x14ac:dyDescent="0.3">
      <c r="A8" s="26" t="s">
        <v>92</v>
      </c>
      <c r="B8" s="26" t="s">
        <v>93</v>
      </c>
      <c r="C8" t="s">
        <v>212</v>
      </c>
      <c r="D8">
        <v>3835</v>
      </c>
      <c r="E8">
        <v>6801</v>
      </c>
      <c r="F8" s="39">
        <v>55</v>
      </c>
      <c r="G8" s="37">
        <v>54</v>
      </c>
      <c r="H8" s="37">
        <v>4</v>
      </c>
      <c r="I8" s="26" t="s">
        <v>178</v>
      </c>
      <c r="J8" s="26">
        <f t="shared" si="0"/>
        <v>55.901111111111106</v>
      </c>
      <c r="K8">
        <v>55.901240000000001</v>
      </c>
      <c r="L8">
        <v>668010</v>
      </c>
      <c r="M8" s="26">
        <v>2</v>
      </c>
      <c r="N8" s="26">
        <v>59</v>
      </c>
      <c r="O8" s="26">
        <v>9</v>
      </c>
      <c r="P8" s="26" t="s">
        <v>179</v>
      </c>
      <c r="Q8" s="26">
        <f t="shared" si="1"/>
        <v>-2.9858333333333333</v>
      </c>
      <c r="R8">
        <v>-2.9875408999999999</v>
      </c>
      <c r="S8">
        <v>338350</v>
      </c>
      <c r="T8" s="26">
        <v>582</v>
      </c>
      <c r="U8" s="27">
        <v>23.9</v>
      </c>
      <c r="V8" s="26" t="s">
        <v>94</v>
      </c>
      <c r="W8" s="26" t="s">
        <v>77</v>
      </c>
    </row>
    <row r="9" spans="1:23" x14ac:dyDescent="0.3">
      <c r="A9" s="26" t="s">
        <v>95</v>
      </c>
      <c r="B9" s="26" t="s">
        <v>96</v>
      </c>
      <c r="C9" t="s">
        <v>212</v>
      </c>
      <c r="D9">
        <v>733</v>
      </c>
      <c r="E9">
        <v>6979</v>
      </c>
      <c r="F9" s="39">
        <v>55</v>
      </c>
      <c r="G9" s="37">
        <v>54</v>
      </c>
      <c r="H9" s="37">
        <v>44</v>
      </c>
      <c r="I9" s="26" t="s">
        <v>178</v>
      </c>
      <c r="J9" s="26">
        <f t="shared" si="0"/>
        <v>55.912222222222219</v>
      </c>
      <c r="K9">
        <v>55.91225</v>
      </c>
      <c r="L9">
        <v>669790</v>
      </c>
      <c r="M9" s="26">
        <v>3</v>
      </c>
      <c r="N9" s="26">
        <v>28</v>
      </c>
      <c r="O9" s="26">
        <v>57</v>
      </c>
      <c r="P9" s="26" t="s">
        <v>179</v>
      </c>
      <c r="Q9" s="26">
        <f t="shared" si="1"/>
        <v>-3.4824999999999999</v>
      </c>
      <c r="R9">
        <v>-3.4840976000000001</v>
      </c>
      <c r="S9">
        <v>307330</v>
      </c>
      <c r="T9" s="26">
        <v>1175</v>
      </c>
      <c r="U9" s="27">
        <v>36.700000000000003</v>
      </c>
      <c r="V9" s="26" t="s">
        <v>97</v>
      </c>
      <c r="W9" s="26" t="s">
        <v>77</v>
      </c>
    </row>
    <row r="10" spans="1:23" x14ac:dyDescent="0.3">
      <c r="A10" s="26" t="s">
        <v>98</v>
      </c>
      <c r="B10" s="26" t="s">
        <v>99</v>
      </c>
      <c r="C10" t="s">
        <v>212</v>
      </c>
      <c r="D10">
        <v>3219</v>
      </c>
      <c r="E10">
        <v>9659</v>
      </c>
      <c r="F10" s="39">
        <v>56</v>
      </c>
      <c r="G10" s="37">
        <v>9</v>
      </c>
      <c r="H10" s="37">
        <v>26</v>
      </c>
      <c r="I10" s="26" t="s">
        <v>178</v>
      </c>
      <c r="J10" s="26">
        <f t="shared" si="0"/>
        <v>56.157222222222224</v>
      </c>
      <c r="K10">
        <v>56.157145</v>
      </c>
      <c r="L10">
        <v>696590</v>
      </c>
      <c r="M10" s="26">
        <v>3</v>
      </c>
      <c r="N10" s="26">
        <v>5</v>
      </c>
      <c r="O10" s="26">
        <v>30</v>
      </c>
      <c r="P10" s="26" t="s">
        <v>179</v>
      </c>
      <c r="Q10" s="26">
        <f t="shared" si="1"/>
        <v>-3.0916666666666668</v>
      </c>
      <c r="R10">
        <v>-3.0932726000000001</v>
      </c>
      <c r="S10">
        <v>332190</v>
      </c>
      <c r="T10" s="26">
        <v>1167</v>
      </c>
      <c r="U10" s="27">
        <v>30.4</v>
      </c>
      <c r="V10" s="26" t="s">
        <v>100</v>
      </c>
      <c r="W10" s="26" t="s">
        <v>77</v>
      </c>
    </row>
    <row r="11" spans="1:23" x14ac:dyDescent="0.3">
      <c r="A11" s="26" t="s">
        <v>101</v>
      </c>
      <c r="B11" s="26" t="s">
        <v>102</v>
      </c>
      <c r="C11" t="s">
        <v>212</v>
      </c>
      <c r="D11">
        <v>3040</v>
      </c>
      <c r="E11">
        <v>9420</v>
      </c>
      <c r="F11" s="39">
        <v>56</v>
      </c>
      <c r="G11" s="37">
        <v>8</v>
      </c>
      <c r="H11" s="37">
        <v>8</v>
      </c>
      <c r="I11" s="26" t="s">
        <v>178</v>
      </c>
      <c r="J11" s="26">
        <f t="shared" si="0"/>
        <v>56.135555555555555</v>
      </c>
      <c r="K11">
        <v>56.135418000000001</v>
      </c>
      <c r="L11">
        <v>694200</v>
      </c>
      <c r="M11" s="26">
        <v>3</v>
      </c>
      <c r="N11" s="26">
        <v>7</v>
      </c>
      <c r="O11" s="26">
        <v>12</v>
      </c>
      <c r="P11" s="26" t="s">
        <v>179</v>
      </c>
      <c r="Q11" s="26">
        <f t="shared" si="1"/>
        <v>-3.12</v>
      </c>
      <c r="R11">
        <v>-3.1214585000000001</v>
      </c>
      <c r="S11">
        <v>330400</v>
      </c>
      <c r="T11" s="26">
        <v>1007</v>
      </c>
      <c r="U11" s="27">
        <v>29.8</v>
      </c>
      <c r="V11" s="26" t="s">
        <v>103</v>
      </c>
      <c r="W11" s="26" t="s">
        <v>88</v>
      </c>
    </row>
    <row r="12" spans="1:23" x14ac:dyDescent="0.3">
      <c r="A12" s="26" t="s">
        <v>104</v>
      </c>
      <c r="B12" s="26" t="s">
        <v>105</v>
      </c>
      <c r="C12" t="s">
        <v>212</v>
      </c>
      <c r="D12">
        <v>3050</v>
      </c>
      <c r="E12">
        <v>9795</v>
      </c>
      <c r="F12" s="39">
        <v>56</v>
      </c>
      <c r="G12" s="37">
        <v>10</v>
      </c>
      <c r="H12" s="37">
        <v>9</v>
      </c>
      <c r="I12" s="26" t="s">
        <v>178</v>
      </c>
      <c r="J12" s="26">
        <f t="shared" si="0"/>
        <v>56.169166666666662</v>
      </c>
      <c r="K12">
        <v>56.169117999999997</v>
      </c>
      <c r="L12">
        <v>697950</v>
      </c>
      <c r="M12" s="26">
        <v>3</v>
      </c>
      <c r="N12" s="26">
        <v>7</v>
      </c>
      <c r="O12" s="26">
        <v>9</v>
      </c>
      <c r="P12" s="26" t="s">
        <v>179</v>
      </c>
      <c r="Q12" s="26">
        <f t="shared" si="1"/>
        <v>-3.1191666666666666</v>
      </c>
      <c r="R12">
        <v>-3.1208301999999999</v>
      </c>
      <c r="S12">
        <v>330500</v>
      </c>
      <c r="T12" s="26">
        <v>960</v>
      </c>
      <c r="U12" s="27">
        <v>33.299999999999997</v>
      </c>
      <c r="V12" s="26" t="s">
        <v>106</v>
      </c>
      <c r="W12" s="26" t="s">
        <v>77</v>
      </c>
    </row>
    <row r="13" spans="1:23" x14ac:dyDescent="0.3">
      <c r="A13" s="26" t="s">
        <v>107</v>
      </c>
      <c r="B13" s="26" t="s">
        <v>108</v>
      </c>
      <c r="C13" t="s">
        <v>212</v>
      </c>
      <c r="D13">
        <v>2889</v>
      </c>
      <c r="E13">
        <v>9722</v>
      </c>
      <c r="F13" s="39">
        <v>56</v>
      </c>
      <c r="G13" s="37">
        <v>9</v>
      </c>
      <c r="H13" s="37">
        <v>44</v>
      </c>
      <c r="I13" s="26" t="s">
        <v>178</v>
      </c>
      <c r="J13" s="26">
        <f t="shared" si="0"/>
        <v>56.162222222222219</v>
      </c>
      <c r="K13">
        <v>56.162323000000001</v>
      </c>
      <c r="L13">
        <v>697220</v>
      </c>
      <c r="M13" s="26">
        <v>3</v>
      </c>
      <c r="N13" s="26">
        <v>8</v>
      </c>
      <c r="O13" s="26">
        <v>42</v>
      </c>
      <c r="P13" s="26" t="s">
        <v>179</v>
      </c>
      <c r="Q13" s="26">
        <f t="shared" si="1"/>
        <v>-3.145</v>
      </c>
      <c r="R13">
        <v>-3.1465567999999999</v>
      </c>
      <c r="S13">
        <v>328890</v>
      </c>
      <c r="T13" s="26">
        <v>665</v>
      </c>
      <c r="U13" s="27">
        <v>28</v>
      </c>
      <c r="V13" s="26" t="s">
        <v>109</v>
      </c>
      <c r="W13" s="26" t="s">
        <v>77</v>
      </c>
    </row>
    <row r="14" spans="1:23" x14ac:dyDescent="0.3">
      <c r="A14" s="26" t="s">
        <v>110</v>
      </c>
      <c r="B14" s="26" t="s">
        <v>111</v>
      </c>
      <c r="C14" t="s">
        <v>212</v>
      </c>
      <c r="D14">
        <v>2969</v>
      </c>
      <c r="E14">
        <v>9761</v>
      </c>
      <c r="F14" s="39">
        <v>56</v>
      </c>
      <c r="G14" s="37">
        <v>9</v>
      </c>
      <c r="H14" s="37">
        <v>54</v>
      </c>
      <c r="I14" s="26" t="s">
        <v>178</v>
      </c>
      <c r="J14" s="26">
        <f t="shared" si="0"/>
        <v>56.164999999999999</v>
      </c>
      <c r="K14">
        <v>56.165945000000001</v>
      </c>
      <c r="L14">
        <v>697610</v>
      </c>
      <c r="M14" s="26">
        <v>3</v>
      </c>
      <c r="N14" s="26">
        <v>7</v>
      </c>
      <c r="O14" s="26">
        <v>56</v>
      </c>
      <c r="P14" s="26" t="s">
        <v>179</v>
      </c>
      <c r="Q14" s="26">
        <f t="shared" si="1"/>
        <v>-3.1322222222222225</v>
      </c>
      <c r="R14">
        <v>-3.1337818</v>
      </c>
      <c r="S14">
        <v>329690</v>
      </c>
      <c r="T14" s="26">
        <v>1055</v>
      </c>
      <c r="U14" s="27">
        <v>38</v>
      </c>
      <c r="V14" s="26" t="s">
        <v>112</v>
      </c>
      <c r="W14" s="26" t="s">
        <v>77</v>
      </c>
    </row>
    <row r="15" spans="1:23" x14ac:dyDescent="0.3">
      <c r="A15" s="26" t="s">
        <v>113</v>
      </c>
      <c r="B15" s="26" t="s">
        <v>114</v>
      </c>
      <c r="C15" t="s">
        <v>212</v>
      </c>
      <c r="D15">
        <v>3264</v>
      </c>
      <c r="E15">
        <v>7297</v>
      </c>
      <c r="F15" s="39">
        <v>55</v>
      </c>
      <c r="G15" s="37">
        <v>56</v>
      </c>
      <c r="H15" s="37">
        <v>42</v>
      </c>
      <c r="I15" s="26" t="s">
        <v>178</v>
      </c>
      <c r="J15" s="26">
        <f t="shared" si="0"/>
        <v>55.944999999999993</v>
      </c>
      <c r="K15">
        <v>55.945031</v>
      </c>
      <c r="L15">
        <v>672970</v>
      </c>
      <c r="M15" s="26">
        <v>3</v>
      </c>
      <c r="N15" s="26">
        <v>4</v>
      </c>
      <c r="O15" s="26">
        <v>43</v>
      </c>
      <c r="P15" s="26" t="s">
        <v>179</v>
      </c>
      <c r="Q15" s="26">
        <f t="shared" si="1"/>
        <v>-3.0786111111111114</v>
      </c>
      <c r="R15">
        <v>-3.0800820999999998</v>
      </c>
      <c r="S15">
        <v>332640</v>
      </c>
      <c r="T15" s="26">
        <v>1028</v>
      </c>
      <c r="U15" s="27">
        <v>26</v>
      </c>
      <c r="V15" s="26" t="s">
        <v>115</v>
      </c>
      <c r="W15" s="26" t="s">
        <v>77</v>
      </c>
    </row>
    <row r="16" spans="1:23" x14ac:dyDescent="0.3">
      <c r="A16" s="26" t="s">
        <v>116</v>
      </c>
      <c r="B16" s="26" t="s">
        <v>117</v>
      </c>
      <c r="C16" t="s">
        <v>212</v>
      </c>
      <c r="D16">
        <v>2996</v>
      </c>
      <c r="E16">
        <v>6320</v>
      </c>
      <c r="F16" s="39">
        <v>55</v>
      </c>
      <c r="G16" s="37">
        <v>51</v>
      </c>
      <c r="H16" s="37">
        <v>24</v>
      </c>
      <c r="I16" s="26" t="s">
        <v>178</v>
      </c>
      <c r="J16" s="26">
        <f t="shared" si="0"/>
        <v>55.856666666666669</v>
      </c>
      <c r="K16">
        <v>55.856881999999999</v>
      </c>
      <c r="L16">
        <v>663200</v>
      </c>
      <c r="M16" s="26">
        <v>3</v>
      </c>
      <c r="N16" s="26">
        <v>7</v>
      </c>
      <c r="O16" s="26">
        <v>8</v>
      </c>
      <c r="P16" s="26" t="s">
        <v>179</v>
      </c>
      <c r="Q16" s="26">
        <f t="shared" si="1"/>
        <v>-3.1188888888888888</v>
      </c>
      <c r="R16">
        <v>-3.1204491999999999</v>
      </c>
      <c r="S16">
        <v>329960</v>
      </c>
      <c r="T16" s="26">
        <v>670</v>
      </c>
      <c r="U16" s="27">
        <v>15</v>
      </c>
      <c r="V16" s="26" t="s">
        <v>118</v>
      </c>
      <c r="W16" s="26" t="s">
        <v>119</v>
      </c>
    </row>
    <row r="17" spans="1:23" x14ac:dyDescent="0.3">
      <c r="A17" s="26" t="s">
        <v>120</v>
      </c>
      <c r="B17" s="26" t="s">
        <v>121</v>
      </c>
      <c r="C17" t="s">
        <v>212</v>
      </c>
      <c r="D17">
        <v>3294</v>
      </c>
      <c r="E17">
        <v>6666</v>
      </c>
      <c r="F17" s="39">
        <v>55</v>
      </c>
      <c r="G17" s="37">
        <v>53</v>
      </c>
      <c r="H17" s="37">
        <v>18</v>
      </c>
      <c r="I17" s="26" t="s">
        <v>178</v>
      </c>
      <c r="J17" s="26">
        <f t="shared" si="0"/>
        <v>55.888333333333335</v>
      </c>
      <c r="K17">
        <v>55.888387999999999</v>
      </c>
      <c r="L17">
        <v>666660</v>
      </c>
      <c r="M17" s="26">
        <v>3</v>
      </c>
      <c r="N17" s="26">
        <v>4</v>
      </c>
      <c r="O17" s="26">
        <v>20</v>
      </c>
      <c r="P17" s="26" t="s">
        <v>179</v>
      </c>
      <c r="Q17" s="26">
        <f t="shared" si="1"/>
        <v>-3.0722222222222224</v>
      </c>
      <c r="R17">
        <v>-3.0737114000000001</v>
      </c>
      <c r="S17">
        <v>332940</v>
      </c>
      <c r="T17" s="26">
        <v>768</v>
      </c>
      <c r="U17" s="27">
        <v>18</v>
      </c>
      <c r="V17" s="26" t="s">
        <v>122</v>
      </c>
      <c r="W17" s="26" t="s">
        <v>119</v>
      </c>
    </row>
    <row r="18" spans="1:23" x14ac:dyDescent="0.3">
      <c r="A18" s="26" t="s">
        <v>123</v>
      </c>
      <c r="B18" s="26" t="s">
        <v>124</v>
      </c>
      <c r="C18" t="s">
        <v>212</v>
      </c>
      <c r="D18">
        <v>2496</v>
      </c>
      <c r="E18">
        <v>6125</v>
      </c>
      <c r="F18" s="39">
        <v>55</v>
      </c>
      <c r="G18" s="37">
        <v>50</v>
      </c>
      <c r="H18" s="37">
        <v>19</v>
      </c>
      <c r="I18" s="26" t="s">
        <v>178</v>
      </c>
      <c r="J18" s="26">
        <f t="shared" si="0"/>
        <v>55.838611111111113</v>
      </c>
      <c r="K18">
        <v>55.838611999999998</v>
      </c>
      <c r="L18">
        <v>661250</v>
      </c>
      <c r="M18" s="26">
        <v>3</v>
      </c>
      <c r="N18" s="26">
        <v>11</v>
      </c>
      <c r="O18" s="26">
        <v>54</v>
      </c>
      <c r="P18" s="26" t="s">
        <v>179</v>
      </c>
      <c r="Q18" s="26">
        <f t="shared" si="1"/>
        <v>-3.1983333333333333</v>
      </c>
      <c r="R18">
        <v>-3.1997643999999998</v>
      </c>
      <c r="S18">
        <v>324960</v>
      </c>
      <c r="T18" s="26">
        <v>459</v>
      </c>
      <c r="U18" s="27">
        <v>18</v>
      </c>
      <c r="V18" s="26" t="s">
        <v>125</v>
      </c>
      <c r="W18" s="26" t="s">
        <v>77</v>
      </c>
    </row>
    <row r="19" spans="1:23" x14ac:dyDescent="0.3">
      <c r="A19" s="26" t="s">
        <v>126</v>
      </c>
      <c r="B19" s="26" t="s">
        <v>127</v>
      </c>
      <c r="C19" t="s">
        <v>212</v>
      </c>
      <c r="D19">
        <v>3342</v>
      </c>
      <c r="E19">
        <v>9833</v>
      </c>
      <c r="F19" s="39">
        <v>56</v>
      </c>
      <c r="G19" s="37">
        <v>10</v>
      </c>
      <c r="H19" s="37">
        <v>22</v>
      </c>
      <c r="I19" s="26" t="s">
        <v>178</v>
      </c>
      <c r="J19" s="26">
        <f t="shared" si="0"/>
        <v>56.172777777777775</v>
      </c>
      <c r="K19">
        <v>56.172949000000003</v>
      </c>
      <c r="L19">
        <v>698330</v>
      </c>
      <c r="M19" s="26">
        <v>3</v>
      </c>
      <c r="N19" s="26">
        <v>4</v>
      </c>
      <c r="O19" s="26">
        <v>20</v>
      </c>
      <c r="P19" s="26" t="s">
        <v>179</v>
      </c>
      <c r="Q19" s="26">
        <f t="shared" si="1"/>
        <v>-3.0722222222222224</v>
      </c>
      <c r="R19">
        <v>-3.0739106999999999</v>
      </c>
      <c r="S19">
        <v>333420</v>
      </c>
      <c r="T19" s="26">
        <v>1485</v>
      </c>
      <c r="U19" s="27">
        <v>42.3</v>
      </c>
      <c r="V19" s="26" t="s">
        <v>128</v>
      </c>
      <c r="W19" s="26" t="s">
        <v>81</v>
      </c>
    </row>
    <row r="20" spans="1:23" x14ac:dyDescent="0.3">
      <c r="A20" s="26" t="s">
        <v>129</v>
      </c>
      <c r="B20" s="26" t="s">
        <v>130</v>
      </c>
      <c r="C20" t="s">
        <v>212</v>
      </c>
      <c r="D20">
        <v>18</v>
      </c>
      <c r="E20">
        <v>691</v>
      </c>
      <c r="F20" s="39"/>
      <c r="I20" s="26"/>
      <c r="J20" s="26"/>
      <c r="K20">
        <v>55.904955999999999</v>
      </c>
      <c r="L20" s="32">
        <v>667936</v>
      </c>
      <c r="N20" s="35"/>
      <c r="O20" s="35"/>
      <c r="P20" s="35"/>
      <c r="Q20" s="26">
        <f t="shared" si="1"/>
        <v>0</v>
      </c>
      <c r="R20">
        <v>-3.5722786000000002</v>
      </c>
      <c r="S20" s="32">
        <v>301866</v>
      </c>
      <c r="T20" s="26">
        <v>640</v>
      </c>
      <c r="U20" s="27">
        <v>27</v>
      </c>
      <c r="V20" s="26" t="s">
        <v>131</v>
      </c>
      <c r="W20" s="26" t="s">
        <v>88</v>
      </c>
    </row>
    <row r="21" spans="1:23" x14ac:dyDescent="0.3">
      <c r="A21" s="26" t="s">
        <v>132</v>
      </c>
      <c r="B21" s="26" t="s">
        <v>133</v>
      </c>
      <c r="C21" t="s">
        <v>212</v>
      </c>
      <c r="D21">
        <v>3633</v>
      </c>
      <c r="E21">
        <v>6476</v>
      </c>
      <c r="F21" s="40"/>
      <c r="I21" s="26"/>
      <c r="J21" s="26"/>
      <c r="K21">
        <v>55.871780999999999</v>
      </c>
      <c r="L21" s="33">
        <v>664760</v>
      </c>
      <c r="N21" s="36"/>
      <c r="O21" s="36"/>
      <c r="P21" s="36"/>
      <c r="Q21" s="26">
        <f t="shared" si="1"/>
        <v>0</v>
      </c>
      <c r="R21">
        <v>-3.0190755</v>
      </c>
      <c r="S21" s="33">
        <v>336330</v>
      </c>
      <c r="T21" s="26">
        <v>942</v>
      </c>
      <c r="U21" s="27">
        <v>37.9</v>
      </c>
      <c r="V21" s="26" t="s">
        <v>134</v>
      </c>
      <c r="W21" s="26" t="s">
        <v>77</v>
      </c>
    </row>
    <row r="22" spans="1:23" x14ac:dyDescent="0.3">
      <c r="A22" s="26" t="s">
        <v>135</v>
      </c>
      <c r="B22" s="26" t="s">
        <v>136</v>
      </c>
      <c r="C22" t="s">
        <v>212</v>
      </c>
      <c r="D22">
        <v>3214</v>
      </c>
      <c r="E22">
        <v>9050</v>
      </c>
      <c r="F22" s="41">
        <v>56</v>
      </c>
      <c r="G22" s="37">
        <v>6</v>
      </c>
      <c r="H22" s="37">
        <v>9</v>
      </c>
      <c r="I22" s="26" t="s">
        <v>178</v>
      </c>
      <c r="J22" s="26">
        <f t="shared" si="0"/>
        <v>56.102499999999999</v>
      </c>
      <c r="K22">
        <v>56.102432</v>
      </c>
      <c r="L22">
        <v>690500</v>
      </c>
      <c r="M22" s="26">
        <v>3</v>
      </c>
      <c r="N22" s="26">
        <v>5</v>
      </c>
      <c r="O22" s="26">
        <v>28</v>
      </c>
      <c r="P22" s="26" t="s">
        <v>179</v>
      </c>
      <c r="Q22" s="26">
        <f t="shared" si="1"/>
        <v>-3.0911111111111111</v>
      </c>
      <c r="R22">
        <v>-3.0925248999999999</v>
      </c>
      <c r="S22">
        <v>332140</v>
      </c>
      <c r="T22" s="26">
        <v>841</v>
      </c>
      <c r="U22" s="27">
        <v>29</v>
      </c>
      <c r="V22" s="26" t="s">
        <v>137</v>
      </c>
      <c r="W22" s="26" t="s">
        <v>138</v>
      </c>
    </row>
    <row r="23" spans="1:23" x14ac:dyDescent="0.3">
      <c r="A23" s="26" t="s">
        <v>139</v>
      </c>
      <c r="B23" s="26" t="s">
        <v>140</v>
      </c>
      <c r="C23" t="s">
        <v>212</v>
      </c>
      <c r="D23">
        <v>3242</v>
      </c>
      <c r="E23">
        <v>7053</v>
      </c>
      <c r="F23" s="39">
        <v>55</v>
      </c>
      <c r="G23" s="37">
        <v>55</v>
      </c>
      <c r="H23" s="37">
        <v>23</v>
      </c>
      <c r="I23" s="26" t="s">
        <v>178</v>
      </c>
      <c r="J23" s="26">
        <f t="shared" si="0"/>
        <v>55.92305555555555</v>
      </c>
      <c r="K23">
        <v>55.923081000000003</v>
      </c>
      <c r="L23">
        <v>670530</v>
      </c>
      <c r="M23" s="26">
        <v>3</v>
      </c>
      <c r="N23" s="26">
        <v>4</v>
      </c>
      <c r="O23" s="26">
        <v>54</v>
      </c>
      <c r="P23" s="26" t="s">
        <v>179</v>
      </c>
      <c r="Q23" s="26">
        <f t="shared" si="1"/>
        <v>-3.081666666666667</v>
      </c>
      <c r="R23">
        <v>-3.082992</v>
      </c>
      <c r="S23">
        <v>332420</v>
      </c>
      <c r="T23" s="26">
        <v>866</v>
      </c>
      <c r="U23" s="27">
        <v>25.5</v>
      </c>
      <c r="V23" s="26" t="s">
        <v>141</v>
      </c>
      <c r="W23" s="26" t="s">
        <v>138</v>
      </c>
    </row>
    <row r="24" spans="1:23" x14ac:dyDescent="0.3">
      <c r="A24" s="26" t="s">
        <v>142</v>
      </c>
      <c r="B24" s="26" t="s">
        <v>143</v>
      </c>
      <c r="C24" t="s">
        <v>212</v>
      </c>
      <c r="D24">
        <v>3150</v>
      </c>
      <c r="E24">
        <v>8923</v>
      </c>
      <c r="F24" s="39">
        <v>56</v>
      </c>
      <c r="G24" s="37">
        <v>5</v>
      </c>
      <c r="H24" s="37">
        <v>28</v>
      </c>
      <c r="I24" s="26" t="s">
        <v>178</v>
      </c>
      <c r="J24" s="26">
        <f t="shared" si="0"/>
        <v>56.091111111111111</v>
      </c>
      <c r="K24">
        <v>56.090933</v>
      </c>
      <c r="L24">
        <v>689230</v>
      </c>
      <c r="M24" s="26">
        <v>3</v>
      </c>
      <c r="N24" s="26">
        <v>6</v>
      </c>
      <c r="O24" s="26">
        <v>4</v>
      </c>
      <c r="P24" s="26" t="s">
        <v>179</v>
      </c>
      <c r="Q24" s="26">
        <f t="shared" si="1"/>
        <v>-3.1011111111111114</v>
      </c>
      <c r="R24">
        <v>-3.1024854999999998</v>
      </c>
      <c r="S24">
        <v>331500</v>
      </c>
      <c r="T24" s="26">
        <v>789</v>
      </c>
      <c r="U24" s="27">
        <v>29</v>
      </c>
      <c r="V24" s="26" t="s">
        <v>144</v>
      </c>
      <c r="W24" s="26" t="s">
        <v>138</v>
      </c>
    </row>
    <row r="25" spans="1:23" x14ac:dyDescent="0.3">
      <c r="A25" s="26" t="s">
        <v>145</v>
      </c>
      <c r="B25" s="26" t="s">
        <v>146</v>
      </c>
      <c r="C25" t="s">
        <v>186</v>
      </c>
      <c r="D25">
        <v>7696</v>
      </c>
      <c r="E25">
        <v>1852</v>
      </c>
      <c r="F25" s="39">
        <v>54</v>
      </c>
      <c r="G25" s="37">
        <v>33</v>
      </c>
      <c r="H25" s="37">
        <v>20</v>
      </c>
      <c r="I25" s="26" t="s">
        <v>178</v>
      </c>
      <c r="J25" s="26">
        <f t="shared" si="0"/>
        <v>54.55555555555555</v>
      </c>
      <c r="K25">
        <v>54.556078999999997</v>
      </c>
      <c r="L25">
        <v>518520</v>
      </c>
      <c r="M25" s="26">
        <v>0</v>
      </c>
      <c r="N25" s="26">
        <v>48</v>
      </c>
      <c r="O25" s="26">
        <v>38</v>
      </c>
      <c r="P25" s="26" t="s">
        <v>179</v>
      </c>
      <c r="Q25" s="26">
        <f t="shared" si="1"/>
        <v>-0.81055555555555558</v>
      </c>
      <c r="R25">
        <v>-0.81153136999999997</v>
      </c>
      <c r="S25">
        <v>476960</v>
      </c>
      <c r="T25" s="26">
        <v>1173</v>
      </c>
      <c r="U25" s="27">
        <v>37.4</v>
      </c>
      <c r="V25" s="26">
        <v>23.7</v>
      </c>
      <c r="W25" s="26" t="s">
        <v>77</v>
      </c>
    </row>
    <row r="26" spans="1:23" x14ac:dyDescent="0.3">
      <c r="A26" s="44" t="s">
        <v>147</v>
      </c>
      <c r="B26" s="28" t="s">
        <v>209</v>
      </c>
      <c r="C26" t="s">
        <v>186</v>
      </c>
      <c r="D26">
        <v>910</v>
      </c>
      <c r="E26">
        <v>2780</v>
      </c>
      <c r="F26" s="39">
        <v>54</v>
      </c>
      <c r="G26" s="37">
        <v>38</v>
      </c>
      <c r="H26" s="37">
        <v>41</v>
      </c>
      <c r="I26" s="26" t="s">
        <v>178</v>
      </c>
      <c r="J26" s="26">
        <f t="shared" si="0"/>
        <v>54.644722222222221</v>
      </c>
      <c r="K26">
        <v>54.645229999999998</v>
      </c>
      <c r="L26">
        <v>527800</v>
      </c>
      <c r="M26" s="28">
        <v>1</v>
      </c>
      <c r="N26" s="28">
        <v>51</v>
      </c>
      <c r="O26" s="28">
        <v>32</v>
      </c>
      <c r="P26" s="26" t="s">
        <v>179</v>
      </c>
      <c r="Q26" s="26">
        <f t="shared" si="1"/>
        <v>-1.858888888888889</v>
      </c>
      <c r="R26">
        <v>-1.8605054999999999</v>
      </c>
      <c r="S26">
        <v>409100</v>
      </c>
      <c r="T26" s="28">
        <v>197</v>
      </c>
      <c r="U26" s="29">
        <v>16.100000000000001</v>
      </c>
      <c r="V26" s="28">
        <v>39.6</v>
      </c>
      <c r="W26" s="28" t="s">
        <v>88</v>
      </c>
    </row>
    <row r="27" spans="1:23" x14ac:dyDescent="0.3">
      <c r="A27" s="44"/>
      <c r="B27" s="28"/>
      <c r="C27" s="28"/>
      <c r="D27" s="28"/>
      <c r="E27" s="28"/>
      <c r="F27" s="42"/>
      <c r="I27" s="26"/>
      <c r="J27" s="26"/>
      <c r="M27" s="28"/>
      <c r="N27" s="28"/>
      <c r="O27" s="28"/>
      <c r="P27" s="28"/>
      <c r="Q27" s="26"/>
      <c r="S27" s="28"/>
      <c r="T27" s="28">
        <v>283</v>
      </c>
      <c r="U27" s="29">
        <v>20.100000000000001</v>
      </c>
      <c r="V27" s="28">
        <v>41.7</v>
      </c>
      <c r="W27" s="28" t="s">
        <v>88</v>
      </c>
    </row>
    <row r="28" spans="1:23" x14ac:dyDescent="0.3">
      <c r="A28" s="44"/>
      <c r="B28" s="28"/>
      <c r="C28" s="28"/>
      <c r="D28" s="28"/>
      <c r="E28" s="28"/>
      <c r="F28" s="42"/>
      <c r="I28" s="26"/>
      <c r="J28" s="26"/>
      <c r="M28" s="28"/>
      <c r="N28" s="28"/>
      <c r="O28" s="28"/>
      <c r="P28" s="28"/>
      <c r="Q28" s="26"/>
      <c r="S28" s="28"/>
      <c r="T28" s="28">
        <v>368</v>
      </c>
      <c r="U28" s="29">
        <v>24.8</v>
      </c>
      <c r="V28" s="28">
        <v>44.8</v>
      </c>
      <c r="W28" s="28" t="s">
        <v>88</v>
      </c>
    </row>
    <row r="29" spans="1:23" x14ac:dyDescent="0.3">
      <c r="A29" s="44"/>
      <c r="B29" s="28"/>
      <c r="C29" s="28"/>
      <c r="D29" s="28"/>
      <c r="E29" s="28"/>
      <c r="F29" s="42"/>
      <c r="I29" s="26"/>
      <c r="J29" s="26"/>
      <c r="M29" s="28"/>
      <c r="N29" s="28"/>
      <c r="O29" s="28"/>
      <c r="P29" s="28"/>
      <c r="Q29" s="26"/>
      <c r="S29" s="28"/>
      <c r="T29" s="28">
        <v>488</v>
      </c>
      <c r="U29" s="29">
        <v>29.7</v>
      </c>
      <c r="V29" s="28">
        <v>43.9</v>
      </c>
      <c r="W29" s="28" t="s">
        <v>88</v>
      </c>
    </row>
    <row r="30" spans="1:23" x14ac:dyDescent="0.3">
      <c r="A30" s="28" t="s">
        <v>148</v>
      </c>
      <c r="B30" s="28" t="s">
        <v>184</v>
      </c>
      <c r="C30" t="s">
        <v>186</v>
      </c>
      <c r="D30">
        <v>1456</v>
      </c>
      <c r="E30">
        <v>6762</v>
      </c>
      <c r="F30" s="42">
        <v>55</v>
      </c>
      <c r="G30" s="37">
        <v>0</v>
      </c>
      <c r="H30" s="37">
        <v>10</v>
      </c>
      <c r="I30" s="26" t="s">
        <v>178</v>
      </c>
      <c r="J30" s="26">
        <f t="shared" si="0"/>
        <v>55.00277777777778</v>
      </c>
      <c r="K30">
        <v>55.002938999999998</v>
      </c>
      <c r="L30">
        <v>567620</v>
      </c>
      <c r="M30" s="28">
        <v>1</v>
      </c>
      <c r="N30" s="28">
        <v>46</v>
      </c>
      <c r="O30" s="28">
        <v>20</v>
      </c>
      <c r="P30" s="28" t="s">
        <v>179</v>
      </c>
      <c r="Q30" s="26">
        <f t="shared" si="1"/>
        <v>-1.7722222222222221</v>
      </c>
      <c r="R30">
        <v>-1.7739111000000001</v>
      </c>
      <c r="S30">
        <v>414560</v>
      </c>
      <c r="T30" s="28">
        <v>591</v>
      </c>
      <c r="U30" s="29">
        <v>24.7</v>
      </c>
      <c r="V30" s="28">
        <v>25.9</v>
      </c>
      <c r="W30" s="28" t="s">
        <v>81</v>
      </c>
    </row>
    <row r="31" spans="1:23" x14ac:dyDescent="0.3">
      <c r="A31" s="44" t="s">
        <v>149</v>
      </c>
      <c r="B31" s="28" t="s">
        <v>185</v>
      </c>
      <c r="C31" t="s">
        <v>186</v>
      </c>
      <c r="D31">
        <v>7739</v>
      </c>
      <c r="E31">
        <v>1360</v>
      </c>
      <c r="F31" s="42">
        <v>54</v>
      </c>
      <c r="G31" s="37">
        <v>30</v>
      </c>
      <c r="H31" s="37">
        <v>42</v>
      </c>
      <c r="I31" s="26" t="s">
        <v>178</v>
      </c>
      <c r="J31" s="26">
        <f t="shared" si="0"/>
        <v>54.511666666666663</v>
      </c>
      <c r="K31">
        <v>54.511808000000002</v>
      </c>
      <c r="L31">
        <v>513600</v>
      </c>
      <c r="M31" s="28">
        <v>0</v>
      </c>
      <c r="N31" s="28">
        <v>48</v>
      </c>
      <c r="O31" s="28">
        <v>16</v>
      </c>
      <c r="P31" s="28" t="s">
        <v>179</v>
      </c>
      <c r="Q31" s="26">
        <f t="shared" si="1"/>
        <v>-0.80444444444444452</v>
      </c>
      <c r="R31">
        <v>-0.80617475000000005</v>
      </c>
      <c r="S31">
        <v>477390</v>
      </c>
      <c r="T31" s="28">
        <v>1357</v>
      </c>
      <c r="U31" s="29">
        <v>59.4</v>
      </c>
      <c r="V31" s="28">
        <v>37.4</v>
      </c>
      <c r="W31" s="28" t="s">
        <v>150</v>
      </c>
    </row>
    <row r="32" spans="1:23" x14ac:dyDescent="0.3">
      <c r="A32" s="44"/>
      <c r="B32" s="28"/>
      <c r="C32" s="28"/>
      <c r="D32" s="28"/>
      <c r="E32" s="28"/>
      <c r="F32" s="42"/>
      <c r="I32" s="26"/>
      <c r="J32" s="26"/>
      <c r="M32" s="28"/>
      <c r="N32" s="28"/>
      <c r="O32" s="28"/>
      <c r="P32" s="28"/>
      <c r="Q32" s="26"/>
      <c r="S32" s="28"/>
      <c r="T32" s="28">
        <v>1465</v>
      </c>
      <c r="U32" s="29">
        <v>64.400000000000006</v>
      </c>
      <c r="V32" s="28">
        <v>38</v>
      </c>
      <c r="W32" s="28" t="s">
        <v>150</v>
      </c>
    </row>
    <row r="33" spans="1:23" x14ac:dyDescent="0.3">
      <c r="A33" s="44"/>
      <c r="B33" s="28"/>
      <c r="C33" s="28"/>
      <c r="D33" s="28"/>
      <c r="E33" s="28"/>
      <c r="F33" s="42"/>
      <c r="I33" s="26"/>
      <c r="J33" s="26"/>
      <c r="M33" s="28"/>
      <c r="N33" s="28"/>
      <c r="O33" s="28"/>
      <c r="P33" s="28"/>
      <c r="Q33" s="26"/>
      <c r="S33" s="28"/>
      <c r="T33" s="28">
        <v>1476</v>
      </c>
      <c r="U33" s="29">
        <v>71.099999999999994</v>
      </c>
      <c r="V33" s="28">
        <v>42.3</v>
      </c>
      <c r="W33" s="28" t="s">
        <v>150</v>
      </c>
    </row>
    <row r="34" spans="1:23" x14ac:dyDescent="0.3">
      <c r="A34" s="44" t="s">
        <v>151</v>
      </c>
      <c r="B34" s="28" t="s">
        <v>211</v>
      </c>
      <c r="C34" t="s">
        <v>186</v>
      </c>
      <c r="D34">
        <v>6759</v>
      </c>
      <c r="E34">
        <v>243</v>
      </c>
      <c r="F34" s="42">
        <v>54</v>
      </c>
      <c r="G34" s="37">
        <v>24</v>
      </c>
      <c r="H34" s="37">
        <v>45</v>
      </c>
      <c r="I34" s="26" t="s">
        <v>178</v>
      </c>
      <c r="J34" s="26">
        <f t="shared" si="0"/>
        <v>54.412500000000001</v>
      </c>
      <c r="K34">
        <v>54.412838999999998</v>
      </c>
      <c r="L34">
        <v>502430</v>
      </c>
      <c r="M34" s="28">
        <v>0</v>
      </c>
      <c r="N34" s="28">
        <v>57</v>
      </c>
      <c r="O34" s="28">
        <v>29</v>
      </c>
      <c r="P34" s="28" t="s">
        <v>179</v>
      </c>
      <c r="Q34" s="26">
        <f t="shared" si="1"/>
        <v>-0.95805555555555555</v>
      </c>
      <c r="R34">
        <v>-0.96005947999999997</v>
      </c>
      <c r="S34">
        <v>467590</v>
      </c>
      <c r="T34" s="28">
        <v>940</v>
      </c>
      <c r="U34" s="29">
        <v>37.799999999999997</v>
      </c>
      <c r="V34" s="28">
        <v>32.1</v>
      </c>
      <c r="W34" s="28" t="s">
        <v>77</v>
      </c>
    </row>
    <row r="35" spans="1:23" x14ac:dyDescent="0.3">
      <c r="A35" s="44"/>
      <c r="B35" s="28"/>
      <c r="C35" s="28"/>
      <c r="D35" s="28"/>
      <c r="E35" s="28"/>
      <c r="F35" s="42"/>
      <c r="I35" s="26"/>
      <c r="J35" s="26"/>
      <c r="M35" s="28"/>
      <c r="N35" s="28"/>
      <c r="O35" s="28"/>
      <c r="P35" s="28"/>
      <c r="Q35" s="26"/>
      <c r="S35" s="28"/>
      <c r="T35" s="28">
        <v>1632</v>
      </c>
      <c r="U35" s="29">
        <v>50</v>
      </c>
      <c r="V35" s="28">
        <v>26</v>
      </c>
      <c r="W35" s="28" t="s">
        <v>77</v>
      </c>
    </row>
    <row r="36" spans="1:23" x14ac:dyDescent="0.3">
      <c r="A36" s="28" t="s">
        <v>152</v>
      </c>
      <c r="B36" s="28" t="s">
        <v>187</v>
      </c>
      <c r="C36" t="s">
        <v>186</v>
      </c>
      <c r="D36">
        <v>3498</v>
      </c>
      <c r="E36">
        <v>7485</v>
      </c>
      <c r="F36" s="42">
        <v>55</v>
      </c>
      <c r="G36" s="37">
        <v>4</v>
      </c>
      <c r="H36" s="37">
        <v>0</v>
      </c>
      <c r="I36" s="26" t="s">
        <v>178</v>
      </c>
      <c r="J36" s="26">
        <f t="shared" si="0"/>
        <v>55.06666666666667</v>
      </c>
      <c r="K36">
        <v>55.066895000000002</v>
      </c>
      <c r="L36">
        <v>574850</v>
      </c>
      <c r="M36" s="28">
        <v>1</v>
      </c>
      <c r="N36" s="28">
        <v>27</v>
      </c>
      <c r="O36" s="28">
        <v>7</v>
      </c>
      <c r="P36" s="28" t="s">
        <v>179</v>
      </c>
      <c r="Q36" s="26">
        <f t="shared" si="1"/>
        <v>-1.4519444444444445</v>
      </c>
      <c r="R36">
        <v>-1.4538063000000001</v>
      </c>
      <c r="S36">
        <v>434980</v>
      </c>
      <c r="T36" s="28">
        <v>1052</v>
      </c>
      <c r="U36" s="29">
        <v>32.200000000000003</v>
      </c>
      <c r="V36" s="28">
        <v>21.1</v>
      </c>
      <c r="W36" s="28" t="s">
        <v>77</v>
      </c>
    </row>
    <row r="37" spans="1:23" x14ac:dyDescent="0.3">
      <c r="A37" s="28" t="s">
        <v>153</v>
      </c>
      <c r="B37" s="28" t="s">
        <v>188</v>
      </c>
      <c r="C37" t="s">
        <v>186</v>
      </c>
      <c r="D37">
        <v>5382</v>
      </c>
      <c r="E37">
        <v>38</v>
      </c>
      <c r="F37" s="42">
        <v>54</v>
      </c>
      <c r="G37" s="37">
        <v>36</v>
      </c>
      <c r="H37" s="37">
        <v>23</v>
      </c>
      <c r="I37" s="26" t="s">
        <v>178</v>
      </c>
      <c r="J37" s="26">
        <f t="shared" si="0"/>
        <v>54.606388888888887</v>
      </c>
      <c r="K37">
        <v>54.606510999999998</v>
      </c>
      <c r="L37">
        <v>523800</v>
      </c>
      <c r="M37" s="28">
        <v>1</v>
      </c>
      <c r="N37" s="28">
        <v>10</v>
      </c>
      <c r="O37" s="28">
        <v>1</v>
      </c>
      <c r="P37" s="28" t="s">
        <v>179</v>
      </c>
      <c r="Q37" s="26">
        <f t="shared" si="1"/>
        <v>-1.1669444444444446</v>
      </c>
      <c r="R37">
        <v>-1.1686234</v>
      </c>
      <c r="S37">
        <v>453800</v>
      </c>
      <c r="T37" s="28">
        <v>4170</v>
      </c>
      <c r="U37" s="29">
        <v>104</v>
      </c>
      <c r="V37" s="28">
        <v>22.6</v>
      </c>
      <c r="W37" s="28" t="s">
        <v>77</v>
      </c>
    </row>
    <row r="38" spans="1:23" x14ac:dyDescent="0.3">
      <c r="A38" s="28" t="s">
        <v>154</v>
      </c>
      <c r="B38" s="28" t="s">
        <v>189</v>
      </c>
      <c r="C38" t="s">
        <v>186</v>
      </c>
      <c r="D38">
        <v>9226</v>
      </c>
      <c r="E38">
        <v>878</v>
      </c>
      <c r="F38" s="42">
        <v>54</v>
      </c>
      <c r="G38" s="37">
        <v>27</v>
      </c>
      <c r="H38" s="37">
        <v>57</v>
      </c>
      <c r="I38" s="26" t="s">
        <v>178</v>
      </c>
      <c r="J38" s="26">
        <f t="shared" si="0"/>
        <v>54.465833333333336</v>
      </c>
      <c r="K38">
        <v>54.46602</v>
      </c>
      <c r="L38">
        <v>508780</v>
      </c>
      <c r="M38" s="28">
        <v>0</v>
      </c>
      <c r="N38" s="28">
        <v>24</v>
      </c>
      <c r="O38" s="28">
        <v>35</v>
      </c>
      <c r="P38" s="28" t="s">
        <v>179</v>
      </c>
      <c r="Q38" s="26">
        <f t="shared" si="1"/>
        <v>-0.40972222222222227</v>
      </c>
      <c r="R38">
        <v>-0.57807394999999995</v>
      </c>
      <c r="S38">
        <v>492260</v>
      </c>
      <c r="T38" s="28">
        <v>1351</v>
      </c>
      <c r="U38" s="29">
        <v>41</v>
      </c>
      <c r="V38" s="28">
        <v>23.3</v>
      </c>
      <c r="W38" s="28" t="s">
        <v>77</v>
      </c>
    </row>
    <row r="39" spans="1:23" x14ac:dyDescent="0.3">
      <c r="A39" s="28" t="s">
        <v>155</v>
      </c>
      <c r="B39" s="28" t="s">
        <v>190</v>
      </c>
      <c r="C39" t="s">
        <v>186</v>
      </c>
      <c r="D39">
        <v>9399</v>
      </c>
      <c r="E39">
        <v>637</v>
      </c>
      <c r="F39" s="42">
        <v>54</v>
      </c>
      <c r="G39" s="37">
        <v>26</v>
      </c>
      <c r="H39" s="37">
        <v>37</v>
      </c>
      <c r="I39" s="26" t="s">
        <v>178</v>
      </c>
      <c r="J39" s="26">
        <f t="shared" si="0"/>
        <v>54.44361111111111</v>
      </c>
      <c r="K39">
        <v>54.444051000000002</v>
      </c>
      <c r="L39">
        <v>506370</v>
      </c>
      <c r="M39" s="28">
        <v>0</v>
      </c>
      <c r="N39" s="28">
        <v>33</v>
      </c>
      <c r="O39" s="28">
        <v>1</v>
      </c>
      <c r="P39" s="28" t="s">
        <v>179</v>
      </c>
      <c r="Q39" s="26">
        <f t="shared" si="1"/>
        <v>-0.55027777777777787</v>
      </c>
      <c r="R39">
        <v>-0.55215621999999998</v>
      </c>
      <c r="S39">
        <v>493990</v>
      </c>
      <c r="T39" s="28">
        <v>1264</v>
      </c>
      <c r="U39" s="29">
        <v>42.2</v>
      </c>
      <c r="V39" s="28">
        <v>26.3</v>
      </c>
      <c r="W39" s="28" t="s">
        <v>77</v>
      </c>
    </row>
    <row r="40" spans="1:23" x14ac:dyDescent="0.3">
      <c r="A40" s="28" t="s">
        <v>156</v>
      </c>
      <c r="B40" s="28" t="s">
        <v>191</v>
      </c>
      <c r="C40" t="s">
        <v>186</v>
      </c>
      <c r="D40">
        <v>9181</v>
      </c>
      <c r="E40">
        <v>669</v>
      </c>
      <c r="F40" s="42">
        <v>54</v>
      </c>
      <c r="G40" s="37">
        <v>26</v>
      </c>
      <c r="H40" s="37">
        <v>49</v>
      </c>
      <c r="I40" s="26" t="s">
        <v>178</v>
      </c>
      <c r="J40" s="26">
        <f t="shared" si="0"/>
        <v>54.446944444444441</v>
      </c>
      <c r="K40">
        <v>54.447324000000002</v>
      </c>
      <c r="L40">
        <v>506690</v>
      </c>
      <c r="M40" s="28">
        <v>0</v>
      </c>
      <c r="N40" s="28">
        <v>35</v>
      </c>
      <c r="O40" s="28">
        <v>2</v>
      </c>
      <c r="P40" s="28" t="s">
        <v>179</v>
      </c>
      <c r="Q40" s="26">
        <f t="shared" si="1"/>
        <v>-0.5838888888888889</v>
      </c>
      <c r="R40">
        <v>-0.58566189000000002</v>
      </c>
      <c r="S40">
        <v>491810</v>
      </c>
      <c r="T40" s="28">
        <v>1360</v>
      </c>
      <c r="U40" s="29">
        <v>45</v>
      </c>
      <c r="V40" s="28">
        <v>26.3</v>
      </c>
      <c r="W40" s="28" t="s">
        <v>77</v>
      </c>
    </row>
    <row r="41" spans="1:23" x14ac:dyDescent="0.3">
      <c r="A41" s="28" t="s">
        <v>157</v>
      </c>
      <c r="B41" s="28" t="s">
        <v>192</v>
      </c>
      <c r="C41" t="s">
        <v>186</v>
      </c>
      <c r="D41">
        <v>9245</v>
      </c>
      <c r="E41">
        <v>801</v>
      </c>
      <c r="F41" s="42">
        <v>54</v>
      </c>
      <c r="G41" s="37">
        <v>27</v>
      </c>
      <c r="H41" s="37">
        <v>32</v>
      </c>
      <c r="I41" s="26" t="s">
        <v>178</v>
      </c>
      <c r="J41" s="26">
        <f t="shared" si="0"/>
        <v>54.458888888888893</v>
      </c>
      <c r="K41">
        <v>54.459066999999997</v>
      </c>
      <c r="L41">
        <v>508010</v>
      </c>
      <c r="M41" s="28">
        <v>0</v>
      </c>
      <c r="N41" s="28">
        <v>34</v>
      </c>
      <c r="O41" s="28">
        <v>25</v>
      </c>
      <c r="P41" s="28" t="s">
        <v>179</v>
      </c>
      <c r="Q41" s="26">
        <f t="shared" si="1"/>
        <v>-0.57361111111111107</v>
      </c>
      <c r="R41">
        <v>-0.57538381999999999</v>
      </c>
      <c r="S41">
        <v>492450</v>
      </c>
      <c r="T41" s="28">
        <v>1387</v>
      </c>
      <c r="U41" s="29">
        <v>42.2</v>
      </c>
      <c r="V41" s="28">
        <v>23.6</v>
      </c>
      <c r="W41" s="28" t="s">
        <v>77</v>
      </c>
    </row>
    <row r="42" spans="1:23" x14ac:dyDescent="0.3">
      <c r="A42" s="28" t="s">
        <v>158</v>
      </c>
      <c r="B42" s="28" t="s">
        <v>193</v>
      </c>
      <c r="C42" t="s">
        <v>186</v>
      </c>
      <c r="D42">
        <v>8957</v>
      </c>
      <c r="E42">
        <v>685</v>
      </c>
      <c r="F42" s="42">
        <v>54</v>
      </c>
      <c r="G42" s="37">
        <v>26</v>
      </c>
      <c r="H42" s="37">
        <v>56</v>
      </c>
      <c r="I42" s="26" t="s">
        <v>178</v>
      </c>
      <c r="J42" s="26">
        <f t="shared" si="0"/>
        <v>54.448888888888888</v>
      </c>
      <c r="K42">
        <v>54.449160999999997</v>
      </c>
      <c r="L42">
        <v>506850</v>
      </c>
      <c r="M42" s="28">
        <v>0</v>
      </c>
      <c r="N42" s="28">
        <v>37</v>
      </c>
      <c r="O42" s="28">
        <v>6</v>
      </c>
      <c r="P42" s="28" t="s">
        <v>179</v>
      </c>
      <c r="Q42" s="26">
        <f t="shared" si="1"/>
        <v>-0.6183333333333334</v>
      </c>
      <c r="R42">
        <v>-0.62014645999999995</v>
      </c>
      <c r="S42">
        <v>489570</v>
      </c>
      <c r="T42" s="28">
        <v>1311</v>
      </c>
      <c r="U42" s="29">
        <v>39</v>
      </c>
      <c r="V42" s="28">
        <v>22.8</v>
      </c>
      <c r="W42" s="28" t="s">
        <v>77</v>
      </c>
    </row>
    <row r="43" spans="1:23" x14ac:dyDescent="0.3">
      <c r="A43" s="28" t="s">
        <v>159</v>
      </c>
      <c r="B43" s="28" t="s">
        <v>210</v>
      </c>
      <c r="C43" t="s">
        <v>186</v>
      </c>
      <c r="D43">
        <v>8960</v>
      </c>
      <c r="E43">
        <v>894</v>
      </c>
      <c r="F43" s="42">
        <v>54</v>
      </c>
      <c r="G43" s="37">
        <v>28</v>
      </c>
      <c r="H43" s="37">
        <v>3</v>
      </c>
      <c r="I43" s="26" t="s">
        <v>178</v>
      </c>
      <c r="J43" s="26">
        <f t="shared" si="0"/>
        <v>54.467500000000001</v>
      </c>
      <c r="K43">
        <v>54.467933000000002</v>
      </c>
      <c r="L43">
        <v>508940</v>
      </c>
      <c r="M43" s="28">
        <v>0</v>
      </c>
      <c r="N43" s="28">
        <v>37</v>
      </c>
      <c r="O43" s="28">
        <v>2</v>
      </c>
      <c r="P43" s="28" t="s">
        <v>179</v>
      </c>
      <c r="Q43" s="26">
        <f t="shared" si="1"/>
        <v>-0.61722222222222223</v>
      </c>
      <c r="R43">
        <v>-0.61905200999999999</v>
      </c>
      <c r="S43">
        <v>489600</v>
      </c>
      <c r="T43" s="28">
        <v>1341</v>
      </c>
      <c r="U43" s="29">
        <v>42.2</v>
      </c>
      <c r="V43" s="28">
        <v>24.2</v>
      </c>
      <c r="W43" s="28" t="s">
        <v>77</v>
      </c>
    </row>
    <row r="44" spans="1:23" x14ac:dyDescent="0.3">
      <c r="A44" s="28" t="s">
        <v>160</v>
      </c>
      <c r="B44" s="28" t="s">
        <v>194</v>
      </c>
      <c r="C44" t="s">
        <v>186</v>
      </c>
      <c r="D44">
        <v>9437</v>
      </c>
      <c r="E44">
        <v>737</v>
      </c>
      <c r="F44" s="42">
        <v>54</v>
      </c>
      <c r="G44" s="37">
        <v>27</v>
      </c>
      <c r="H44" s="37">
        <v>10</v>
      </c>
      <c r="I44" s="26" t="s">
        <v>178</v>
      </c>
      <c r="J44" s="26">
        <f t="shared" si="0"/>
        <v>54.452777777777783</v>
      </c>
      <c r="K44">
        <v>54.452964999999999</v>
      </c>
      <c r="L44">
        <v>507370</v>
      </c>
      <c r="M44" s="28">
        <v>0</v>
      </c>
      <c r="N44" s="28">
        <v>32</v>
      </c>
      <c r="O44" s="28">
        <v>39</v>
      </c>
      <c r="P44" s="28" t="s">
        <v>179</v>
      </c>
      <c r="Q44" s="26">
        <f t="shared" si="1"/>
        <v>-0.54416666666666669</v>
      </c>
      <c r="R44">
        <v>-0.54598033000000001</v>
      </c>
      <c r="S44">
        <v>494370</v>
      </c>
      <c r="T44" s="28">
        <v>1317</v>
      </c>
      <c r="U44" s="29">
        <v>44</v>
      </c>
      <c r="V44" s="28">
        <v>26.4</v>
      </c>
      <c r="W44" s="28" t="s">
        <v>77</v>
      </c>
    </row>
    <row r="45" spans="1:23" x14ac:dyDescent="0.3">
      <c r="A45" s="28" t="s">
        <v>161</v>
      </c>
      <c r="B45" s="28" t="s">
        <v>195</v>
      </c>
      <c r="C45" t="s">
        <v>186</v>
      </c>
      <c r="D45">
        <v>9154</v>
      </c>
      <c r="E45">
        <v>792</v>
      </c>
      <c r="F45" s="42">
        <v>54</v>
      </c>
      <c r="G45" s="37">
        <v>27</v>
      </c>
      <c r="H45" s="37">
        <v>29</v>
      </c>
      <c r="I45" s="26" t="s">
        <v>178</v>
      </c>
      <c r="J45" s="26">
        <f t="shared" si="0"/>
        <v>54.458055555555561</v>
      </c>
      <c r="K45">
        <v>54.458423000000003</v>
      </c>
      <c r="L45">
        <v>507920</v>
      </c>
      <c r="M45" s="28">
        <v>0</v>
      </c>
      <c r="N45" s="28">
        <v>35</v>
      </c>
      <c r="O45" s="28">
        <v>15</v>
      </c>
      <c r="P45" s="28" t="s">
        <v>179</v>
      </c>
      <c r="Q45" s="26">
        <f t="shared" si="1"/>
        <v>-0.58750000000000002</v>
      </c>
      <c r="R45">
        <v>-0.58944445999999995</v>
      </c>
      <c r="S45">
        <v>491540</v>
      </c>
      <c r="T45" s="28">
        <v>1413</v>
      </c>
      <c r="U45" s="29">
        <v>45</v>
      </c>
      <c r="V45" s="28">
        <v>25.1</v>
      </c>
      <c r="W45" s="28" t="s">
        <v>77</v>
      </c>
    </row>
    <row r="46" spans="1:23" x14ac:dyDescent="0.3">
      <c r="A46" s="28" t="s">
        <v>162</v>
      </c>
      <c r="B46" s="28" t="s">
        <v>198</v>
      </c>
      <c r="C46" t="s">
        <v>186</v>
      </c>
      <c r="D46">
        <v>9663</v>
      </c>
      <c r="E46">
        <v>130</v>
      </c>
      <c r="F46" s="42">
        <v>54</v>
      </c>
      <c r="G46" s="37">
        <v>23</v>
      </c>
      <c r="H46" s="37">
        <v>52</v>
      </c>
      <c r="I46" s="26" t="s">
        <v>178</v>
      </c>
      <c r="J46" s="26">
        <f t="shared" si="0"/>
        <v>54.397777777777776</v>
      </c>
      <c r="K46">
        <v>54.398007999999997</v>
      </c>
      <c r="L46">
        <v>501300</v>
      </c>
      <c r="M46" s="28">
        <v>0</v>
      </c>
      <c r="N46" s="28">
        <v>30</v>
      </c>
      <c r="O46" s="28">
        <v>40</v>
      </c>
      <c r="P46" s="28" t="s">
        <v>179</v>
      </c>
      <c r="Q46" s="26">
        <f t="shared" si="1"/>
        <v>-0.51111111111111107</v>
      </c>
      <c r="R46">
        <v>-0.51311125000000002</v>
      </c>
      <c r="S46">
        <v>496630</v>
      </c>
      <c r="T46" s="28">
        <v>1372</v>
      </c>
      <c r="U46" s="29">
        <v>4</v>
      </c>
      <c r="V46" s="28">
        <v>23</v>
      </c>
      <c r="W46" s="28" t="s">
        <v>77</v>
      </c>
    </row>
    <row r="47" spans="1:23" x14ac:dyDescent="0.3">
      <c r="A47" s="28" t="s">
        <v>163</v>
      </c>
      <c r="B47" s="28" t="s">
        <v>196</v>
      </c>
      <c r="C47" t="s">
        <v>186</v>
      </c>
      <c r="D47">
        <v>8544</v>
      </c>
      <c r="E47">
        <v>424</v>
      </c>
      <c r="F47" s="42">
        <v>54</v>
      </c>
      <c r="G47" s="37">
        <v>25</v>
      </c>
      <c r="H47" s="37">
        <v>34</v>
      </c>
      <c r="I47" s="26" t="s">
        <v>178</v>
      </c>
      <c r="J47" s="26">
        <f t="shared" si="0"/>
        <v>54.426111111111112</v>
      </c>
      <c r="K47">
        <v>54.426420999999998</v>
      </c>
      <c r="L47">
        <v>504240</v>
      </c>
      <c r="M47" s="28">
        <v>0</v>
      </c>
      <c r="N47" s="28">
        <v>40</v>
      </c>
      <c r="O47" s="28">
        <v>53</v>
      </c>
      <c r="P47" s="28" t="s">
        <v>179</v>
      </c>
      <c r="Q47" s="26">
        <f t="shared" si="1"/>
        <v>-0.68138888888888882</v>
      </c>
      <c r="R47">
        <v>-0.68457241999999996</v>
      </c>
      <c r="S47">
        <v>485440</v>
      </c>
      <c r="T47" s="28">
        <v>1481</v>
      </c>
      <c r="U47" s="29">
        <v>71.099999999999994</v>
      </c>
      <c r="V47" s="28">
        <v>42.4</v>
      </c>
      <c r="W47" s="28" t="s">
        <v>77</v>
      </c>
    </row>
    <row r="48" spans="1:23" x14ac:dyDescent="0.3">
      <c r="A48" s="44" t="s">
        <v>164</v>
      </c>
      <c r="B48" s="28" t="s">
        <v>197</v>
      </c>
      <c r="C48" t="s">
        <v>186</v>
      </c>
      <c r="D48">
        <v>8570</v>
      </c>
      <c r="E48">
        <v>82</v>
      </c>
      <c r="F48" s="42">
        <v>54</v>
      </c>
      <c r="G48" s="37">
        <v>27</v>
      </c>
      <c r="H48" s="37">
        <v>43</v>
      </c>
      <c r="I48" s="26" t="s">
        <v>178</v>
      </c>
      <c r="J48" s="26">
        <f t="shared" si="0"/>
        <v>54.461944444444448</v>
      </c>
      <c r="K48">
        <v>54.461956999999998</v>
      </c>
      <c r="L48">
        <v>508200</v>
      </c>
      <c r="M48" s="28">
        <v>0</v>
      </c>
      <c r="N48" s="28">
        <v>40</v>
      </c>
      <c r="O48" s="28">
        <v>36</v>
      </c>
      <c r="P48" s="28" t="s">
        <v>179</v>
      </c>
      <c r="Q48" s="26">
        <f t="shared" si="1"/>
        <v>-0.67666666666666664</v>
      </c>
      <c r="R48">
        <v>-0.67942190999999996</v>
      </c>
      <c r="S48">
        <v>485700</v>
      </c>
      <c r="T48" s="28">
        <v>1219</v>
      </c>
      <c r="U48" s="29">
        <v>33.299999999999997</v>
      </c>
      <c r="V48" s="28">
        <v>19.600000000000001</v>
      </c>
      <c r="W48" s="28" t="s">
        <v>81</v>
      </c>
    </row>
    <row r="49" spans="1:23" x14ac:dyDescent="0.3">
      <c r="A49" s="44"/>
      <c r="B49" s="28"/>
      <c r="C49" s="28"/>
      <c r="D49" s="28"/>
      <c r="E49" s="28"/>
      <c r="F49" s="42"/>
      <c r="I49" s="26"/>
      <c r="J49" s="26"/>
      <c r="M49" s="28"/>
      <c r="N49" s="28"/>
      <c r="O49" s="28"/>
      <c r="P49" s="28"/>
      <c r="Q49" s="26"/>
      <c r="T49" s="28">
        <v>1219</v>
      </c>
      <c r="U49" s="29">
        <v>43.3</v>
      </c>
      <c r="V49" s="28">
        <v>27.8</v>
      </c>
      <c r="W49" s="28" t="s">
        <v>81</v>
      </c>
    </row>
    <row r="50" spans="1:23" x14ac:dyDescent="0.3">
      <c r="A50" s="44"/>
      <c r="B50" s="28"/>
      <c r="C50" s="28"/>
      <c r="D50" s="28"/>
      <c r="E50" s="28"/>
      <c r="F50" s="42"/>
      <c r="I50" s="26"/>
      <c r="J50" s="26"/>
      <c r="M50" s="28"/>
      <c r="N50" s="28"/>
      <c r="O50" s="28"/>
      <c r="P50" s="28"/>
      <c r="Q50" s="26"/>
      <c r="T50" s="28">
        <v>1219</v>
      </c>
      <c r="U50" s="29">
        <v>44.7</v>
      </c>
      <c r="V50" s="28">
        <v>29</v>
      </c>
      <c r="W50" s="28" t="s">
        <v>81</v>
      </c>
    </row>
    <row r="51" spans="1:23" x14ac:dyDescent="0.3">
      <c r="A51" s="44"/>
      <c r="B51" s="28"/>
      <c r="C51" s="28"/>
      <c r="D51" s="28"/>
      <c r="E51" s="28"/>
      <c r="F51" s="42"/>
      <c r="I51" s="26"/>
      <c r="J51" s="26"/>
      <c r="M51" s="28"/>
      <c r="N51" s="28"/>
      <c r="O51" s="28"/>
      <c r="P51" s="28"/>
      <c r="Q51" s="26"/>
      <c r="T51" s="28">
        <v>1695</v>
      </c>
      <c r="U51" s="29">
        <v>43.3</v>
      </c>
      <c r="V51" s="28">
        <v>20</v>
      </c>
      <c r="W51" s="28" t="s">
        <v>81</v>
      </c>
    </row>
    <row r="52" spans="1:23" x14ac:dyDescent="0.3">
      <c r="A52" s="44"/>
      <c r="B52" s="28"/>
      <c r="C52" s="28"/>
      <c r="D52" s="28"/>
      <c r="E52" s="28"/>
      <c r="F52" s="42"/>
      <c r="I52" s="26"/>
      <c r="J52" s="26"/>
      <c r="M52" s="28"/>
      <c r="N52" s="28"/>
      <c r="O52" s="28"/>
      <c r="P52" s="28"/>
      <c r="Q52" s="26"/>
      <c r="T52" s="28">
        <v>1873</v>
      </c>
      <c r="U52" s="29">
        <v>41.1</v>
      </c>
      <c r="V52" s="28">
        <v>16.899999999999999</v>
      </c>
      <c r="W52" s="28" t="s">
        <v>77</v>
      </c>
    </row>
    <row r="53" spans="1:23" x14ac:dyDescent="0.3">
      <c r="A53" s="44" t="s">
        <v>165</v>
      </c>
      <c r="B53" s="28" t="s">
        <v>199</v>
      </c>
      <c r="C53" t="s">
        <v>186</v>
      </c>
      <c r="D53">
        <v>3966</v>
      </c>
      <c r="E53">
        <v>6562</v>
      </c>
      <c r="F53" s="42">
        <v>54</v>
      </c>
      <c r="G53" s="37">
        <v>59</v>
      </c>
      <c r="H53" s="37">
        <v>1</v>
      </c>
      <c r="I53" s="26" t="s">
        <v>178</v>
      </c>
      <c r="J53" s="26">
        <f t="shared" si="0"/>
        <v>54.983611111111109</v>
      </c>
      <c r="K53">
        <v>54.983606999999999</v>
      </c>
      <c r="L53">
        <v>565620</v>
      </c>
      <c r="M53" s="28">
        <v>1</v>
      </c>
      <c r="N53" s="28">
        <v>22</v>
      </c>
      <c r="O53" s="28">
        <v>48</v>
      </c>
      <c r="P53" s="28" t="s">
        <v>179</v>
      </c>
      <c r="Q53" s="26">
        <f t="shared" si="1"/>
        <v>-1.3800000000000001</v>
      </c>
      <c r="R53">
        <v>-1.3818067999999999</v>
      </c>
      <c r="S53">
        <v>439660</v>
      </c>
      <c r="T53" s="28">
        <v>1322</v>
      </c>
      <c r="U53" s="29">
        <v>44.8</v>
      </c>
      <c r="V53" s="28">
        <v>26.4</v>
      </c>
      <c r="W53" s="28" t="s">
        <v>150</v>
      </c>
    </row>
    <row r="54" spans="1:23" x14ac:dyDescent="0.3">
      <c r="A54" s="44"/>
      <c r="B54" s="28"/>
      <c r="C54" s="28"/>
      <c r="D54" s="28"/>
      <c r="E54" s="28"/>
      <c r="F54" s="42"/>
      <c r="I54" s="26"/>
      <c r="J54" s="26"/>
      <c r="L54" s="26"/>
      <c r="M54" s="28"/>
      <c r="N54" s="28"/>
      <c r="O54" s="28"/>
      <c r="P54" s="28"/>
      <c r="Q54" s="26"/>
      <c r="T54" s="28">
        <v>1768</v>
      </c>
      <c r="U54" s="29">
        <v>68.900000000000006</v>
      </c>
      <c r="V54" s="28">
        <v>33.4</v>
      </c>
      <c r="W54" s="28" t="s">
        <v>81</v>
      </c>
    </row>
    <row r="55" spans="1:23" x14ac:dyDescent="0.3">
      <c r="A55" s="28" t="s">
        <v>166</v>
      </c>
      <c r="B55" s="28" t="s">
        <v>200</v>
      </c>
      <c r="C55" t="s">
        <v>186</v>
      </c>
      <c r="D55">
        <v>9478</v>
      </c>
      <c r="E55">
        <v>403</v>
      </c>
      <c r="F55" s="42">
        <v>54</v>
      </c>
      <c r="G55" s="37">
        <v>25</v>
      </c>
      <c r="H55" s="37">
        <v>21</v>
      </c>
      <c r="I55" s="26" t="s">
        <v>178</v>
      </c>
      <c r="J55" s="26">
        <f t="shared" si="0"/>
        <v>54.422499999999999</v>
      </c>
      <c r="K55">
        <v>54.422882000000001</v>
      </c>
      <c r="L55">
        <v>504030</v>
      </c>
      <c r="M55" s="28">
        <v>0</v>
      </c>
      <c r="N55" s="28">
        <v>32</v>
      </c>
      <c r="O55" s="28">
        <v>20</v>
      </c>
      <c r="P55" s="28" t="s">
        <v>179</v>
      </c>
      <c r="Q55" s="26">
        <f t="shared" si="1"/>
        <v>-0.53888888888888886</v>
      </c>
      <c r="R55">
        <v>-0.54072587999999999</v>
      </c>
      <c r="S55">
        <v>494780</v>
      </c>
      <c r="T55" s="28">
        <v>1638</v>
      </c>
      <c r="U55" s="29">
        <v>46.7</v>
      </c>
      <c r="V55" s="28">
        <v>22.6</v>
      </c>
      <c r="W55" s="28" t="s">
        <v>77</v>
      </c>
    </row>
    <row r="56" spans="1:23" x14ac:dyDescent="0.3">
      <c r="A56" s="44" t="s">
        <v>167</v>
      </c>
      <c r="B56" s="28" t="s">
        <v>201</v>
      </c>
      <c r="C56" t="s">
        <v>186</v>
      </c>
      <c r="D56">
        <v>5879</v>
      </c>
      <c r="E56">
        <v>2127</v>
      </c>
      <c r="F56" s="42">
        <v>54</v>
      </c>
      <c r="G56" s="37">
        <v>34</v>
      </c>
      <c r="H56" s="37">
        <v>59</v>
      </c>
      <c r="I56" s="26" t="s">
        <v>178</v>
      </c>
      <c r="J56" s="26">
        <f t="shared" si="0"/>
        <v>54.583055555555561</v>
      </c>
      <c r="K56">
        <v>54.583221999999999</v>
      </c>
      <c r="L56">
        <v>521270</v>
      </c>
      <c r="M56" s="28">
        <v>1</v>
      </c>
      <c r="N56" s="28">
        <v>5</v>
      </c>
      <c r="O56" s="28">
        <v>25</v>
      </c>
      <c r="P56" s="28" t="s">
        <v>179</v>
      </c>
      <c r="Q56" s="26">
        <f t="shared" si="1"/>
        <v>-1.0902777777777777</v>
      </c>
      <c r="R56">
        <v>-1.091888</v>
      </c>
      <c r="S56">
        <v>458790</v>
      </c>
      <c r="T56" s="28">
        <v>191</v>
      </c>
      <c r="U56" s="29">
        <v>16.100000000000001</v>
      </c>
      <c r="V56" s="28">
        <v>32.5</v>
      </c>
      <c r="W56" s="28" t="s">
        <v>88</v>
      </c>
    </row>
    <row r="57" spans="1:23" x14ac:dyDescent="0.3">
      <c r="A57" s="44"/>
      <c r="B57" s="28"/>
      <c r="C57" s="28"/>
      <c r="D57" s="28"/>
      <c r="E57" s="28"/>
      <c r="F57" s="42"/>
      <c r="I57" s="26"/>
      <c r="J57" s="26"/>
      <c r="L57" s="26"/>
      <c r="M57" s="28"/>
      <c r="N57" s="28"/>
      <c r="O57" s="28"/>
      <c r="P57" s="28"/>
      <c r="Q57" s="26"/>
      <c r="T57" s="28">
        <v>286</v>
      </c>
      <c r="U57" s="29">
        <v>18.399999999999999</v>
      </c>
      <c r="V57" s="28">
        <v>29.7</v>
      </c>
      <c r="W57" s="28" t="s">
        <v>88</v>
      </c>
    </row>
    <row r="58" spans="1:23" x14ac:dyDescent="0.3">
      <c r="A58" s="44"/>
      <c r="B58" s="28"/>
      <c r="C58" s="28"/>
      <c r="D58" s="28"/>
      <c r="E58" s="28"/>
      <c r="F58" s="42"/>
      <c r="I58" s="26"/>
      <c r="J58" s="26"/>
      <c r="L58" s="26"/>
      <c r="M58" s="28"/>
      <c r="N58" s="28"/>
      <c r="O58" s="28"/>
      <c r="P58" s="28"/>
      <c r="Q58" s="26"/>
      <c r="T58" s="28">
        <v>381</v>
      </c>
      <c r="U58" s="29">
        <v>20.6</v>
      </c>
      <c r="V58" s="28">
        <v>28.1</v>
      </c>
      <c r="W58" s="28" t="s">
        <v>88</v>
      </c>
    </row>
    <row r="59" spans="1:23" x14ac:dyDescent="0.3">
      <c r="A59" s="44"/>
      <c r="B59" s="28"/>
      <c r="C59" s="28"/>
      <c r="D59" s="28"/>
      <c r="E59" s="28"/>
      <c r="F59" s="42"/>
      <c r="I59" s="26"/>
      <c r="J59" s="26"/>
      <c r="L59" s="26"/>
      <c r="M59" s="28"/>
      <c r="N59" s="28"/>
      <c r="O59" s="28"/>
      <c r="P59" s="28"/>
      <c r="Q59" s="26"/>
      <c r="T59" s="28">
        <v>477</v>
      </c>
      <c r="U59" s="29">
        <v>22.2</v>
      </c>
      <c r="V59" s="28">
        <v>25.8</v>
      </c>
      <c r="W59" s="28" t="s">
        <v>88</v>
      </c>
    </row>
    <row r="60" spans="1:23" x14ac:dyDescent="0.3">
      <c r="A60" s="44"/>
      <c r="B60" s="28"/>
      <c r="C60" s="28"/>
      <c r="D60" s="28"/>
      <c r="E60" s="28"/>
      <c r="F60" s="42"/>
      <c r="I60" s="26"/>
      <c r="J60" s="26"/>
      <c r="L60" s="26"/>
      <c r="M60" s="28"/>
      <c r="N60" s="28"/>
      <c r="O60" s="28"/>
      <c r="P60" s="28"/>
      <c r="Q60" s="26"/>
      <c r="T60" s="28">
        <v>572</v>
      </c>
      <c r="U60" s="29">
        <v>24.3</v>
      </c>
      <c r="V60" s="28">
        <v>25.2</v>
      </c>
      <c r="W60" s="28" t="s">
        <v>88</v>
      </c>
    </row>
    <row r="61" spans="1:23" x14ac:dyDescent="0.3">
      <c r="A61" s="44"/>
      <c r="B61" s="28"/>
      <c r="C61" s="28"/>
      <c r="D61" s="28"/>
      <c r="E61" s="28"/>
      <c r="F61" s="42"/>
      <c r="I61" s="26"/>
      <c r="J61" s="26"/>
      <c r="L61" s="26"/>
      <c r="M61" s="28"/>
      <c r="N61" s="28"/>
      <c r="O61" s="28"/>
      <c r="P61" s="28"/>
      <c r="Q61" s="26"/>
      <c r="T61" s="28">
        <v>668</v>
      </c>
      <c r="U61" s="29">
        <v>27</v>
      </c>
      <c r="V61" s="28">
        <v>25.6</v>
      </c>
      <c r="W61" s="28" t="s">
        <v>88</v>
      </c>
    </row>
    <row r="62" spans="1:23" x14ac:dyDescent="0.3">
      <c r="A62" s="44"/>
      <c r="B62" s="28"/>
      <c r="C62" s="28"/>
      <c r="D62" s="28"/>
      <c r="E62" s="28"/>
      <c r="F62" s="42"/>
      <c r="I62" s="26"/>
      <c r="J62" s="26"/>
      <c r="L62" s="26"/>
      <c r="M62" s="28"/>
      <c r="N62" s="28"/>
      <c r="O62" s="28"/>
      <c r="P62" s="28"/>
      <c r="Q62" s="26"/>
      <c r="T62" s="28">
        <v>858</v>
      </c>
      <c r="U62" s="29">
        <v>29.4</v>
      </c>
      <c r="V62" s="28">
        <v>22.7</v>
      </c>
      <c r="W62" s="28" t="s">
        <v>88</v>
      </c>
    </row>
    <row r="63" spans="1:23" x14ac:dyDescent="0.3">
      <c r="A63" s="44"/>
      <c r="B63" s="28"/>
      <c r="C63" s="28"/>
      <c r="D63" s="28"/>
      <c r="E63" s="28"/>
      <c r="F63" s="42"/>
      <c r="I63" s="26"/>
      <c r="J63" s="26"/>
      <c r="L63" s="26"/>
      <c r="M63" s="28"/>
      <c r="N63" s="28"/>
      <c r="O63" s="28"/>
      <c r="P63" s="28"/>
      <c r="Q63" s="26"/>
      <c r="T63" s="28">
        <v>935</v>
      </c>
      <c r="U63" s="29">
        <v>30.4</v>
      </c>
      <c r="V63" s="28">
        <v>21.9</v>
      </c>
      <c r="W63" s="28" t="s">
        <v>88</v>
      </c>
    </row>
    <row r="64" spans="1:23" x14ac:dyDescent="0.3">
      <c r="A64" s="44" t="s">
        <v>168</v>
      </c>
      <c r="B64" s="28" t="s">
        <v>202</v>
      </c>
      <c r="C64" t="s">
        <v>186</v>
      </c>
      <c r="D64">
        <v>6314</v>
      </c>
      <c r="E64">
        <v>1810</v>
      </c>
      <c r="F64" s="42">
        <v>54</v>
      </c>
      <c r="G64" s="37">
        <v>33</v>
      </c>
      <c r="H64" s="37">
        <v>15</v>
      </c>
      <c r="I64" s="26" t="s">
        <v>178</v>
      </c>
      <c r="J64" s="26">
        <f t="shared" si="0"/>
        <v>54.554166666666667</v>
      </c>
      <c r="K64">
        <v>54.554214999999999</v>
      </c>
      <c r="L64">
        <v>518100</v>
      </c>
      <c r="M64" s="28">
        <v>1</v>
      </c>
      <c r="N64" s="28">
        <v>1</v>
      </c>
      <c r="O64" s="28">
        <v>25</v>
      </c>
      <c r="P64" s="28" t="s">
        <v>179</v>
      </c>
      <c r="Q64" s="26">
        <f t="shared" si="1"/>
        <v>-1.023611111111111</v>
      </c>
      <c r="R64">
        <v>-1.0252729</v>
      </c>
      <c r="S64">
        <v>463140</v>
      </c>
      <c r="T64" s="28">
        <v>191</v>
      </c>
      <c r="U64" s="29">
        <v>15.9</v>
      </c>
      <c r="V64" s="28">
        <v>32.5</v>
      </c>
      <c r="W64" s="28" t="s">
        <v>88</v>
      </c>
    </row>
    <row r="65" spans="1:23" x14ac:dyDescent="0.3">
      <c r="A65" s="44"/>
      <c r="B65" s="28"/>
      <c r="C65" s="28"/>
      <c r="D65" s="28"/>
      <c r="E65" s="28"/>
      <c r="F65" s="42"/>
      <c r="I65" s="26"/>
      <c r="J65" s="26"/>
      <c r="L65" s="26"/>
      <c r="M65" s="28"/>
      <c r="N65" s="28"/>
      <c r="O65" s="28"/>
      <c r="P65" s="28"/>
      <c r="Q65" s="26"/>
      <c r="T65" s="28">
        <v>281</v>
      </c>
      <c r="U65" s="29">
        <v>18.899999999999999</v>
      </c>
      <c r="V65" s="28">
        <v>32.700000000000003</v>
      </c>
      <c r="W65" s="28" t="s">
        <v>88</v>
      </c>
    </row>
    <row r="66" spans="1:23" x14ac:dyDescent="0.3">
      <c r="A66" s="44"/>
      <c r="B66" s="28"/>
      <c r="C66" s="28"/>
      <c r="D66" s="28"/>
      <c r="E66" s="28"/>
      <c r="F66" s="42"/>
      <c r="I66" s="26"/>
      <c r="J66" s="26"/>
      <c r="L66" s="26"/>
      <c r="M66" s="28"/>
      <c r="N66" s="28"/>
      <c r="O66" s="28"/>
      <c r="P66" s="28"/>
      <c r="Q66" s="26"/>
      <c r="T66" s="28">
        <v>429</v>
      </c>
      <c r="U66" s="29">
        <v>24.4</v>
      </c>
      <c r="V66" s="28">
        <v>34.299999999999997</v>
      </c>
      <c r="W66" s="28" t="s">
        <v>88</v>
      </c>
    </row>
    <row r="67" spans="1:23" x14ac:dyDescent="0.3">
      <c r="A67" s="44"/>
      <c r="B67" s="28"/>
      <c r="C67" s="28"/>
      <c r="D67" s="28"/>
      <c r="E67" s="28"/>
      <c r="F67" s="42"/>
      <c r="I67" s="26"/>
      <c r="J67" s="26"/>
      <c r="L67" s="26"/>
      <c r="M67" s="28"/>
      <c r="N67" s="28"/>
      <c r="O67" s="28"/>
      <c r="P67" s="28"/>
      <c r="Q67" s="26"/>
      <c r="T67" s="28">
        <v>572</v>
      </c>
      <c r="U67" s="29">
        <v>27.9</v>
      </c>
      <c r="V67" s="28">
        <v>31.8</v>
      </c>
      <c r="W67" s="28" t="s">
        <v>88</v>
      </c>
    </row>
    <row r="68" spans="1:23" x14ac:dyDescent="0.3">
      <c r="A68" s="44"/>
      <c r="B68" s="28"/>
      <c r="C68" s="28"/>
      <c r="D68" s="28"/>
      <c r="E68" s="28"/>
      <c r="F68" s="42"/>
      <c r="I68" s="26"/>
      <c r="J68" s="26"/>
      <c r="L68" s="26"/>
      <c r="M68" s="28"/>
      <c r="N68" s="28"/>
      <c r="O68" s="28"/>
      <c r="P68" s="28"/>
      <c r="Q68" s="26"/>
      <c r="T68" s="28">
        <v>715</v>
      </c>
      <c r="U68" s="29">
        <v>30.6</v>
      </c>
      <c r="V68" s="28">
        <v>29.2</v>
      </c>
      <c r="W68" s="28" t="s">
        <v>88</v>
      </c>
    </row>
    <row r="69" spans="1:23" x14ac:dyDescent="0.3">
      <c r="A69" s="44"/>
      <c r="B69" s="28"/>
      <c r="C69" s="28"/>
      <c r="D69" s="28"/>
      <c r="E69" s="28"/>
      <c r="F69" s="42"/>
      <c r="I69" s="26"/>
      <c r="J69" s="26"/>
      <c r="L69" s="26"/>
      <c r="M69" s="28"/>
      <c r="N69" s="28"/>
      <c r="O69" s="28"/>
      <c r="P69" s="28"/>
      <c r="Q69" s="26"/>
      <c r="T69" s="28">
        <v>810</v>
      </c>
      <c r="U69" s="29">
        <v>32.799999999999997</v>
      </c>
      <c r="V69" s="28">
        <v>28.5</v>
      </c>
      <c r="W69" s="28" t="s">
        <v>88</v>
      </c>
    </row>
    <row r="70" spans="1:23" x14ac:dyDescent="0.3">
      <c r="A70" s="44"/>
      <c r="B70" s="28"/>
      <c r="C70" s="28"/>
      <c r="D70" s="28"/>
      <c r="E70" s="28"/>
      <c r="F70" s="42"/>
      <c r="I70" s="26"/>
      <c r="J70" s="26"/>
      <c r="L70" s="26"/>
      <c r="M70" s="28"/>
      <c r="N70" s="28"/>
      <c r="O70" s="28"/>
      <c r="P70" s="28"/>
      <c r="Q70" s="26"/>
      <c r="T70" s="28">
        <v>9.6</v>
      </c>
      <c r="U70" s="29">
        <v>35.700000000000003</v>
      </c>
      <c r="V70" s="28">
        <v>28.7</v>
      </c>
      <c r="W70" s="28" t="s">
        <v>88</v>
      </c>
    </row>
    <row r="71" spans="1:23" x14ac:dyDescent="0.3">
      <c r="A71" s="28" t="s">
        <v>169</v>
      </c>
      <c r="B71" s="28" t="s">
        <v>203</v>
      </c>
      <c r="C71" t="s">
        <v>186</v>
      </c>
      <c r="D71">
        <v>7611</v>
      </c>
      <c r="E71">
        <v>84</v>
      </c>
      <c r="F71" s="42">
        <v>54</v>
      </c>
      <c r="G71" s="37">
        <v>33</v>
      </c>
      <c r="H71" s="37">
        <v>17</v>
      </c>
      <c r="I71" s="26" t="s">
        <v>178</v>
      </c>
      <c r="J71" s="26">
        <f t="shared" ref="J71:J84" si="2">F71+G71/60+H71/3600</f>
        <v>54.554722222222217</v>
      </c>
      <c r="K71">
        <v>54.555129999999998</v>
      </c>
      <c r="L71">
        <v>518400</v>
      </c>
      <c r="M71" s="28">
        <v>0</v>
      </c>
      <c r="N71" s="28">
        <v>49</v>
      </c>
      <c r="O71" s="28">
        <v>23</v>
      </c>
      <c r="P71" s="28" t="s">
        <v>179</v>
      </c>
      <c r="Q71" s="26">
        <f t="shared" ref="Q71:Q84" si="3">-1*(M71+N71/60+O71/3600)</f>
        <v>-0.82305555555555554</v>
      </c>
      <c r="R71">
        <v>-0.82485686000000003</v>
      </c>
      <c r="S71">
        <v>476100</v>
      </c>
      <c r="T71" s="28">
        <v>1087</v>
      </c>
      <c r="U71" s="29">
        <v>39.9</v>
      </c>
      <c r="V71" s="28">
        <v>28</v>
      </c>
      <c r="W71" s="28" t="s">
        <v>88</v>
      </c>
    </row>
    <row r="72" spans="1:23" x14ac:dyDescent="0.3">
      <c r="A72" s="28" t="s">
        <v>170</v>
      </c>
      <c r="B72" s="28" t="s">
        <v>204</v>
      </c>
      <c r="C72" t="s">
        <v>186</v>
      </c>
      <c r="D72">
        <v>7695</v>
      </c>
      <c r="E72">
        <v>278</v>
      </c>
      <c r="F72" s="42">
        <v>54</v>
      </c>
      <c r="G72" s="37">
        <v>25</v>
      </c>
      <c r="H72" s="37">
        <v>52</v>
      </c>
      <c r="I72" s="26" t="s">
        <v>178</v>
      </c>
      <c r="J72" s="26">
        <f t="shared" si="2"/>
        <v>54.431111111111107</v>
      </c>
      <c r="K72">
        <v>54.414656999999998</v>
      </c>
      <c r="L72">
        <v>502780</v>
      </c>
      <c r="M72" s="28">
        <v>0</v>
      </c>
      <c r="N72" s="28">
        <v>48</v>
      </c>
      <c r="O72" s="28">
        <v>50</v>
      </c>
      <c r="P72" s="28" t="s">
        <v>179</v>
      </c>
      <c r="Q72" s="26">
        <f t="shared" si="3"/>
        <v>-0.81388888888888888</v>
      </c>
      <c r="R72">
        <v>-0.81577911000000003</v>
      </c>
      <c r="S72">
        <v>476950</v>
      </c>
      <c r="T72" s="28">
        <v>1226</v>
      </c>
      <c r="U72" s="29">
        <v>30</v>
      </c>
      <c r="V72" s="28">
        <v>17.8</v>
      </c>
      <c r="W72" s="28" t="s">
        <v>77</v>
      </c>
    </row>
    <row r="73" spans="1:23" x14ac:dyDescent="0.3">
      <c r="A73" s="44" t="s">
        <v>171</v>
      </c>
      <c r="B73" s="28" t="s">
        <v>205</v>
      </c>
      <c r="C73" t="s">
        <v>186</v>
      </c>
      <c r="D73">
        <v>3824</v>
      </c>
      <c r="E73">
        <v>53</v>
      </c>
      <c r="F73" s="42">
        <v>54</v>
      </c>
      <c r="G73" s="37">
        <v>48</v>
      </c>
      <c r="H73" s="37">
        <v>3</v>
      </c>
      <c r="I73" s="26" t="s">
        <v>178</v>
      </c>
      <c r="J73" s="26">
        <f t="shared" si="2"/>
        <v>54.80083333333333</v>
      </c>
      <c r="K73">
        <v>54.801129000000003</v>
      </c>
      <c r="L73">
        <v>545300</v>
      </c>
      <c r="M73" s="28">
        <v>1</v>
      </c>
      <c r="N73" s="28">
        <v>24</v>
      </c>
      <c r="O73" s="28">
        <v>20</v>
      </c>
      <c r="P73" s="28" t="s">
        <v>179</v>
      </c>
      <c r="Q73" s="26">
        <f t="shared" si="3"/>
        <v>-1.4055555555555554</v>
      </c>
      <c r="R73">
        <v>-1.4073051000000001</v>
      </c>
      <c r="S73">
        <v>438200</v>
      </c>
      <c r="T73" s="28">
        <v>1633</v>
      </c>
      <c r="U73" s="29">
        <v>46.1</v>
      </c>
      <c r="V73" s="28">
        <v>23.2</v>
      </c>
      <c r="W73" s="28" t="s">
        <v>77</v>
      </c>
    </row>
    <row r="74" spans="1:23" x14ac:dyDescent="0.3">
      <c r="A74" s="44"/>
      <c r="B74" s="28"/>
      <c r="C74" s="28"/>
      <c r="D74" s="28"/>
      <c r="E74" s="28"/>
      <c r="F74" s="42"/>
      <c r="I74" s="26"/>
      <c r="J74" s="26"/>
      <c r="L74" s="26"/>
      <c r="M74" s="28"/>
      <c r="N74" s="28"/>
      <c r="O74" s="28"/>
      <c r="P74" s="28"/>
      <c r="Q74" s="26"/>
      <c r="T74" s="28">
        <v>355</v>
      </c>
      <c r="U74" s="29">
        <v>18.899999999999999</v>
      </c>
      <c r="V74" s="28">
        <v>27</v>
      </c>
      <c r="W74" s="28" t="s">
        <v>88</v>
      </c>
    </row>
    <row r="75" spans="1:23" x14ac:dyDescent="0.3">
      <c r="A75" s="44"/>
      <c r="B75" s="28"/>
      <c r="C75" s="28"/>
      <c r="D75" s="28"/>
      <c r="E75" s="28"/>
      <c r="F75" s="42"/>
      <c r="I75" s="26"/>
      <c r="J75" s="26"/>
      <c r="L75" s="26"/>
      <c r="M75" s="28"/>
      <c r="N75" s="28"/>
      <c r="O75" s="28"/>
      <c r="P75" s="28"/>
      <c r="Q75" s="26"/>
      <c r="T75" s="28">
        <v>386</v>
      </c>
      <c r="U75" s="29">
        <v>20.399999999999999</v>
      </c>
      <c r="V75" s="28">
        <v>28.8</v>
      </c>
      <c r="W75" s="28" t="s">
        <v>88</v>
      </c>
    </row>
    <row r="76" spans="1:23" x14ac:dyDescent="0.3">
      <c r="A76" s="44"/>
      <c r="B76" s="28"/>
      <c r="C76" s="28"/>
      <c r="D76" s="28"/>
      <c r="E76" s="28"/>
      <c r="F76" s="42"/>
      <c r="I76" s="26"/>
      <c r="J76" s="26"/>
      <c r="L76" s="26"/>
      <c r="M76" s="28"/>
      <c r="N76" s="28"/>
      <c r="O76" s="28"/>
      <c r="P76" s="28"/>
      <c r="Q76" s="26"/>
      <c r="T76" s="28">
        <v>416</v>
      </c>
      <c r="U76" s="29">
        <v>21.1</v>
      </c>
      <c r="V76" s="28">
        <v>28.4</v>
      </c>
      <c r="W76" s="28" t="s">
        <v>88</v>
      </c>
    </row>
    <row r="77" spans="1:23" x14ac:dyDescent="0.3">
      <c r="A77" s="44"/>
      <c r="B77" s="28"/>
      <c r="C77" s="28"/>
      <c r="D77" s="28"/>
      <c r="E77" s="28"/>
      <c r="F77" s="42"/>
      <c r="I77" s="26"/>
      <c r="J77" s="26"/>
      <c r="L77" s="26"/>
      <c r="M77" s="28"/>
      <c r="N77" s="28"/>
      <c r="O77" s="28"/>
      <c r="P77" s="28"/>
      <c r="Q77" s="26"/>
      <c r="S77" s="28"/>
      <c r="T77" s="28">
        <v>447</v>
      </c>
      <c r="U77" s="29">
        <v>22.2</v>
      </c>
      <c r="V77" s="28">
        <v>28.9</v>
      </c>
      <c r="W77" s="28" t="s">
        <v>88</v>
      </c>
    </row>
    <row r="78" spans="1:23" x14ac:dyDescent="0.3">
      <c r="A78" s="44"/>
      <c r="B78" s="28"/>
      <c r="C78" s="28"/>
      <c r="D78" s="28"/>
      <c r="E78" s="28"/>
      <c r="F78" s="42"/>
      <c r="I78" s="26"/>
      <c r="J78" s="26"/>
      <c r="L78" s="26"/>
      <c r="M78" s="28"/>
      <c r="N78" s="28"/>
      <c r="O78" s="28"/>
      <c r="P78" s="28"/>
      <c r="Q78" s="26"/>
      <c r="S78" s="28"/>
      <c r="T78" s="28">
        <v>477</v>
      </c>
      <c r="U78" s="29">
        <v>23.6</v>
      </c>
      <c r="V78" s="28">
        <v>30</v>
      </c>
      <c r="W78" s="28" t="s">
        <v>88</v>
      </c>
    </row>
    <row r="79" spans="1:23" x14ac:dyDescent="0.3">
      <c r="A79" s="44"/>
      <c r="B79" s="28"/>
      <c r="C79" s="28"/>
      <c r="D79" s="28"/>
      <c r="E79" s="28"/>
      <c r="F79" s="42"/>
      <c r="I79" s="26"/>
      <c r="J79" s="26"/>
      <c r="L79" s="26"/>
      <c r="M79" s="28"/>
      <c r="N79" s="28"/>
      <c r="O79" s="28"/>
      <c r="P79" s="28"/>
      <c r="Q79" s="26"/>
      <c r="S79" s="28"/>
      <c r="T79" s="28">
        <v>508</v>
      </c>
      <c r="U79" s="29">
        <v>24.4</v>
      </c>
      <c r="V79" s="28">
        <v>29.7</v>
      </c>
      <c r="W79" s="28" t="s">
        <v>88</v>
      </c>
    </row>
    <row r="80" spans="1:23" x14ac:dyDescent="0.3">
      <c r="A80" s="44"/>
      <c r="B80" s="28"/>
      <c r="C80" s="28"/>
      <c r="D80" s="28"/>
      <c r="E80" s="28"/>
      <c r="F80" s="42"/>
      <c r="I80" s="26"/>
      <c r="J80" s="26"/>
      <c r="L80" s="26"/>
      <c r="M80" s="28"/>
      <c r="N80" s="28"/>
      <c r="O80" s="28"/>
      <c r="P80" s="28"/>
      <c r="Q80" s="26"/>
      <c r="S80" s="28"/>
      <c r="T80" s="28">
        <v>521</v>
      </c>
      <c r="U80" s="29">
        <v>24.2</v>
      </c>
      <c r="V80" s="28">
        <v>28.6</v>
      </c>
      <c r="W80" s="28" t="s">
        <v>88</v>
      </c>
    </row>
    <row r="81" spans="1:23" x14ac:dyDescent="0.3">
      <c r="A81" s="44"/>
      <c r="B81" s="28"/>
      <c r="C81" s="28"/>
      <c r="D81" s="28"/>
      <c r="E81" s="28"/>
      <c r="F81" s="42"/>
      <c r="I81" s="26"/>
      <c r="J81" s="26"/>
      <c r="L81" s="26"/>
      <c r="M81" s="28"/>
      <c r="N81" s="28"/>
      <c r="O81" s="28"/>
      <c r="P81" s="28"/>
      <c r="Q81" s="26"/>
      <c r="S81" s="28"/>
      <c r="T81" s="28">
        <v>529</v>
      </c>
      <c r="U81" s="29">
        <v>25</v>
      </c>
      <c r="V81" s="28">
        <v>29.7</v>
      </c>
      <c r="W81" s="28" t="s">
        <v>88</v>
      </c>
    </row>
    <row r="82" spans="1:23" x14ac:dyDescent="0.3">
      <c r="A82" s="28" t="s">
        <v>172</v>
      </c>
      <c r="B82" s="28" t="s">
        <v>206</v>
      </c>
      <c r="C82" t="s">
        <v>186</v>
      </c>
      <c r="D82">
        <v>8280</v>
      </c>
      <c r="E82">
        <v>83</v>
      </c>
      <c r="F82" s="42">
        <v>54</v>
      </c>
      <c r="G82" s="37">
        <v>27</v>
      </c>
      <c r="H82" s="37">
        <v>47</v>
      </c>
      <c r="I82" s="26" t="s">
        <v>178</v>
      </c>
      <c r="J82" s="26">
        <f t="shared" si="2"/>
        <v>54.463055555555556</v>
      </c>
      <c r="K82">
        <v>54.463335000000001</v>
      </c>
      <c r="L82">
        <v>508300</v>
      </c>
      <c r="M82" s="28">
        <v>0</v>
      </c>
      <c r="N82" s="28">
        <v>43</v>
      </c>
      <c r="O82" s="28">
        <v>20</v>
      </c>
      <c r="P82" s="28" t="s">
        <v>179</v>
      </c>
      <c r="Q82" s="26">
        <f t="shared" si="3"/>
        <v>-0.72222222222222221</v>
      </c>
      <c r="R82">
        <v>-0.72411954000000001</v>
      </c>
      <c r="S82">
        <v>482800</v>
      </c>
      <c r="T82" s="28">
        <v>1369</v>
      </c>
      <c r="U82" s="29">
        <v>50.6</v>
      </c>
      <c r="V82" s="28">
        <v>30.7</v>
      </c>
      <c r="W82" s="28" t="s">
        <v>81</v>
      </c>
    </row>
    <row r="83" spans="1:23" x14ac:dyDescent="0.3">
      <c r="A83" s="28" t="s">
        <v>173</v>
      </c>
      <c r="B83" s="28" t="s">
        <v>207</v>
      </c>
      <c r="C83" t="s">
        <v>186</v>
      </c>
      <c r="D83">
        <v>8142</v>
      </c>
      <c r="E83">
        <v>1171</v>
      </c>
      <c r="F83" s="42">
        <v>54</v>
      </c>
      <c r="G83" s="37">
        <v>29</v>
      </c>
      <c r="H83" s="37">
        <v>38</v>
      </c>
      <c r="I83" s="26" t="s">
        <v>178</v>
      </c>
      <c r="J83" s="26">
        <f t="shared" si="2"/>
        <v>54.49388888888889</v>
      </c>
      <c r="K83">
        <v>54.494196000000002</v>
      </c>
      <c r="L83">
        <v>511710</v>
      </c>
      <c r="M83" s="28">
        <v>0</v>
      </c>
      <c r="N83" s="28">
        <v>44</v>
      </c>
      <c r="O83" s="28">
        <v>34</v>
      </c>
      <c r="P83" s="28" t="s">
        <v>179</v>
      </c>
      <c r="Q83" s="26">
        <f t="shared" si="3"/>
        <v>-0.74277777777777776</v>
      </c>
      <c r="R83">
        <v>-0.74446568999999996</v>
      </c>
      <c r="S83">
        <v>481420</v>
      </c>
      <c r="T83" s="28">
        <v>1390</v>
      </c>
      <c r="U83" s="29">
        <v>46.1</v>
      </c>
      <c r="V83" s="28">
        <v>26.5</v>
      </c>
      <c r="W83" s="28" t="s">
        <v>81</v>
      </c>
    </row>
    <row r="84" spans="1:23" x14ac:dyDescent="0.3">
      <c r="A84" s="44" t="s">
        <v>174</v>
      </c>
      <c r="B84" s="28" t="s">
        <v>208</v>
      </c>
      <c r="C84" t="s">
        <v>186</v>
      </c>
      <c r="D84">
        <v>3466</v>
      </c>
      <c r="E84">
        <v>23</v>
      </c>
      <c r="F84" s="42">
        <v>54</v>
      </c>
      <c r="G84" s="37">
        <v>57</v>
      </c>
      <c r="H84" s="37">
        <v>14</v>
      </c>
      <c r="I84" s="26" t="s">
        <v>178</v>
      </c>
      <c r="J84" s="26">
        <f t="shared" si="2"/>
        <v>54.953888888888891</v>
      </c>
      <c r="K84">
        <v>54.954149999999998</v>
      </c>
      <c r="L84">
        <v>562300</v>
      </c>
      <c r="M84" s="28">
        <v>1</v>
      </c>
      <c r="N84" s="28">
        <v>27</v>
      </c>
      <c r="O84" s="28">
        <v>34</v>
      </c>
      <c r="P84" s="28" t="s">
        <v>179</v>
      </c>
      <c r="Q84" s="26">
        <f t="shared" si="3"/>
        <v>-1.4594444444444443</v>
      </c>
      <c r="R84">
        <v>-1.4612692</v>
      </c>
      <c r="S84">
        <v>434600</v>
      </c>
      <c r="T84" s="28">
        <v>1365</v>
      </c>
      <c r="U84" s="29">
        <v>23.9</v>
      </c>
      <c r="V84" s="28">
        <v>10.3</v>
      </c>
      <c r="W84" s="28" t="s">
        <v>175</v>
      </c>
    </row>
    <row r="85" spans="1:23" x14ac:dyDescent="0.3">
      <c r="A85" s="44"/>
      <c r="B85" s="28"/>
      <c r="C85" s="28"/>
      <c r="D85" s="28"/>
      <c r="E85" s="28"/>
      <c r="F85" s="42"/>
      <c r="I85" s="26"/>
      <c r="J85" s="26"/>
      <c r="L85" s="26"/>
      <c r="M85" s="28"/>
      <c r="N85" s="28"/>
      <c r="O85" s="28"/>
      <c r="P85" s="28"/>
      <c r="Q85" s="26"/>
      <c r="S85" s="28"/>
      <c r="T85" s="28">
        <v>1514</v>
      </c>
      <c r="U85" s="28">
        <v>26.1</v>
      </c>
      <c r="V85" s="28">
        <v>10.8</v>
      </c>
      <c r="W85" s="29" t="s">
        <v>175</v>
      </c>
    </row>
    <row r="86" spans="1:23" x14ac:dyDescent="0.3">
      <c r="A86" s="43" t="s">
        <v>217</v>
      </c>
    </row>
  </sheetData>
  <mergeCells count="9">
    <mergeCell ref="A64:A70"/>
    <mergeCell ref="A73:A81"/>
    <mergeCell ref="A84:A85"/>
    <mergeCell ref="A26:A29"/>
    <mergeCell ref="A31:A33"/>
    <mergeCell ref="A34:A35"/>
    <mergeCell ref="A48:A52"/>
    <mergeCell ref="A53:A54"/>
    <mergeCell ref="A56:A63"/>
  </mergeCells>
  <hyperlinks>
    <hyperlink ref="A86" r:id="rId1" xr:uid="{00000000-0004-0000-0200-000000000000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0"/>
  <sheetViews>
    <sheetView tabSelected="1" workbookViewId="0">
      <selection activeCell="E86" sqref="E86"/>
    </sheetView>
  </sheetViews>
  <sheetFormatPr baseColWidth="10" defaultColWidth="8.88671875" defaultRowHeight="13.8" x14ac:dyDescent="0.3"/>
  <cols>
    <col min="1" max="1" width="17.77734375" style="46" customWidth="1"/>
    <col min="2" max="2" width="23.88671875" style="46" customWidth="1"/>
    <col min="3" max="3" width="10.6640625" style="46" bestFit="1" customWidth="1"/>
    <col min="4" max="8" width="8.88671875" style="46"/>
    <col min="9" max="9" width="99.44140625" style="46" bestFit="1" customWidth="1"/>
    <col min="10" max="16384" width="8.88671875" style="46"/>
  </cols>
  <sheetData>
    <row r="1" spans="1:9" x14ac:dyDescent="0.3">
      <c r="A1" s="45" t="s">
        <v>176</v>
      </c>
      <c r="B1" s="45" t="s">
        <v>177</v>
      </c>
      <c r="C1" s="46" t="s">
        <v>214</v>
      </c>
      <c r="D1" s="46" t="s">
        <v>213</v>
      </c>
      <c r="E1" s="46" t="s">
        <v>180</v>
      </c>
      <c r="F1" s="46" t="s">
        <v>181</v>
      </c>
      <c r="G1" s="46" t="s">
        <v>182</v>
      </c>
      <c r="H1" s="46" t="s">
        <v>183</v>
      </c>
      <c r="I1" s="46" t="s">
        <v>218</v>
      </c>
    </row>
    <row r="2" spans="1:9" x14ac:dyDescent="0.3">
      <c r="A2" s="47" t="s">
        <v>74</v>
      </c>
      <c r="B2" s="47" t="s">
        <v>75</v>
      </c>
      <c r="C2" s="46">
        <v>669020</v>
      </c>
      <c r="D2" s="46">
        <v>345700</v>
      </c>
      <c r="E2" s="46">
        <v>877</v>
      </c>
      <c r="F2" s="46">
        <v>27.8</v>
      </c>
      <c r="G2" s="46" t="s">
        <v>76</v>
      </c>
      <c r="H2" s="46" t="s">
        <v>77</v>
      </c>
      <c r="I2" s="46" t="s">
        <v>219</v>
      </c>
    </row>
    <row r="3" spans="1:9" x14ac:dyDescent="0.3">
      <c r="A3" s="47" t="s">
        <v>78</v>
      </c>
      <c r="B3" s="47" t="s">
        <v>79</v>
      </c>
      <c r="C3" s="46">
        <v>664700</v>
      </c>
      <c r="D3" s="46">
        <v>336300</v>
      </c>
      <c r="E3" s="46">
        <v>747</v>
      </c>
      <c r="F3" s="46">
        <v>37.799999999999997</v>
      </c>
      <c r="G3" s="46" t="s">
        <v>80</v>
      </c>
      <c r="H3" s="46" t="s">
        <v>81</v>
      </c>
      <c r="I3" s="46" t="s">
        <v>219</v>
      </c>
    </row>
    <row r="4" spans="1:9" x14ac:dyDescent="0.3">
      <c r="A4" s="47" t="s">
        <v>82</v>
      </c>
      <c r="B4" s="47" t="s">
        <v>83</v>
      </c>
      <c r="C4" s="46">
        <v>673170</v>
      </c>
      <c r="D4" s="46">
        <v>375800</v>
      </c>
      <c r="E4" s="46">
        <v>372</v>
      </c>
      <c r="F4" s="46">
        <v>23.9</v>
      </c>
      <c r="G4" s="46" t="s">
        <v>84</v>
      </c>
      <c r="H4" s="46" t="s">
        <v>81</v>
      </c>
      <c r="I4" s="46" t="s">
        <v>219</v>
      </c>
    </row>
    <row r="5" spans="1:9" x14ac:dyDescent="0.3">
      <c r="A5" s="47" t="s">
        <v>85</v>
      </c>
      <c r="B5" s="47" t="s">
        <v>86</v>
      </c>
      <c r="C5" s="46">
        <v>656860</v>
      </c>
      <c r="D5" s="46">
        <v>397970</v>
      </c>
      <c r="E5" s="46">
        <v>227</v>
      </c>
      <c r="F5" s="46">
        <v>11.5</v>
      </c>
      <c r="G5" s="46" t="s">
        <v>87</v>
      </c>
      <c r="H5" s="46" t="s">
        <v>88</v>
      </c>
      <c r="I5" s="46" t="s">
        <v>219</v>
      </c>
    </row>
    <row r="6" spans="1:9" x14ac:dyDescent="0.3">
      <c r="A6" s="47" t="s">
        <v>89</v>
      </c>
      <c r="B6" s="47" t="s">
        <v>90</v>
      </c>
      <c r="C6" s="46">
        <v>667730</v>
      </c>
      <c r="D6" s="46">
        <v>337740</v>
      </c>
      <c r="E6" s="46">
        <v>585</v>
      </c>
      <c r="F6" s="46">
        <v>17.8</v>
      </c>
      <c r="G6" s="46" t="s">
        <v>91</v>
      </c>
      <c r="H6" s="46" t="s">
        <v>77</v>
      </c>
      <c r="I6" s="46" t="s">
        <v>219</v>
      </c>
    </row>
    <row r="7" spans="1:9" x14ac:dyDescent="0.3">
      <c r="A7" s="47" t="s">
        <v>92</v>
      </c>
      <c r="B7" s="47" t="s">
        <v>93</v>
      </c>
      <c r="C7" s="46">
        <v>668010</v>
      </c>
      <c r="D7" s="46">
        <v>338350</v>
      </c>
      <c r="E7" s="46">
        <v>582</v>
      </c>
      <c r="F7" s="46">
        <v>23.9</v>
      </c>
      <c r="G7" s="46" t="s">
        <v>94</v>
      </c>
      <c r="H7" s="46" t="s">
        <v>77</v>
      </c>
      <c r="I7" s="46" t="s">
        <v>219</v>
      </c>
    </row>
    <row r="8" spans="1:9" x14ac:dyDescent="0.3">
      <c r="A8" s="47" t="s">
        <v>95</v>
      </c>
      <c r="B8" s="47" t="s">
        <v>96</v>
      </c>
      <c r="C8" s="46">
        <v>669790</v>
      </c>
      <c r="D8" s="46">
        <v>307330</v>
      </c>
      <c r="E8" s="46">
        <v>1175</v>
      </c>
      <c r="F8" s="46">
        <v>36.700000000000003</v>
      </c>
      <c r="G8" s="46" t="s">
        <v>97</v>
      </c>
      <c r="H8" s="46" t="s">
        <v>77</v>
      </c>
      <c r="I8" s="46" t="s">
        <v>219</v>
      </c>
    </row>
    <row r="9" spans="1:9" x14ac:dyDescent="0.3">
      <c r="A9" s="47" t="s">
        <v>98</v>
      </c>
      <c r="B9" s="47" t="s">
        <v>99</v>
      </c>
      <c r="C9" s="46">
        <v>696590</v>
      </c>
      <c r="D9" s="46">
        <v>332190</v>
      </c>
      <c r="E9" s="46">
        <v>1167</v>
      </c>
      <c r="F9" s="46">
        <v>30.4</v>
      </c>
      <c r="G9" s="46" t="s">
        <v>100</v>
      </c>
      <c r="H9" s="46" t="s">
        <v>77</v>
      </c>
      <c r="I9" s="46" t="s">
        <v>219</v>
      </c>
    </row>
    <row r="10" spans="1:9" x14ac:dyDescent="0.3">
      <c r="A10" s="47" t="s">
        <v>101</v>
      </c>
      <c r="B10" s="47" t="s">
        <v>102</v>
      </c>
      <c r="C10" s="46">
        <v>694200</v>
      </c>
      <c r="D10" s="46">
        <v>330400</v>
      </c>
      <c r="E10" s="46">
        <v>1007</v>
      </c>
      <c r="F10" s="46">
        <v>29.8</v>
      </c>
      <c r="G10" s="46" t="s">
        <v>103</v>
      </c>
      <c r="H10" s="46" t="s">
        <v>88</v>
      </c>
      <c r="I10" s="46" t="s">
        <v>219</v>
      </c>
    </row>
    <row r="11" spans="1:9" x14ac:dyDescent="0.3">
      <c r="A11" s="47" t="s">
        <v>104</v>
      </c>
      <c r="B11" s="47" t="s">
        <v>105</v>
      </c>
      <c r="C11" s="46">
        <v>697950</v>
      </c>
      <c r="D11" s="46">
        <v>330500</v>
      </c>
      <c r="E11" s="46">
        <v>960</v>
      </c>
      <c r="F11" s="46">
        <v>33.299999999999997</v>
      </c>
      <c r="G11" s="46" t="s">
        <v>106</v>
      </c>
      <c r="H11" s="46" t="s">
        <v>77</v>
      </c>
      <c r="I11" s="46" t="s">
        <v>219</v>
      </c>
    </row>
    <row r="12" spans="1:9" x14ac:dyDescent="0.3">
      <c r="A12" s="47" t="s">
        <v>107</v>
      </c>
      <c r="B12" s="47" t="s">
        <v>108</v>
      </c>
      <c r="C12" s="46">
        <v>697220</v>
      </c>
      <c r="D12" s="46">
        <v>328890</v>
      </c>
      <c r="E12" s="46">
        <v>665</v>
      </c>
      <c r="F12" s="46">
        <v>28</v>
      </c>
      <c r="G12" s="46" t="s">
        <v>109</v>
      </c>
      <c r="H12" s="46" t="s">
        <v>77</v>
      </c>
      <c r="I12" s="46" t="s">
        <v>219</v>
      </c>
    </row>
    <row r="13" spans="1:9" x14ac:dyDescent="0.3">
      <c r="A13" s="47" t="s">
        <v>110</v>
      </c>
      <c r="B13" s="47" t="s">
        <v>111</v>
      </c>
      <c r="C13" s="46">
        <v>697610</v>
      </c>
      <c r="D13" s="46">
        <v>329690</v>
      </c>
      <c r="E13" s="46">
        <v>1055</v>
      </c>
      <c r="F13" s="46">
        <v>38</v>
      </c>
      <c r="G13" s="46" t="s">
        <v>112</v>
      </c>
      <c r="H13" s="46" t="s">
        <v>77</v>
      </c>
      <c r="I13" s="46" t="s">
        <v>219</v>
      </c>
    </row>
    <row r="14" spans="1:9" x14ac:dyDescent="0.3">
      <c r="A14" s="47" t="s">
        <v>113</v>
      </c>
      <c r="B14" s="47" t="s">
        <v>114</v>
      </c>
      <c r="C14" s="46">
        <v>672970</v>
      </c>
      <c r="D14" s="46">
        <v>332640</v>
      </c>
      <c r="E14" s="46">
        <v>1028</v>
      </c>
      <c r="F14" s="46">
        <v>26</v>
      </c>
      <c r="G14" s="46" t="s">
        <v>115</v>
      </c>
      <c r="H14" s="46" t="s">
        <v>77</v>
      </c>
      <c r="I14" s="46" t="s">
        <v>219</v>
      </c>
    </row>
    <row r="15" spans="1:9" x14ac:dyDescent="0.3">
      <c r="A15" s="47" t="s">
        <v>116</v>
      </c>
      <c r="B15" s="47" t="s">
        <v>117</v>
      </c>
      <c r="C15" s="46">
        <v>663200</v>
      </c>
      <c r="D15" s="46">
        <v>329960</v>
      </c>
      <c r="E15" s="46">
        <v>670</v>
      </c>
      <c r="F15" s="46">
        <v>15</v>
      </c>
      <c r="G15" s="46" t="s">
        <v>118</v>
      </c>
      <c r="H15" s="46" t="s">
        <v>119</v>
      </c>
      <c r="I15" s="46" t="s">
        <v>219</v>
      </c>
    </row>
    <row r="16" spans="1:9" ht="9" customHeight="1" x14ac:dyDescent="0.3">
      <c r="A16" s="47" t="s">
        <v>120</v>
      </c>
      <c r="B16" s="47" t="s">
        <v>121</v>
      </c>
      <c r="C16" s="46">
        <v>666660</v>
      </c>
      <c r="D16" s="46">
        <v>332940</v>
      </c>
      <c r="E16" s="46">
        <v>768</v>
      </c>
      <c r="F16" s="46">
        <v>18</v>
      </c>
      <c r="G16" s="46" t="s">
        <v>122</v>
      </c>
      <c r="H16" s="46" t="s">
        <v>119</v>
      </c>
      <c r="I16" s="46" t="s">
        <v>219</v>
      </c>
    </row>
    <row r="17" spans="1:9" x14ac:dyDescent="0.3">
      <c r="A17" s="47" t="s">
        <v>123</v>
      </c>
      <c r="B17" s="47" t="s">
        <v>124</v>
      </c>
      <c r="C17" s="46">
        <v>661250</v>
      </c>
      <c r="D17" s="46">
        <v>324960</v>
      </c>
      <c r="E17" s="46">
        <v>459</v>
      </c>
      <c r="F17" s="46">
        <v>18</v>
      </c>
      <c r="G17" s="46" t="s">
        <v>125</v>
      </c>
      <c r="H17" s="46" t="s">
        <v>77</v>
      </c>
      <c r="I17" s="46" t="s">
        <v>219</v>
      </c>
    </row>
    <row r="18" spans="1:9" x14ac:dyDescent="0.3">
      <c r="A18" s="47" t="s">
        <v>126</v>
      </c>
      <c r="B18" s="47" t="s">
        <v>127</v>
      </c>
      <c r="C18" s="46">
        <v>698330</v>
      </c>
      <c r="D18" s="46">
        <v>333420</v>
      </c>
      <c r="E18" s="46">
        <v>1485</v>
      </c>
      <c r="F18" s="46">
        <v>42.3</v>
      </c>
      <c r="G18" s="46" t="s">
        <v>128</v>
      </c>
      <c r="H18" s="46" t="s">
        <v>81</v>
      </c>
      <c r="I18" s="46" t="s">
        <v>219</v>
      </c>
    </row>
    <row r="19" spans="1:9" x14ac:dyDescent="0.3">
      <c r="A19" s="47" t="s">
        <v>129</v>
      </c>
      <c r="B19" s="47" t="s">
        <v>130</v>
      </c>
      <c r="C19" s="46">
        <v>667936</v>
      </c>
      <c r="D19" s="46">
        <v>301866</v>
      </c>
      <c r="E19" s="46">
        <v>640</v>
      </c>
      <c r="F19" s="46">
        <v>27</v>
      </c>
      <c r="G19" s="46" t="s">
        <v>131</v>
      </c>
      <c r="H19" s="46" t="s">
        <v>88</v>
      </c>
      <c r="I19" s="46" t="s">
        <v>219</v>
      </c>
    </row>
    <row r="20" spans="1:9" x14ac:dyDescent="0.3">
      <c r="A20" s="47" t="s">
        <v>132</v>
      </c>
      <c r="B20" s="47" t="s">
        <v>133</v>
      </c>
      <c r="C20" s="46">
        <v>664760</v>
      </c>
      <c r="D20" s="46">
        <v>336330</v>
      </c>
      <c r="E20" s="46">
        <v>942</v>
      </c>
      <c r="F20" s="46">
        <v>37.9</v>
      </c>
      <c r="G20" s="46" t="s">
        <v>134</v>
      </c>
      <c r="H20" s="46" t="s">
        <v>77</v>
      </c>
      <c r="I20" s="46" t="s">
        <v>219</v>
      </c>
    </row>
    <row r="21" spans="1:9" x14ac:dyDescent="0.3">
      <c r="A21" s="47" t="s">
        <v>135</v>
      </c>
      <c r="B21" s="47" t="s">
        <v>136</v>
      </c>
      <c r="C21" s="46">
        <v>690500</v>
      </c>
      <c r="D21" s="46">
        <v>332140</v>
      </c>
      <c r="E21" s="46">
        <v>841</v>
      </c>
      <c r="F21" s="46">
        <v>29</v>
      </c>
      <c r="G21" s="46" t="s">
        <v>137</v>
      </c>
      <c r="H21" s="46" t="s">
        <v>138</v>
      </c>
      <c r="I21" s="46" t="s">
        <v>219</v>
      </c>
    </row>
    <row r="22" spans="1:9" x14ac:dyDescent="0.3">
      <c r="A22" s="47" t="s">
        <v>139</v>
      </c>
      <c r="B22" s="47" t="s">
        <v>140</v>
      </c>
      <c r="C22" s="46">
        <v>670530</v>
      </c>
      <c r="D22" s="46">
        <v>332420</v>
      </c>
      <c r="E22" s="46">
        <v>866</v>
      </c>
      <c r="F22" s="46">
        <v>25.5</v>
      </c>
      <c r="G22" s="46" t="s">
        <v>141</v>
      </c>
      <c r="H22" s="46" t="s">
        <v>138</v>
      </c>
      <c r="I22" s="46" t="s">
        <v>219</v>
      </c>
    </row>
    <row r="23" spans="1:9" x14ac:dyDescent="0.3">
      <c r="A23" s="47" t="s">
        <v>142</v>
      </c>
      <c r="B23" s="47" t="s">
        <v>143</v>
      </c>
      <c r="C23" s="46">
        <v>689230</v>
      </c>
      <c r="D23" s="46">
        <v>331500</v>
      </c>
      <c r="E23" s="46">
        <v>789</v>
      </c>
      <c r="F23" s="46">
        <v>29</v>
      </c>
      <c r="G23" s="46" t="s">
        <v>144</v>
      </c>
      <c r="H23" s="46" t="s">
        <v>138</v>
      </c>
      <c r="I23" s="46" t="s">
        <v>219</v>
      </c>
    </row>
    <row r="24" spans="1:9" x14ac:dyDescent="0.3">
      <c r="A24" s="47" t="s">
        <v>145</v>
      </c>
      <c r="B24" s="47" t="s">
        <v>146</v>
      </c>
      <c r="C24" s="46">
        <v>518520</v>
      </c>
      <c r="D24" s="46">
        <v>476960</v>
      </c>
      <c r="E24" s="46">
        <v>1173</v>
      </c>
      <c r="F24" s="46">
        <v>37.4</v>
      </c>
      <c r="G24" s="46">
        <v>23.7</v>
      </c>
      <c r="H24" s="46" t="s">
        <v>77</v>
      </c>
      <c r="I24" s="46" t="s">
        <v>219</v>
      </c>
    </row>
    <row r="25" spans="1:9" x14ac:dyDescent="0.3">
      <c r="A25" s="48" t="s">
        <v>147</v>
      </c>
      <c r="B25" s="49" t="s">
        <v>209</v>
      </c>
      <c r="C25" s="46">
        <v>527800</v>
      </c>
      <c r="D25" s="46">
        <v>409100</v>
      </c>
      <c r="E25" s="46">
        <v>197</v>
      </c>
      <c r="F25" s="46">
        <v>16.100000000000001</v>
      </c>
      <c r="G25" s="46">
        <v>39.6</v>
      </c>
      <c r="H25" s="46" t="s">
        <v>88</v>
      </c>
      <c r="I25" s="46" t="s">
        <v>219</v>
      </c>
    </row>
    <row r="26" spans="1:9" x14ac:dyDescent="0.3">
      <c r="A26" s="48" t="s">
        <v>147</v>
      </c>
      <c r="B26" s="49" t="s">
        <v>209</v>
      </c>
      <c r="C26" s="46">
        <v>527800</v>
      </c>
      <c r="D26" s="46">
        <v>409100</v>
      </c>
      <c r="E26" s="46">
        <v>283</v>
      </c>
      <c r="F26" s="46">
        <v>20.100000000000001</v>
      </c>
      <c r="G26" s="46">
        <v>41.7</v>
      </c>
      <c r="H26" s="46" t="s">
        <v>88</v>
      </c>
      <c r="I26" s="46" t="s">
        <v>219</v>
      </c>
    </row>
    <row r="27" spans="1:9" x14ac:dyDescent="0.3">
      <c r="A27" s="48" t="s">
        <v>147</v>
      </c>
      <c r="B27" s="49" t="s">
        <v>209</v>
      </c>
      <c r="C27" s="46">
        <v>527800</v>
      </c>
      <c r="D27" s="46">
        <v>409100</v>
      </c>
      <c r="E27" s="46">
        <v>368</v>
      </c>
      <c r="F27" s="46">
        <v>24.8</v>
      </c>
      <c r="G27" s="46">
        <v>44.8</v>
      </c>
      <c r="H27" s="46" t="s">
        <v>88</v>
      </c>
      <c r="I27" s="46" t="s">
        <v>219</v>
      </c>
    </row>
    <row r="28" spans="1:9" x14ac:dyDescent="0.3">
      <c r="A28" s="48" t="s">
        <v>147</v>
      </c>
      <c r="B28" s="49" t="s">
        <v>209</v>
      </c>
      <c r="C28" s="46">
        <v>527800</v>
      </c>
      <c r="D28" s="46">
        <v>409100</v>
      </c>
      <c r="E28" s="46">
        <v>488</v>
      </c>
      <c r="F28" s="46">
        <v>29.7</v>
      </c>
      <c r="G28" s="46">
        <v>43.9</v>
      </c>
      <c r="H28" s="46" t="s">
        <v>88</v>
      </c>
      <c r="I28" s="46" t="s">
        <v>219</v>
      </c>
    </row>
    <row r="29" spans="1:9" x14ac:dyDescent="0.3">
      <c r="A29" s="49" t="s">
        <v>148</v>
      </c>
      <c r="B29" s="49" t="s">
        <v>184</v>
      </c>
      <c r="C29" s="46">
        <v>567620</v>
      </c>
      <c r="D29" s="46">
        <v>414560</v>
      </c>
      <c r="E29" s="46">
        <v>591</v>
      </c>
      <c r="F29" s="46">
        <v>24.7</v>
      </c>
      <c r="G29" s="46">
        <v>25.9</v>
      </c>
      <c r="H29" s="46" t="s">
        <v>81</v>
      </c>
      <c r="I29" s="46" t="s">
        <v>219</v>
      </c>
    </row>
    <row r="30" spans="1:9" x14ac:dyDescent="0.3">
      <c r="A30" s="48" t="s">
        <v>149</v>
      </c>
      <c r="B30" s="49" t="s">
        <v>185</v>
      </c>
      <c r="C30" s="46">
        <v>513600</v>
      </c>
      <c r="D30" s="46">
        <v>477390</v>
      </c>
      <c r="E30" s="46">
        <v>1357</v>
      </c>
      <c r="F30" s="46">
        <v>59.4</v>
      </c>
      <c r="G30" s="46">
        <v>37.4</v>
      </c>
      <c r="H30" s="46" t="s">
        <v>150</v>
      </c>
      <c r="I30" s="46" t="s">
        <v>219</v>
      </c>
    </row>
    <row r="31" spans="1:9" x14ac:dyDescent="0.3">
      <c r="A31" s="48" t="s">
        <v>149</v>
      </c>
      <c r="B31" s="49" t="s">
        <v>185</v>
      </c>
      <c r="C31" s="46">
        <v>513600</v>
      </c>
      <c r="D31" s="46">
        <v>477390</v>
      </c>
      <c r="E31" s="46">
        <v>1465</v>
      </c>
      <c r="F31" s="46">
        <v>64.400000000000006</v>
      </c>
      <c r="G31" s="46">
        <v>38</v>
      </c>
      <c r="H31" s="46" t="s">
        <v>150</v>
      </c>
      <c r="I31" s="46" t="s">
        <v>219</v>
      </c>
    </row>
    <row r="32" spans="1:9" x14ac:dyDescent="0.3">
      <c r="A32" s="48" t="s">
        <v>149</v>
      </c>
      <c r="B32" s="49" t="s">
        <v>185</v>
      </c>
      <c r="C32" s="46">
        <v>513600</v>
      </c>
      <c r="D32" s="46">
        <v>477390</v>
      </c>
      <c r="E32" s="46">
        <v>1476</v>
      </c>
      <c r="F32" s="46">
        <v>71.099999999999994</v>
      </c>
      <c r="G32" s="46">
        <v>42.3</v>
      </c>
      <c r="H32" s="46" t="s">
        <v>150</v>
      </c>
      <c r="I32" s="46" t="s">
        <v>219</v>
      </c>
    </row>
    <row r="33" spans="1:9" x14ac:dyDescent="0.3">
      <c r="A33" s="48" t="s">
        <v>151</v>
      </c>
      <c r="B33" s="49" t="s">
        <v>211</v>
      </c>
      <c r="C33" s="46">
        <v>502430</v>
      </c>
      <c r="D33" s="46">
        <v>467590</v>
      </c>
      <c r="E33" s="46">
        <v>940</v>
      </c>
      <c r="F33" s="46">
        <v>37.799999999999997</v>
      </c>
      <c r="G33" s="46">
        <v>32.1</v>
      </c>
      <c r="H33" s="46" t="s">
        <v>77</v>
      </c>
      <c r="I33" s="46" t="s">
        <v>219</v>
      </c>
    </row>
    <row r="34" spans="1:9" x14ac:dyDescent="0.3">
      <c r="A34" s="48" t="s">
        <v>151</v>
      </c>
      <c r="B34" s="49" t="s">
        <v>211</v>
      </c>
      <c r="C34" s="46">
        <v>502430</v>
      </c>
      <c r="D34" s="46">
        <v>467590</v>
      </c>
      <c r="E34" s="46">
        <v>1632</v>
      </c>
      <c r="F34" s="46">
        <v>50</v>
      </c>
      <c r="G34" s="46">
        <v>26</v>
      </c>
      <c r="H34" s="46" t="s">
        <v>77</v>
      </c>
      <c r="I34" s="46" t="s">
        <v>219</v>
      </c>
    </row>
    <row r="35" spans="1:9" x14ac:dyDescent="0.3">
      <c r="A35" s="49" t="s">
        <v>152</v>
      </c>
      <c r="B35" s="49" t="s">
        <v>187</v>
      </c>
      <c r="C35" s="46">
        <v>574850</v>
      </c>
      <c r="D35" s="46">
        <v>434980</v>
      </c>
      <c r="E35" s="46">
        <v>1052</v>
      </c>
      <c r="F35" s="46">
        <v>32.200000000000003</v>
      </c>
      <c r="G35" s="46">
        <v>21.1</v>
      </c>
      <c r="H35" s="46" t="s">
        <v>77</v>
      </c>
      <c r="I35" s="46" t="s">
        <v>219</v>
      </c>
    </row>
    <row r="36" spans="1:9" x14ac:dyDescent="0.3">
      <c r="A36" s="49" t="s">
        <v>153</v>
      </c>
      <c r="B36" s="49" t="s">
        <v>188</v>
      </c>
      <c r="C36" s="46">
        <v>523800</v>
      </c>
      <c r="D36" s="46">
        <v>453800</v>
      </c>
      <c r="E36" s="46">
        <v>4170</v>
      </c>
      <c r="F36" s="46">
        <v>104</v>
      </c>
      <c r="G36" s="46">
        <v>22.6</v>
      </c>
      <c r="H36" s="46" t="s">
        <v>77</v>
      </c>
      <c r="I36" s="46" t="s">
        <v>219</v>
      </c>
    </row>
    <row r="37" spans="1:9" x14ac:dyDescent="0.3">
      <c r="A37" s="49" t="s">
        <v>154</v>
      </c>
      <c r="B37" s="49" t="s">
        <v>189</v>
      </c>
      <c r="C37" s="46">
        <v>508780</v>
      </c>
      <c r="D37" s="46">
        <v>492260</v>
      </c>
      <c r="E37" s="46">
        <v>1351</v>
      </c>
      <c r="F37" s="46">
        <v>41</v>
      </c>
      <c r="G37" s="46">
        <v>23.3</v>
      </c>
      <c r="H37" s="46" t="s">
        <v>77</v>
      </c>
      <c r="I37" s="46" t="s">
        <v>219</v>
      </c>
    </row>
    <row r="38" spans="1:9" x14ac:dyDescent="0.3">
      <c r="A38" s="49" t="s">
        <v>155</v>
      </c>
      <c r="B38" s="49" t="s">
        <v>190</v>
      </c>
      <c r="C38" s="46">
        <v>506370</v>
      </c>
      <c r="D38" s="46">
        <v>493990</v>
      </c>
      <c r="E38" s="46">
        <v>1264</v>
      </c>
      <c r="F38" s="46">
        <v>42.2</v>
      </c>
      <c r="G38" s="46">
        <v>26.3</v>
      </c>
      <c r="H38" s="46" t="s">
        <v>77</v>
      </c>
      <c r="I38" s="46" t="s">
        <v>219</v>
      </c>
    </row>
    <row r="39" spans="1:9" x14ac:dyDescent="0.3">
      <c r="A39" s="49" t="s">
        <v>156</v>
      </c>
      <c r="B39" s="49" t="s">
        <v>191</v>
      </c>
      <c r="C39" s="46">
        <v>506690</v>
      </c>
      <c r="D39" s="46">
        <v>491810</v>
      </c>
      <c r="E39" s="46">
        <v>1360</v>
      </c>
      <c r="F39" s="46">
        <v>45</v>
      </c>
      <c r="G39" s="46">
        <v>26.3</v>
      </c>
      <c r="H39" s="46" t="s">
        <v>77</v>
      </c>
      <c r="I39" s="46" t="s">
        <v>219</v>
      </c>
    </row>
    <row r="40" spans="1:9" x14ac:dyDescent="0.3">
      <c r="A40" s="49" t="s">
        <v>157</v>
      </c>
      <c r="B40" s="49" t="s">
        <v>192</v>
      </c>
      <c r="C40" s="46">
        <v>508010</v>
      </c>
      <c r="D40" s="46">
        <v>492450</v>
      </c>
      <c r="E40" s="46">
        <v>1387</v>
      </c>
      <c r="F40" s="46">
        <v>42.2</v>
      </c>
      <c r="G40" s="46">
        <v>23.6</v>
      </c>
      <c r="H40" s="46" t="s">
        <v>77</v>
      </c>
      <c r="I40" s="46" t="s">
        <v>219</v>
      </c>
    </row>
    <row r="41" spans="1:9" x14ac:dyDescent="0.3">
      <c r="A41" s="49" t="s">
        <v>158</v>
      </c>
      <c r="B41" s="49" t="s">
        <v>193</v>
      </c>
      <c r="C41" s="46">
        <v>506850</v>
      </c>
      <c r="D41" s="46">
        <v>489570</v>
      </c>
      <c r="E41" s="46">
        <v>1311</v>
      </c>
      <c r="F41" s="46">
        <v>39</v>
      </c>
      <c r="G41" s="46">
        <v>22.8</v>
      </c>
      <c r="H41" s="46" t="s">
        <v>77</v>
      </c>
      <c r="I41" s="46" t="s">
        <v>219</v>
      </c>
    </row>
    <row r="42" spans="1:9" x14ac:dyDescent="0.3">
      <c r="A42" s="49" t="s">
        <v>159</v>
      </c>
      <c r="B42" s="49" t="s">
        <v>210</v>
      </c>
      <c r="C42" s="46">
        <v>508940</v>
      </c>
      <c r="D42" s="46">
        <v>489600</v>
      </c>
      <c r="E42" s="46">
        <v>1341</v>
      </c>
      <c r="F42" s="46">
        <v>42.2</v>
      </c>
      <c r="G42" s="46">
        <v>24.2</v>
      </c>
      <c r="H42" s="46" t="s">
        <v>77</v>
      </c>
      <c r="I42" s="46" t="s">
        <v>219</v>
      </c>
    </row>
    <row r="43" spans="1:9" x14ac:dyDescent="0.3">
      <c r="A43" s="49" t="s">
        <v>160</v>
      </c>
      <c r="B43" s="49" t="s">
        <v>194</v>
      </c>
      <c r="C43" s="46">
        <v>507370</v>
      </c>
      <c r="D43" s="46">
        <v>494370</v>
      </c>
      <c r="E43" s="46">
        <v>1317</v>
      </c>
      <c r="F43" s="46">
        <v>44</v>
      </c>
      <c r="G43" s="46">
        <v>26.4</v>
      </c>
      <c r="H43" s="46" t="s">
        <v>77</v>
      </c>
      <c r="I43" s="46" t="s">
        <v>219</v>
      </c>
    </row>
    <row r="44" spans="1:9" x14ac:dyDescent="0.3">
      <c r="A44" s="49" t="s">
        <v>161</v>
      </c>
      <c r="B44" s="49" t="s">
        <v>195</v>
      </c>
      <c r="C44" s="46">
        <v>507920</v>
      </c>
      <c r="D44" s="46">
        <v>491540</v>
      </c>
      <c r="E44" s="46">
        <v>1413</v>
      </c>
      <c r="F44" s="46">
        <v>45</v>
      </c>
      <c r="G44" s="46">
        <v>25.1</v>
      </c>
      <c r="H44" s="46" t="s">
        <v>77</v>
      </c>
      <c r="I44" s="46" t="s">
        <v>219</v>
      </c>
    </row>
    <row r="45" spans="1:9" x14ac:dyDescent="0.3">
      <c r="A45" s="49" t="s">
        <v>162</v>
      </c>
      <c r="B45" s="49" t="s">
        <v>198</v>
      </c>
      <c r="C45" s="46">
        <v>501300</v>
      </c>
      <c r="D45" s="46">
        <v>496630</v>
      </c>
      <c r="E45" s="46">
        <v>1372</v>
      </c>
      <c r="F45" s="46">
        <v>4</v>
      </c>
      <c r="G45" s="46">
        <v>23</v>
      </c>
      <c r="H45" s="46" t="s">
        <v>77</v>
      </c>
      <c r="I45" s="46" t="s">
        <v>219</v>
      </c>
    </row>
    <row r="46" spans="1:9" x14ac:dyDescent="0.3">
      <c r="A46" s="49" t="s">
        <v>163</v>
      </c>
      <c r="B46" s="49" t="s">
        <v>196</v>
      </c>
      <c r="C46" s="46">
        <v>504240</v>
      </c>
      <c r="D46" s="46">
        <v>485440</v>
      </c>
      <c r="E46" s="46">
        <v>1481</v>
      </c>
      <c r="F46" s="46">
        <v>71.099999999999994</v>
      </c>
      <c r="G46" s="46">
        <v>42.4</v>
      </c>
      <c r="H46" s="46" t="s">
        <v>77</v>
      </c>
      <c r="I46" s="46" t="s">
        <v>219</v>
      </c>
    </row>
    <row r="47" spans="1:9" x14ac:dyDescent="0.3">
      <c r="A47" s="48" t="s">
        <v>164</v>
      </c>
      <c r="B47" s="49" t="s">
        <v>197</v>
      </c>
      <c r="C47" s="46">
        <v>508200</v>
      </c>
      <c r="D47" s="46">
        <v>485700</v>
      </c>
      <c r="E47" s="46">
        <v>1219</v>
      </c>
      <c r="F47" s="46">
        <v>33.299999999999997</v>
      </c>
      <c r="G47" s="46">
        <v>19.600000000000001</v>
      </c>
      <c r="H47" s="46" t="s">
        <v>81</v>
      </c>
      <c r="I47" s="46" t="s">
        <v>219</v>
      </c>
    </row>
    <row r="48" spans="1:9" x14ac:dyDescent="0.3">
      <c r="A48" s="48" t="s">
        <v>164</v>
      </c>
      <c r="B48" s="49" t="s">
        <v>197</v>
      </c>
      <c r="C48" s="46">
        <v>508200</v>
      </c>
      <c r="D48" s="46">
        <v>485700</v>
      </c>
      <c r="E48" s="46">
        <v>1219</v>
      </c>
      <c r="F48" s="46">
        <v>43.3</v>
      </c>
      <c r="G48" s="46">
        <v>27.8</v>
      </c>
      <c r="H48" s="46" t="s">
        <v>81</v>
      </c>
      <c r="I48" s="46" t="s">
        <v>219</v>
      </c>
    </row>
    <row r="49" spans="1:9" x14ac:dyDescent="0.3">
      <c r="A49" s="48" t="s">
        <v>164</v>
      </c>
      <c r="B49" s="49" t="s">
        <v>197</v>
      </c>
      <c r="C49" s="46">
        <v>508200</v>
      </c>
      <c r="D49" s="46">
        <v>485700</v>
      </c>
      <c r="E49" s="46">
        <v>1219</v>
      </c>
      <c r="F49" s="46">
        <v>44.7</v>
      </c>
      <c r="G49" s="46">
        <v>29</v>
      </c>
      <c r="H49" s="46" t="s">
        <v>81</v>
      </c>
      <c r="I49" s="46" t="s">
        <v>219</v>
      </c>
    </row>
    <row r="50" spans="1:9" x14ac:dyDescent="0.3">
      <c r="A50" s="48" t="s">
        <v>164</v>
      </c>
      <c r="B50" s="49" t="s">
        <v>197</v>
      </c>
      <c r="C50" s="46">
        <v>508200</v>
      </c>
      <c r="D50" s="46">
        <v>485700</v>
      </c>
      <c r="E50" s="46">
        <v>1695</v>
      </c>
      <c r="F50" s="46">
        <v>43.3</v>
      </c>
      <c r="G50" s="46">
        <v>20</v>
      </c>
      <c r="H50" s="46" t="s">
        <v>81</v>
      </c>
      <c r="I50" s="46" t="s">
        <v>219</v>
      </c>
    </row>
    <row r="51" spans="1:9" x14ac:dyDescent="0.3">
      <c r="A51" s="48" t="s">
        <v>164</v>
      </c>
      <c r="B51" s="49" t="s">
        <v>197</v>
      </c>
      <c r="C51" s="46">
        <v>508200</v>
      </c>
      <c r="D51" s="46">
        <v>485700</v>
      </c>
      <c r="E51" s="46">
        <v>1873</v>
      </c>
      <c r="F51" s="46">
        <v>41.1</v>
      </c>
      <c r="G51" s="46">
        <v>16.899999999999999</v>
      </c>
      <c r="H51" s="46" t="s">
        <v>77</v>
      </c>
      <c r="I51" s="46" t="s">
        <v>219</v>
      </c>
    </row>
    <row r="52" spans="1:9" x14ac:dyDescent="0.3">
      <c r="A52" s="48" t="s">
        <v>165</v>
      </c>
      <c r="B52" s="49" t="s">
        <v>199</v>
      </c>
      <c r="C52" s="46">
        <v>565620</v>
      </c>
      <c r="D52" s="46">
        <v>439660</v>
      </c>
      <c r="E52" s="46">
        <v>1322</v>
      </c>
      <c r="F52" s="46">
        <v>44.8</v>
      </c>
      <c r="G52" s="46">
        <v>26.4</v>
      </c>
      <c r="H52" s="46" t="s">
        <v>150</v>
      </c>
      <c r="I52" s="46" t="s">
        <v>219</v>
      </c>
    </row>
    <row r="53" spans="1:9" x14ac:dyDescent="0.3">
      <c r="A53" s="48" t="s">
        <v>165</v>
      </c>
      <c r="B53" s="49" t="s">
        <v>199</v>
      </c>
      <c r="C53" s="46">
        <v>565620</v>
      </c>
      <c r="D53" s="46">
        <v>439660</v>
      </c>
      <c r="E53" s="46">
        <v>1768</v>
      </c>
      <c r="F53" s="46">
        <v>68.900000000000006</v>
      </c>
      <c r="G53" s="46">
        <v>33.4</v>
      </c>
      <c r="H53" s="46" t="s">
        <v>81</v>
      </c>
      <c r="I53" s="46" t="s">
        <v>219</v>
      </c>
    </row>
    <row r="54" spans="1:9" x14ac:dyDescent="0.3">
      <c r="A54" s="49" t="s">
        <v>166</v>
      </c>
      <c r="B54" s="49" t="s">
        <v>200</v>
      </c>
      <c r="C54" s="46">
        <v>504030</v>
      </c>
      <c r="D54" s="46">
        <v>494780</v>
      </c>
      <c r="E54" s="46">
        <v>1638</v>
      </c>
      <c r="F54" s="46">
        <v>46.7</v>
      </c>
      <c r="G54" s="46">
        <v>22.6</v>
      </c>
      <c r="H54" s="46" t="s">
        <v>77</v>
      </c>
      <c r="I54" s="46" t="s">
        <v>219</v>
      </c>
    </row>
    <row r="55" spans="1:9" x14ac:dyDescent="0.3">
      <c r="A55" s="48" t="s">
        <v>167</v>
      </c>
      <c r="B55" s="49" t="s">
        <v>201</v>
      </c>
      <c r="C55" s="46">
        <v>521270</v>
      </c>
      <c r="D55" s="46">
        <v>458790</v>
      </c>
      <c r="E55" s="46">
        <v>191</v>
      </c>
      <c r="F55" s="46">
        <v>16.100000000000001</v>
      </c>
      <c r="G55" s="46">
        <v>32.5</v>
      </c>
      <c r="H55" s="46" t="s">
        <v>88</v>
      </c>
      <c r="I55" s="46" t="s">
        <v>219</v>
      </c>
    </row>
    <row r="56" spans="1:9" x14ac:dyDescent="0.3">
      <c r="A56" s="48" t="s">
        <v>167</v>
      </c>
      <c r="B56" s="49" t="s">
        <v>201</v>
      </c>
      <c r="C56" s="46">
        <v>521270</v>
      </c>
      <c r="D56" s="46">
        <v>458790</v>
      </c>
      <c r="E56" s="46">
        <v>286</v>
      </c>
      <c r="F56" s="46">
        <v>18.399999999999999</v>
      </c>
      <c r="G56" s="46">
        <v>29.7</v>
      </c>
      <c r="H56" s="46" t="s">
        <v>88</v>
      </c>
      <c r="I56" s="46" t="s">
        <v>219</v>
      </c>
    </row>
    <row r="57" spans="1:9" x14ac:dyDescent="0.3">
      <c r="A57" s="48" t="s">
        <v>167</v>
      </c>
      <c r="B57" s="49" t="s">
        <v>201</v>
      </c>
      <c r="C57" s="46">
        <v>521270</v>
      </c>
      <c r="D57" s="46">
        <v>458790</v>
      </c>
      <c r="E57" s="46">
        <v>381</v>
      </c>
      <c r="F57" s="46">
        <v>20.6</v>
      </c>
      <c r="G57" s="46">
        <v>28.1</v>
      </c>
      <c r="H57" s="46" t="s">
        <v>88</v>
      </c>
      <c r="I57" s="46" t="s">
        <v>219</v>
      </c>
    </row>
    <row r="58" spans="1:9" x14ac:dyDescent="0.3">
      <c r="A58" s="48" t="s">
        <v>167</v>
      </c>
      <c r="B58" s="49" t="s">
        <v>201</v>
      </c>
      <c r="C58" s="46">
        <v>521270</v>
      </c>
      <c r="D58" s="46">
        <v>458790</v>
      </c>
      <c r="E58" s="46">
        <v>477</v>
      </c>
      <c r="F58" s="46">
        <v>22.2</v>
      </c>
      <c r="G58" s="46">
        <v>25.8</v>
      </c>
      <c r="H58" s="46" t="s">
        <v>88</v>
      </c>
      <c r="I58" s="46" t="s">
        <v>219</v>
      </c>
    </row>
    <row r="59" spans="1:9" x14ac:dyDescent="0.3">
      <c r="A59" s="48" t="s">
        <v>167</v>
      </c>
      <c r="B59" s="49" t="s">
        <v>201</v>
      </c>
      <c r="C59" s="46">
        <v>521270</v>
      </c>
      <c r="D59" s="46">
        <v>458790</v>
      </c>
      <c r="E59" s="46">
        <v>572</v>
      </c>
      <c r="F59" s="46">
        <v>24.3</v>
      </c>
      <c r="G59" s="46">
        <v>25.2</v>
      </c>
      <c r="H59" s="46" t="s">
        <v>88</v>
      </c>
      <c r="I59" s="46" t="s">
        <v>219</v>
      </c>
    </row>
    <row r="60" spans="1:9" x14ac:dyDescent="0.3">
      <c r="A60" s="48" t="s">
        <v>167</v>
      </c>
      <c r="B60" s="49" t="s">
        <v>201</v>
      </c>
      <c r="C60" s="46">
        <v>521270</v>
      </c>
      <c r="D60" s="46">
        <v>458790</v>
      </c>
      <c r="E60" s="46">
        <v>668</v>
      </c>
      <c r="F60" s="46">
        <v>27</v>
      </c>
      <c r="G60" s="46">
        <v>25.6</v>
      </c>
      <c r="H60" s="46" t="s">
        <v>88</v>
      </c>
      <c r="I60" s="46" t="s">
        <v>219</v>
      </c>
    </row>
    <row r="61" spans="1:9" x14ac:dyDescent="0.3">
      <c r="A61" s="48" t="s">
        <v>167</v>
      </c>
      <c r="B61" s="49" t="s">
        <v>201</v>
      </c>
      <c r="C61" s="46">
        <v>521270</v>
      </c>
      <c r="D61" s="46">
        <v>458790</v>
      </c>
      <c r="E61" s="46">
        <v>858</v>
      </c>
      <c r="F61" s="46">
        <v>29.4</v>
      </c>
      <c r="G61" s="46">
        <v>22.7</v>
      </c>
      <c r="H61" s="46" t="s">
        <v>88</v>
      </c>
      <c r="I61" s="46" t="s">
        <v>219</v>
      </c>
    </row>
    <row r="62" spans="1:9" x14ac:dyDescent="0.3">
      <c r="A62" s="48" t="s">
        <v>167</v>
      </c>
      <c r="B62" s="49" t="s">
        <v>201</v>
      </c>
      <c r="C62" s="46">
        <v>521270</v>
      </c>
      <c r="D62" s="46">
        <v>458790</v>
      </c>
      <c r="E62" s="46">
        <v>935</v>
      </c>
      <c r="F62" s="46">
        <v>30.4</v>
      </c>
      <c r="G62" s="46">
        <v>21.9</v>
      </c>
      <c r="H62" s="46" t="s">
        <v>88</v>
      </c>
      <c r="I62" s="46" t="s">
        <v>219</v>
      </c>
    </row>
    <row r="63" spans="1:9" x14ac:dyDescent="0.3">
      <c r="A63" s="48" t="s">
        <v>168</v>
      </c>
      <c r="B63" s="49" t="s">
        <v>202</v>
      </c>
      <c r="C63" s="46">
        <v>518100</v>
      </c>
      <c r="D63" s="46">
        <v>463140</v>
      </c>
      <c r="E63" s="46">
        <v>191</v>
      </c>
      <c r="F63" s="46">
        <v>15.9</v>
      </c>
      <c r="G63" s="46">
        <v>32.5</v>
      </c>
      <c r="H63" s="46" t="s">
        <v>88</v>
      </c>
      <c r="I63" s="46" t="s">
        <v>219</v>
      </c>
    </row>
    <row r="64" spans="1:9" x14ac:dyDescent="0.3">
      <c r="A64" s="48" t="s">
        <v>168</v>
      </c>
      <c r="B64" s="49" t="s">
        <v>202</v>
      </c>
      <c r="C64" s="46">
        <v>518100</v>
      </c>
      <c r="D64" s="46">
        <v>463140</v>
      </c>
      <c r="E64" s="46">
        <v>281</v>
      </c>
      <c r="F64" s="46">
        <v>18.899999999999999</v>
      </c>
      <c r="G64" s="46">
        <v>32.700000000000003</v>
      </c>
      <c r="H64" s="46" t="s">
        <v>88</v>
      </c>
      <c r="I64" s="46" t="s">
        <v>219</v>
      </c>
    </row>
    <row r="65" spans="1:9" x14ac:dyDescent="0.3">
      <c r="A65" s="48" t="s">
        <v>168</v>
      </c>
      <c r="B65" s="49" t="s">
        <v>202</v>
      </c>
      <c r="C65" s="46">
        <v>518100</v>
      </c>
      <c r="D65" s="46">
        <v>463140</v>
      </c>
      <c r="E65" s="46">
        <v>429</v>
      </c>
      <c r="F65" s="46">
        <v>24.4</v>
      </c>
      <c r="G65" s="46">
        <v>34.299999999999997</v>
      </c>
      <c r="H65" s="46" t="s">
        <v>88</v>
      </c>
      <c r="I65" s="46" t="s">
        <v>219</v>
      </c>
    </row>
    <row r="66" spans="1:9" x14ac:dyDescent="0.3">
      <c r="A66" s="48" t="s">
        <v>168</v>
      </c>
      <c r="B66" s="49" t="s">
        <v>202</v>
      </c>
      <c r="C66" s="46">
        <v>518100</v>
      </c>
      <c r="D66" s="46">
        <v>463140</v>
      </c>
      <c r="E66" s="46">
        <v>572</v>
      </c>
      <c r="F66" s="46">
        <v>27.9</v>
      </c>
      <c r="G66" s="46">
        <v>31.8</v>
      </c>
      <c r="H66" s="46" t="s">
        <v>88</v>
      </c>
      <c r="I66" s="46" t="s">
        <v>219</v>
      </c>
    </row>
    <row r="67" spans="1:9" x14ac:dyDescent="0.3">
      <c r="A67" s="48" t="s">
        <v>168</v>
      </c>
      <c r="B67" s="49" t="s">
        <v>202</v>
      </c>
      <c r="C67" s="46">
        <v>518100</v>
      </c>
      <c r="D67" s="46">
        <v>463140</v>
      </c>
      <c r="E67" s="46">
        <v>715</v>
      </c>
      <c r="F67" s="46">
        <v>30.6</v>
      </c>
      <c r="G67" s="46">
        <v>29.2</v>
      </c>
      <c r="H67" s="46" t="s">
        <v>88</v>
      </c>
      <c r="I67" s="46" t="s">
        <v>219</v>
      </c>
    </row>
    <row r="68" spans="1:9" x14ac:dyDescent="0.3">
      <c r="A68" s="48" t="s">
        <v>168</v>
      </c>
      <c r="B68" s="49" t="s">
        <v>202</v>
      </c>
      <c r="C68" s="46">
        <v>518100</v>
      </c>
      <c r="D68" s="46">
        <v>463140</v>
      </c>
      <c r="E68" s="46">
        <v>810</v>
      </c>
      <c r="F68" s="46">
        <v>32.799999999999997</v>
      </c>
      <c r="G68" s="46">
        <v>28.5</v>
      </c>
      <c r="H68" s="46" t="s">
        <v>88</v>
      </c>
      <c r="I68" s="46" t="s">
        <v>219</v>
      </c>
    </row>
    <row r="69" spans="1:9" x14ac:dyDescent="0.3">
      <c r="A69" s="48" t="s">
        <v>168</v>
      </c>
      <c r="B69" s="49" t="s">
        <v>202</v>
      </c>
      <c r="C69" s="46">
        <v>518100</v>
      </c>
      <c r="D69" s="46">
        <v>463140</v>
      </c>
      <c r="E69" s="46">
        <v>9.6</v>
      </c>
      <c r="F69" s="46">
        <v>35.700000000000003</v>
      </c>
      <c r="G69" s="46">
        <v>28.7</v>
      </c>
      <c r="H69" s="46" t="s">
        <v>88</v>
      </c>
      <c r="I69" s="46" t="s">
        <v>219</v>
      </c>
    </row>
    <row r="70" spans="1:9" x14ac:dyDescent="0.3">
      <c r="A70" s="49" t="s">
        <v>169</v>
      </c>
      <c r="B70" s="49" t="s">
        <v>203</v>
      </c>
      <c r="C70" s="46">
        <v>518400</v>
      </c>
      <c r="D70" s="46">
        <v>476100</v>
      </c>
      <c r="E70" s="46">
        <v>1087</v>
      </c>
      <c r="F70" s="46">
        <v>39.9</v>
      </c>
      <c r="G70" s="46">
        <v>28</v>
      </c>
      <c r="H70" s="46" t="s">
        <v>88</v>
      </c>
      <c r="I70" s="46" t="s">
        <v>219</v>
      </c>
    </row>
    <row r="71" spans="1:9" x14ac:dyDescent="0.3">
      <c r="A71" s="49" t="s">
        <v>170</v>
      </c>
      <c r="B71" s="49" t="s">
        <v>204</v>
      </c>
      <c r="C71" s="46">
        <v>502780</v>
      </c>
      <c r="D71" s="46">
        <v>476950</v>
      </c>
      <c r="E71" s="46">
        <v>1226</v>
      </c>
      <c r="F71" s="46">
        <v>30</v>
      </c>
      <c r="G71" s="46">
        <v>17.8</v>
      </c>
      <c r="H71" s="46" t="s">
        <v>77</v>
      </c>
      <c r="I71" s="46" t="s">
        <v>219</v>
      </c>
    </row>
    <row r="72" spans="1:9" x14ac:dyDescent="0.3">
      <c r="A72" s="48" t="s">
        <v>171</v>
      </c>
      <c r="B72" s="49" t="s">
        <v>205</v>
      </c>
      <c r="C72" s="46">
        <v>545300</v>
      </c>
      <c r="D72" s="46">
        <v>438200</v>
      </c>
      <c r="E72" s="46">
        <v>1633</v>
      </c>
      <c r="F72" s="46">
        <v>46.1</v>
      </c>
      <c r="G72" s="46">
        <v>23.2</v>
      </c>
      <c r="H72" s="46" t="s">
        <v>77</v>
      </c>
      <c r="I72" s="46" t="s">
        <v>219</v>
      </c>
    </row>
    <row r="73" spans="1:9" x14ac:dyDescent="0.3">
      <c r="A73" s="48" t="s">
        <v>171</v>
      </c>
      <c r="B73" s="49" t="s">
        <v>205</v>
      </c>
      <c r="C73" s="46">
        <v>545300</v>
      </c>
      <c r="D73" s="46">
        <v>438200</v>
      </c>
      <c r="E73" s="46">
        <v>355</v>
      </c>
      <c r="F73" s="46">
        <v>18.899999999999999</v>
      </c>
      <c r="G73" s="46">
        <v>27</v>
      </c>
      <c r="H73" s="46" t="s">
        <v>88</v>
      </c>
      <c r="I73" s="46" t="s">
        <v>219</v>
      </c>
    </row>
    <row r="74" spans="1:9" x14ac:dyDescent="0.3">
      <c r="A74" s="48" t="s">
        <v>171</v>
      </c>
      <c r="B74" s="49" t="s">
        <v>205</v>
      </c>
      <c r="C74" s="46">
        <v>545300</v>
      </c>
      <c r="D74" s="46">
        <v>438200</v>
      </c>
      <c r="E74" s="46">
        <v>386</v>
      </c>
      <c r="F74" s="46">
        <v>20.399999999999999</v>
      </c>
      <c r="G74" s="46">
        <v>28.8</v>
      </c>
      <c r="H74" s="46" t="s">
        <v>88</v>
      </c>
      <c r="I74" s="46" t="s">
        <v>219</v>
      </c>
    </row>
    <row r="75" spans="1:9" x14ac:dyDescent="0.3">
      <c r="A75" s="48" t="s">
        <v>171</v>
      </c>
      <c r="B75" s="49" t="s">
        <v>205</v>
      </c>
      <c r="C75" s="46">
        <v>545300</v>
      </c>
      <c r="D75" s="46">
        <v>438200</v>
      </c>
      <c r="E75" s="46">
        <v>416</v>
      </c>
      <c r="F75" s="46">
        <v>21.1</v>
      </c>
      <c r="G75" s="46">
        <v>28.4</v>
      </c>
      <c r="H75" s="46" t="s">
        <v>88</v>
      </c>
      <c r="I75" s="46" t="s">
        <v>219</v>
      </c>
    </row>
    <row r="76" spans="1:9" x14ac:dyDescent="0.3">
      <c r="A76" s="48" t="s">
        <v>171</v>
      </c>
      <c r="B76" s="49" t="s">
        <v>205</v>
      </c>
      <c r="C76" s="46">
        <v>545300</v>
      </c>
      <c r="D76" s="46">
        <v>438200</v>
      </c>
      <c r="E76" s="46">
        <v>447</v>
      </c>
      <c r="F76" s="46">
        <v>22.2</v>
      </c>
      <c r="G76" s="46">
        <v>28.9</v>
      </c>
      <c r="H76" s="46" t="s">
        <v>88</v>
      </c>
      <c r="I76" s="46" t="s">
        <v>219</v>
      </c>
    </row>
    <row r="77" spans="1:9" x14ac:dyDescent="0.3">
      <c r="A77" s="48" t="s">
        <v>171</v>
      </c>
      <c r="B77" s="49" t="s">
        <v>205</v>
      </c>
      <c r="C77" s="46">
        <v>545300</v>
      </c>
      <c r="D77" s="46">
        <v>438200</v>
      </c>
      <c r="E77" s="46">
        <v>477</v>
      </c>
      <c r="F77" s="46">
        <v>23.6</v>
      </c>
      <c r="G77" s="46">
        <v>30</v>
      </c>
      <c r="H77" s="46" t="s">
        <v>88</v>
      </c>
      <c r="I77" s="46" t="s">
        <v>219</v>
      </c>
    </row>
    <row r="78" spans="1:9" x14ac:dyDescent="0.3">
      <c r="A78" s="48" t="s">
        <v>171</v>
      </c>
      <c r="B78" s="49" t="s">
        <v>205</v>
      </c>
      <c r="C78" s="46">
        <v>545300</v>
      </c>
      <c r="D78" s="46">
        <v>438200</v>
      </c>
      <c r="E78" s="46">
        <v>508</v>
      </c>
      <c r="F78" s="46">
        <v>24.4</v>
      </c>
      <c r="G78" s="46">
        <v>29.7</v>
      </c>
      <c r="H78" s="46" t="s">
        <v>88</v>
      </c>
      <c r="I78" s="46" t="s">
        <v>219</v>
      </c>
    </row>
    <row r="79" spans="1:9" x14ac:dyDescent="0.3">
      <c r="A79" s="48" t="s">
        <v>171</v>
      </c>
      <c r="B79" s="49" t="s">
        <v>205</v>
      </c>
      <c r="C79" s="46">
        <v>545300</v>
      </c>
      <c r="D79" s="46">
        <v>438200</v>
      </c>
      <c r="E79" s="46">
        <v>521</v>
      </c>
      <c r="F79" s="46">
        <v>24.2</v>
      </c>
      <c r="G79" s="46">
        <v>28.6</v>
      </c>
      <c r="H79" s="46" t="s">
        <v>88</v>
      </c>
      <c r="I79" s="46" t="s">
        <v>219</v>
      </c>
    </row>
    <row r="80" spans="1:9" x14ac:dyDescent="0.3">
      <c r="A80" s="48" t="s">
        <v>171</v>
      </c>
      <c r="B80" s="49" t="s">
        <v>205</v>
      </c>
      <c r="C80" s="46">
        <v>545300</v>
      </c>
      <c r="D80" s="46">
        <v>438200</v>
      </c>
      <c r="E80" s="46">
        <v>529</v>
      </c>
      <c r="F80" s="46">
        <v>25</v>
      </c>
      <c r="G80" s="46">
        <v>29.7</v>
      </c>
      <c r="H80" s="46" t="s">
        <v>88</v>
      </c>
      <c r="I80" s="46" t="s">
        <v>219</v>
      </c>
    </row>
    <row r="81" spans="1:9" x14ac:dyDescent="0.3">
      <c r="A81" s="49" t="s">
        <v>172</v>
      </c>
      <c r="B81" s="49" t="s">
        <v>206</v>
      </c>
      <c r="C81" s="46">
        <v>508300</v>
      </c>
      <c r="D81" s="46">
        <v>482800</v>
      </c>
      <c r="E81" s="46">
        <v>1369</v>
      </c>
      <c r="F81" s="46">
        <v>50.6</v>
      </c>
      <c r="G81" s="46">
        <v>30.7</v>
      </c>
      <c r="H81" s="46" t="s">
        <v>81</v>
      </c>
      <c r="I81" s="46" t="s">
        <v>219</v>
      </c>
    </row>
    <row r="82" spans="1:9" x14ac:dyDescent="0.3">
      <c r="A82" s="49" t="s">
        <v>173</v>
      </c>
      <c r="B82" s="49" t="s">
        <v>207</v>
      </c>
      <c r="C82" s="46">
        <v>511710</v>
      </c>
      <c r="D82" s="46">
        <v>481420</v>
      </c>
      <c r="E82" s="46">
        <v>1390</v>
      </c>
      <c r="F82" s="46">
        <v>46.1</v>
      </c>
      <c r="G82" s="46">
        <v>26.5</v>
      </c>
      <c r="H82" s="46" t="s">
        <v>81</v>
      </c>
      <c r="I82" s="46" t="s">
        <v>219</v>
      </c>
    </row>
    <row r="83" spans="1:9" x14ac:dyDescent="0.3">
      <c r="A83" s="48" t="s">
        <v>174</v>
      </c>
      <c r="B83" s="49" t="s">
        <v>208</v>
      </c>
      <c r="C83" s="46">
        <v>562300</v>
      </c>
      <c r="D83" s="46">
        <v>434600</v>
      </c>
      <c r="E83" s="46">
        <v>1365</v>
      </c>
      <c r="F83" s="46">
        <v>23.9</v>
      </c>
      <c r="G83" s="46">
        <v>10.3</v>
      </c>
      <c r="H83" s="46" t="s">
        <v>175</v>
      </c>
      <c r="I83" s="46" t="s">
        <v>219</v>
      </c>
    </row>
    <row r="84" spans="1:9" x14ac:dyDescent="0.3">
      <c r="A84" s="48" t="s">
        <v>174</v>
      </c>
      <c r="B84" s="49" t="s">
        <v>208</v>
      </c>
      <c r="C84" s="46">
        <v>562300</v>
      </c>
      <c r="D84" s="46">
        <v>434600</v>
      </c>
      <c r="E84" s="46">
        <v>1514</v>
      </c>
      <c r="F84" s="46">
        <v>26.1</v>
      </c>
      <c r="G84" s="46">
        <v>10.8</v>
      </c>
      <c r="H84" s="46" t="s">
        <v>175</v>
      </c>
      <c r="I84" s="46" t="s">
        <v>219</v>
      </c>
    </row>
    <row r="85" spans="1:9" x14ac:dyDescent="0.3">
      <c r="A85" s="50" t="s">
        <v>18</v>
      </c>
      <c r="C85" s="50">
        <v>546900</v>
      </c>
      <c r="D85" s="50">
        <v>436000</v>
      </c>
      <c r="E85" s="51">
        <v>362.18968809675368</v>
      </c>
      <c r="F85" s="52">
        <v>20</v>
      </c>
      <c r="H85" s="53" t="s">
        <v>62</v>
      </c>
      <c r="I85" s="50" t="s">
        <v>27</v>
      </c>
    </row>
    <row r="86" spans="1:9" x14ac:dyDescent="0.3">
      <c r="A86" s="50" t="s">
        <v>18</v>
      </c>
      <c r="C86" s="50">
        <v>546900</v>
      </c>
      <c r="D86" s="50">
        <v>436000</v>
      </c>
      <c r="E86" s="51">
        <v>444.93952896244429</v>
      </c>
      <c r="F86" s="52">
        <v>21.666666666666668</v>
      </c>
      <c r="H86" s="53" t="s">
        <v>62</v>
      </c>
      <c r="I86" s="50" t="s">
        <v>31</v>
      </c>
    </row>
    <row r="87" spans="1:9" x14ac:dyDescent="0.3">
      <c r="A87" s="50" t="s">
        <v>18</v>
      </c>
      <c r="C87" s="50">
        <v>546900</v>
      </c>
      <c r="D87" s="50">
        <v>436000</v>
      </c>
      <c r="E87" s="51">
        <v>419.47803946530871</v>
      </c>
      <c r="F87" s="52">
        <v>20.833333333333336</v>
      </c>
      <c r="H87" s="53" t="s">
        <v>62</v>
      </c>
      <c r="I87" s="50" t="s">
        <v>29</v>
      </c>
    </row>
    <row r="88" spans="1:9" x14ac:dyDescent="0.3">
      <c r="A88" s="50" t="s">
        <v>18</v>
      </c>
      <c r="C88" s="50">
        <v>546900</v>
      </c>
      <c r="D88" s="50">
        <v>436000</v>
      </c>
      <c r="E88" s="51">
        <v>446.53087205601526</v>
      </c>
      <c r="F88" s="52">
        <v>21.388888888888889</v>
      </c>
      <c r="H88" s="53" t="s">
        <v>62</v>
      </c>
      <c r="I88" s="50" t="s">
        <v>32</v>
      </c>
    </row>
    <row r="89" spans="1:9" x14ac:dyDescent="0.3">
      <c r="A89" s="50" t="s">
        <v>18</v>
      </c>
      <c r="C89" s="50">
        <v>546900</v>
      </c>
      <c r="D89" s="50">
        <v>436000</v>
      </c>
      <c r="E89" s="51">
        <v>433.8001273074475</v>
      </c>
      <c r="F89" s="52">
        <v>18.888888888888889</v>
      </c>
      <c r="H89" s="53" t="s">
        <v>62</v>
      </c>
      <c r="I89" s="50" t="s">
        <v>30</v>
      </c>
    </row>
    <row r="90" spans="1:9" x14ac:dyDescent="0.3">
      <c r="A90" s="50" t="s">
        <v>18</v>
      </c>
      <c r="C90" s="50">
        <v>546900</v>
      </c>
      <c r="D90" s="50">
        <v>436000</v>
      </c>
      <c r="E90" s="51">
        <v>405.15595162316993</v>
      </c>
      <c r="F90" s="52">
        <v>17.222222222222221</v>
      </c>
      <c r="H90" s="53" t="s">
        <v>62</v>
      </c>
      <c r="I90" s="50" t="s">
        <v>28</v>
      </c>
    </row>
    <row r="91" spans="1:9" x14ac:dyDescent="0.3">
      <c r="A91" s="50" t="s">
        <v>18</v>
      </c>
      <c r="C91" s="50">
        <v>546900</v>
      </c>
      <c r="D91" s="50">
        <v>436000</v>
      </c>
      <c r="E91" s="51">
        <v>351.05028644175684</v>
      </c>
      <c r="F91" s="52">
        <v>15.555555555555557</v>
      </c>
      <c r="H91" s="53" t="s">
        <v>62</v>
      </c>
      <c r="I91" s="50" t="s">
        <v>26</v>
      </c>
    </row>
    <row r="92" spans="1:9" x14ac:dyDescent="0.3">
      <c r="A92" s="46" t="s">
        <v>60</v>
      </c>
      <c r="C92" s="46">
        <v>546900</v>
      </c>
      <c r="D92" s="46">
        <v>436000</v>
      </c>
      <c r="E92" s="54">
        <v>345.93111856141417</v>
      </c>
      <c r="F92" s="55">
        <v>20.555555555555557</v>
      </c>
      <c r="H92" s="53" t="s">
        <v>62</v>
      </c>
      <c r="I92" s="46" t="s">
        <v>64</v>
      </c>
    </row>
    <row r="93" spans="1:9" x14ac:dyDescent="0.3">
      <c r="A93" s="46" t="s">
        <v>60</v>
      </c>
      <c r="C93" s="46">
        <v>546900</v>
      </c>
      <c r="D93" s="46">
        <v>436000</v>
      </c>
      <c r="E93" s="54">
        <v>428.2231027125876</v>
      </c>
      <c r="F93" s="55">
        <v>22.222222222222221</v>
      </c>
      <c r="H93" s="53" t="s">
        <v>62</v>
      </c>
      <c r="I93" s="46" t="s">
        <v>64</v>
      </c>
    </row>
    <row r="94" spans="1:9" x14ac:dyDescent="0.3">
      <c r="A94" s="46" t="s">
        <v>60</v>
      </c>
      <c r="C94" s="46">
        <v>546900</v>
      </c>
      <c r="D94" s="46">
        <v>436000</v>
      </c>
      <c r="E94" s="54">
        <v>400.79244132886316</v>
      </c>
      <c r="F94" s="55">
        <v>20.833333333333332</v>
      </c>
      <c r="H94" s="53" t="s">
        <v>62</v>
      </c>
      <c r="I94" s="46" t="s">
        <v>64</v>
      </c>
    </row>
    <row r="95" spans="1:9" x14ac:dyDescent="0.3">
      <c r="A95" s="46" t="s">
        <v>60</v>
      </c>
      <c r="C95" s="46">
        <v>546900</v>
      </c>
      <c r="D95" s="46">
        <v>436000</v>
      </c>
      <c r="E95" s="54">
        <v>426.69917708015845</v>
      </c>
      <c r="F95" s="55">
        <v>21.388888888888889</v>
      </c>
      <c r="H95" s="53" t="s">
        <v>62</v>
      </c>
      <c r="I95" s="46" t="s">
        <v>64</v>
      </c>
    </row>
    <row r="96" spans="1:9" x14ac:dyDescent="0.3">
      <c r="A96" s="46" t="s">
        <v>60</v>
      </c>
      <c r="C96" s="46">
        <v>546900</v>
      </c>
      <c r="D96" s="46">
        <v>436000</v>
      </c>
      <c r="E96" s="54">
        <v>412.67906126181043</v>
      </c>
      <c r="F96" s="55">
        <v>20</v>
      </c>
      <c r="H96" s="53" t="s">
        <v>62</v>
      </c>
      <c r="I96" s="46" t="s">
        <v>64</v>
      </c>
    </row>
    <row r="97" spans="1:9" x14ac:dyDescent="0.3">
      <c r="A97" s="46" t="s">
        <v>60</v>
      </c>
      <c r="C97" s="46">
        <v>546900</v>
      </c>
      <c r="D97" s="46">
        <v>436000</v>
      </c>
      <c r="E97" s="54">
        <v>430.35659859798841</v>
      </c>
      <c r="F97" s="55">
        <v>20</v>
      </c>
      <c r="H97" s="53" t="s">
        <v>62</v>
      </c>
      <c r="I97" s="46" t="s">
        <v>64</v>
      </c>
    </row>
    <row r="98" spans="1:9" x14ac:dyDescent="0.3">
      <c r="A98" s="46" t="s">
        <v>60</v>
      </c>
      <c r="C98" s="46">
        <v>546900</v>
      </c>
      <c r="D98" s="46">
        <v>436000</v>
      </c>
      <c r="E98" s="54">
        <v>441.93843340444982</v>
      </c>
      <c r="F98" s="55">
        <v>20</v>
      </c>
      <c r="H98" s="53" t="s">
        <v>62</v>
      </c>
      <c r="I98" s="46" t="s">
        <v>64</v>
      </c>
    </row>
    <row r="99" spans="1:9" x14ac:dyDescent="0.3">
      <c r="A99" s="46" t="s">
        <v>60</v>
      </c>
      <c r="C99" s="46">
        <v>546900</v>
      </c>
      <c r="D99" s="46">
        <v>436000</v>
      </c>
      <c r="E99" s="54">
        <v>414.50777202072538</v>
      </c>
      <c r="F99" s="55">
        <v>18.888888888888889</v>
      </c>
      <c r="H99" s="53" t="s">
        <v>62</v>
      </c>
      <c r="I99" s="46" t="s">
        <v>64</v>
      </c>
    </row>
    <row r="100" spans="1:9" x14ac:dyDescent="0.3">
      <c r="A100" s="46" t="s">
        <v>60</v>
      </c>
      <c r="C100" s="46">
        <v>546900</v>
      </c>
      <c r="D100" s="46">
        <v>436000</v>
      </c>
      <c r="E100" s="54">
        <v>423.04175556232855</v>
      </c>
      <c r="F100" s="55">
        <v>18.888888888888889</v>
      </c>
      <c r="H100" s="53" t="s">
        <v>62</v>
      </c>
      <c r="I100" s="46" t="s">
        <v>64</v>
      </c>
    </row>
    <row r="101" spans="1:9" x14ac:dyDescent="0.3">
      <c r="A101" s="46" t="s">
        <v>60</v>
      </c>
      <c r="C101" s="46">
        <v>546900</v>
      </c>
      <c r="D101" s="46">
        <v>436000</v>
      </c>
      <c r="E101" s="54">
        <v>577.5678146906431</v>
      </c>
      <c r="F101" s="55">
        <v>21.666666666666668</v>
      </c>
      <c r="H101" s="53" t="s">
        <v>62</v>
      </c>
      <c r="I101" s="46" t="s">
        <v>64</v>
      </c>
    </row>
    <row r="102" spans="1:9" x14ac:dyDescent="0.3">
      <c r="A102" s="46" t="s">
        <v>60</v>
      </c>
      <c r="C102" s="46">
        <v>546900</v>
      </c>
      <c r="D102" s="46">
        <v>436000</v>
      </c>
      <c r="E102" s="54">
        <v>387.07711063700089</v>
      </c>
      <c r="F102" s="55">
        <v>17.222222222222221</v>
      </c>
      <c r="H102" s="53" t="s">
        <v>62</v>
      </c>
      <c r="I102" s="46" t="s">
        <v>64</v>
      </c>
    </row>
    <row r="103" spans="1:9" x14ac:dyDescent="0.3">
      <c r="A103" s="46" t="s">
        <v>60</v>
      </c>
      <c r="C103" s="46">
        <v>546900</v>
      </c>
      <c r="D103" s="46">
        <v>436000</v>
      </c>
      <c r="E103" s="54">
        <v>414.50777202072538</v>
      </c>
      <c r="F103" s="55">
        <v>17.222222222222221</v>
      </c>
      <c r="H103" s="53" t="s">
        <v>62</v>
      </c>
      <c r="I103" s="46" t="s">
        <v>65</v>
      </c>
    </row>
    <row r="104" spans="1:9" x14ac:dyDescent="0.3">
      <c r="A104" s="46" t="s">
        <v>60</v>
      </c>
      <c r="C104" s="46">
        <v>546900</v>
      </c>
      <c r="D104" s="46">
        <v>436000</v>
      </c>
      <c r="E104" s="54">
        <v>402.31636696129226</v>
      </c>
      <c r="F104" s="55">
        <v>16.666666666666668</v>
      </c>
      <c r="H104" s="53" t="s">
        <v>62</v>
      </c>
      <c r="I104" s="46" t="s">
        <v>65</v>
      </c>
    </row>
    <row r="105" spans="1:9" x14ac:dyDescent="0.3">
      <c r="A105" s="46" t="s">
        <v>60</v>
      </c>
      <c r="C105" s="46">
        <v>546900</v>
      </c>
      <c r="D105" s="46">
        <v>436000</v>
      </c>
      <c r="E105" s="54">
        <v>335.26363913441025</v>
      </c>
      <c r="F105" s="55">
        <v>15.555555555555555</v>
      </c>
      <c r="H105" s="53" t="s">
        <v>62</v>
      </c>
      <c r="I105" s="46" t="s">
        <v>64</v>
      </c>
    </row>
    <row r="106" spans="1:9" x14ac:dyDescent="0.3">
      <c r="A106" s="46" t="s">
        <v>60</v>
      </c>
      <c r="C106" s="46">
        <v>546900</v>
      </c>
      <c r="D106" s="46">
        <v>436000</v>
      </c>
      <c r="E106" s="54">
        <v>329.16793660469369</v>
      </c>
      <c r="F106" s="55">
        <v>14.722222222222221</v>
      </c>
      <c r="H106" s="53" t="s">
        <v>62</v>
      </c>
      <c r="I106" s="46" t="s">
        <v>65</v>
      </c>
    </row>
    <row r="107" spans="1:9" x14ac:dyDescent="0.3">
      <c r="A107" s="46" t="s">
        <v>60</v>
      </c>
      <c r="C107" s="46">
        <v>546900</v>
      </c>
      <c r="D107" s="46">
        <v>436000</v>
      </c>
      <c r="E107" s="54">
        <v>387.07711063700089</v>
      </c>
      <c r="F107" s="55">
        <v>15.277777777777779</v>
      </c>
      <c r="H107" s="53" t="s">
        <v>62</v>
      </c>
      <c r="I107" s="46" t="s">
        <v>65</v>
      </c>
    </row>
    <row r="108" spans="1:9" x14ac:dyDescent="0.3">
      <c r="A108" s="56" t="s">
        <v>54</v>
      </c>
      <c r="C108" s="50">
        <v>545300</v>
      </c>
      <c r="D108" s="50">
        <v>438300</v>
      </c>
      <c r="E108" s="51">
        <v>550.60471037555703</v>
      </c>
      <c r="F108" s="52">
        <v>25</v>
      </c>
      <c r="H108" s="53" t="s">
        <v>62</v>
      </c>
      <c r="I108" s="50" t="s">
        <v>35</v>
      </c>
    </row>
    <row r="109" spans="1:9" x14ac:dyDescent="0.3">
      <c r="A109" s="56" t="s">
        <v>54</v>
      </c>
      <c r="C109" s="50">
        <v>545300</v>
      </c>
      <c r="D109" s="50">
        <v>438300</v>
      </c>
      <c r="E109" s="51">
        <v>464.67218332272438</v>
      </c>
      <c r="F109" s="52">
        <v>22.222222222222221</v>
      </c>
      <c r="H109" s="53" t="s">
        <v>62</v>
      </c>
      <c r="I109" s="50" t="s">
        <v>34</v>
      </c>
    </row>
    <row r="110" spans="1:9" x14ac:dyDescent="0.3">
      <c r="A110" s="56" t="s">
        <v>54</v>
      </c>
      <c r="C110" s="50">
        <v>545300</v>
      </c>
      <c r="D110" s="50">
        <v>438300</v>
      </c>
      <c r="E110" s="51">
        <v>369.19159770846591</v>
      </c>
      <c r="F110" s="52">
        <v>18.888888888888889</v>
      </c>
      <c r="H110" s="53" t="s">
        <v>62</v>
      </c>
      <c r="I110" s="50" t="s">
        <v>33</v>
      </c>
    </row>
    <row r="111" spans="1:9" x14ac:dyDescent="0.3">
      <c r="A111" s="56" t="s">
        <v>54</v>
      </c>
      <c r="C111" s="50">
        <v>545300</v>
      </c>
      <c r="D111" s="50">
        <v>438300</v>
      </c>
      <c r="E111" s="57">
        <v>544.23933800127304</v>
      </c>
      <c r="F111" s="52">
        <v>24.444444444444446</v>
      </c>
      <c r="H111" s="53" t="s">
        <v>62</v>
      </c>
      <c r="I111" s="56" t="s">
        <v>49</v>
      </c>
    </row>
    <row r="112" spans="1:9" x14ac:dyDescent="0.3">
      <c r="A112" s="56" t="s">
        <v>54</v>
      </c>
      <c r="C112" s="50">
        <v>545300</v>
      </c>
      <c r="D112" s="50">
        <v>438300</v>
      </c>
      <c r="E112" s="57">
        <v>530.23551877784848</v>
      </c>
      <c r="F112" s="52">
        <v>23.611111111111111</v>
      </c>
      <c r="H112" s="53" t="s">
        <v>62</v>
      </c>
      <c r="I112" s="56" t="s">
        <v>49</v>
      </c>
    </row>
    <row r="113" spans="1:9" x14ac:dyDescent="0.3">
      <c r="A113" s="56" t="s">
        <v>54</v>
      </c>
      <c r="C113" s="50">
        <v>545300</v>
      </c>
      <c r="D113" s="50">
        <v>438300</v>
      </c>
      <c r="E113" s="57">
        <v>552.51432208784217</v>
      </c>
      <c r="F113" s="52">
        <v>23.888888888888889</v>
      </c>
      <c r="H113" s="53" t="s">
        <v>62</v>
      </c>
      <c r="I113" s="56" t="s">
        <v>49</v>
      </c>
    </row>
    <row r="114" spans="1:9" x14ac:dyDescent="0.3">
      <c r="A114" s="56" t="s">
        <v>54</v>
      </c>
      <c r="C114" s="50">
        <v>545300</v>
      </c>
      <c r="D114" s="50">
        <v>438300</v>
      </c>
      <c r="E114" s="57">
        <v>498.40865690642903</v>
      </c>
      <c r="F114" s="52">
        <v>22.222222222222221</v>
      </c>
      <c r="H114" s="53" t="s">
        <v>62</v>
      </c>
      <c r="I114" s="56" t="s">
        <v>49</v>
      </c>
    </row>
    <row r="115" spans="1:9" x14ac:dyDescent="0.3">
      <c r="A115" s="56" t="s">
        <v>54</v>
      </c>
      <c r="C115" s="50">
        <v>545300</v>
      </c>
      <c r="D115" s="50">
        <v>438300</v>
      </c>
      <c r="E115" s="57">
        <v>434.75493316359007</v>
      </c>
      <c r="F115" s="52">
        <v>20.388888888888893</v>
      </c>
      <c r="H115" s="53" t="s">
        <v>62</v>
      </c>
      <c r="I115" s="56" t="s">
        <v>49</v>
      </c>
    </row>
    <row r="116" spans="1:9" x14ac:dyDescent="0.3">
      <c r="A116" s="56" t="s">
        <v>54</v>
      </c>
      <c r="C116" s="50">
        <v>545300</v>
      </c>
      <c r="D116" s="50">
        <v>438300</v>
      </c>
      <c r="E116" s="57">
        <v>466.58179503500958</v>
      </c>
      <c r="F116" s="52">
        <v>21.111111111111111</v>
      </c>
      <c r="H116" s="53" t="s">
        <v>62</v>
      </c>
      <c r="I116" s="56" t="s">
        <v>49</v>
      </c>
    </row>
    <row r="117" spans="1:9" x14ac:dyDescent="0.3">
      <c r="A117" s="56" t="s">
        <v>54</v>
      </c>
      <c r="C117" s="50">
        <v>545300</v>
      </c>
      <c r="D117" s="50">
        <v>438300</v>
      </c>
      <c r="E117" s="57">
        <v>402.92807129217061</v>
      </c>
      <c r="F117" s="52">
        <v>18.888888888888889</v>
      </c>
      <c r="H117" s="53" t="s">
        <v>62</v>
      </c>
      <c r="I117" s="56" t="s">
        <v>49</v>
      </c>
    </row>
    <row r="118" spans="1:9" x14ac:dyDescent="0.3">
      <c r="A118" s="56" t="s">
        <v>3</v>
      </c>
      <c r="C118" s="56">
        <v>695670</v>
      </c>
      <c r="D118" s="56">
        <v>321150</v>
      </c>
      <c r="E118" s="54">
        <v>561.42584341183965</v>
      </c>
      <c r="F118" s="55">
        <v>23.166666666666668</v>
      </c>
      <c r="H118" s="53" t="s">
        <v>62</v>
      </c>
      <c r="I118" s="58" t="s">
        <v>4</v>
      </c>
    </row>
    <row r="119" spans="1:9" x14ac:dyDescent="0.3">
      <c r="A119" s="56" t="s">
        <v>3</v>
      </c>
      <c r="C119" s="56">
        <v>695670</v>
      </c>
      <c r="D119" s="56">
        <v>321150</v>
      </c>
      <c r="E119" s="54">
        <v>441.75684277530235</v>
      </c>
      <c r="F119" s="55">
        <v>19.333333333333332</v>
      </c>
      <c r="H119" s="53" t="s">
        <v>62</v>
      </c>
      <c r="I119" s="58" t="s">
        <v>4</v>
      </c>
    </row>
    <row r="120" spans="1:9" x14ac:dyDescent="0.3">
      <c r="A120" s="56" t="s">
        <v>3</v>
      </c>
      <c r="C120" s="56">
        <v>695670</v>
      </c>
      <c r="D120" s="56">
        <v>321150</v>
      </c>
      <c r="E120" s="54">
        <v>759.70719287078293</v>
      </c>
      <c r="F120" s="55">
        <v>26.166666666666664</v>
      </c>
      <c r="H120" s="53" t="s">
        <v>62</v>
      </c>
      <c r="I120" s="58" t="s">
        <v>4</v>
      </c>
    </row>
    <row r="121" spans="1:9" x14ac:dyDescent="0.3">
      <c r="A121" s="56" t="s">
        <v>3</v>
      </c>
      <c r="C121" s="56">
        <v>695670</v>
      </c>
      <c r="D121" s="56">
        <v>321150</v>
      </c>
      <c r="E121" s="54">
        <v>895.92616168045834</v>
      </c>
      <c r="F121" s="55">
        <v>27.777777777777779</v>
      </c>
      <c r="H121" s="53" t="s">
        <v>62</v>
      </c>
      <c r="I121" s="58" t="s">
        <v>4</v>
      </c>
    </row>
    <row r="122" spans="1:9" x14ac:dyDescent="0.3">
      <c r="A122" s="56" t="s">
        <v>3</v>
      </c>
      <c r="C122" s="56">
        <v>695670</v>
      </c>
      <c r="D122" s="56">
        <v>321150</v>
      </c>
      <c r="E122" s="54">
        <v>895.60789306174411</v>
      </c>
      <c r="F122" s="55">
        <v>27.722222222222225</v>
      </c>
      <c r="H122" s="53" t="s">
        <v>62</v>
      </c>
      <c r="I122" s="58" t="s">
        <v>4</v>
      </c>
    </row>
    <row r="123" spans="1:9" x14ac:dyDescent="0.3">
      <c r="A123" s="56" t="s">
        <v>56</v>
      </c>
      <c r="C123" s="50">
        <v>562300</v>
      </c>
      <c r="D123" s="50">
        <v>434700</v>
      </c>
      <c r="E123" s="51">
        <v>485.04137492043287</v>
      </c>
      <c r="F123" s="52">
        <v>26.111111111111111</v>
      </c>
      <c r="H123" s="53" t="s">
        <v>62</v>
      </c>
      <c r="I123" s="50" t="s">
        <v>24</v>
      </c>
    </row>
    <row r="124" spans="1:9" x14ac:dyDescent="0.3">
      <c r="A124" s="56" t="s">
        <v>56</v>
      </c>
      <c r="C124" s="50">
        <v>562300</v>
      </c>
      <c r="D124" s="50">
        <v>434700</v>
      </c>
      <c r="E124" s="51">
        <v>437.61935073201784</v>
      </c>
      <c r="F124" s="52">
        <v>23.888888888888889</v>
      </c>
      <c r="H124" s="53" t="s">
        <v>62</v>
      </c>
      <c r="I124" s="50" t="s">
        <v>23</v>
      </c>
    </row>
    <row r="125" spans="1:9" x14ac:dyDescent="0.3">
      <c r="A125" s="50" t="s">
        <v>17</v>
      </c>
      <c r="C125" s="50">
        <v>585951</v>
      </c>
      <c r="D125" s="50">
        <v>428903</v>
      </c>
      <c r="E125" s="51">
        <v>197.32654360280077</v>
      </c>
      <c r="F125" s="52">
        <v>16.111111111111111</v>
      </c>
      <c r="H125" s="53" t="s">
        <v>62</v>
      </c>
      <c r="I125" s="50" t="s">
        <v>25</v>
      </c>
    </row>
    <row r="126" spans="1:9" x14ac:dyDescent="0.3">
      <c r="A126" s="56" t="s">
        <v>56</v>
      </c>
      <c r="C126" s="50">
        <v>562300</v>
      </c>
      <c r="D126" s="50">
        <v>434700</v>
      </c>
      <c r="E126" s="57">
        <v>481.85868873329093</v>
      </c>
      <c r="F126" s="52">
        <v>26.111111111111111</v>
      </c>
      <c r="H126" s="53" t="s">
        <v>62</v>
      </c>
      <c r="I126" s="56" t="s">
        <v>49</v>
      </c>
    </row>
    <row r="127" spans="1:9" x14ac:dyDescent="0.3">
      <c r="A127" s="56" t="s">
        <v>56</v>
      </c>
      <c r="C127" s="50">
        <v>562300</v>
      </c>
      <c r="D127" s="50">
        <v>434700</v>
      </c>
      <c r="E127" s="59">
        <v>434.4366645448759</v>
      </c>
      <c r="F127" s="52">
        <v>23.888888888888889</v>
      </c>
      <c r="H127" s="53" t="s">
        <v>62</v>
      </c>
      <c r="I127" s="56" t="s">
        <v>49</v>
      </c>
    </row>
    <row r="128" spans="1:9" x14ac:dyDescent="0.3">
      <c r="A128" s="50" t="s">
        <v>15</v>
      </c>
      <c r="C128" s="50">
        <v>570500</v>
      </c>
      <c r="D128" s="50">
        <v>427200</v>
      </c>
      <c r="E128" s="51">
        <v>381.92234245703372</v>
      </c>
      <c r="F128" s="52">
        <v>23.333333333333336</v>
      </c>
      <c r="H128" s="53" t="s">
        <v>62</v>
      </c>
      <c r="I128" s="50" t="s">
        <v>22</v>
      </c>
    </row>
    <row r="129" spans="1:9" x14ac:dyDescent="0.3">
      <c r="A129" s="53" t="s">
        <v>21</v>
      </c>
      <c r="C129" s="53">
        <v>353233</v>
      </c>
      <c r="D129" s="53">
        <v>451745</v>
      </c>
      <c r="E129" s="51">
        <v>454.16931890515599</v>
      </c>
      <c r="F129" s="60">
        <v>22.777777777777779</v>
      </c>
      <c r="H129" s="53" t="s">
        <v>62</v>
      </c>
      <c r="I129" s="50" t="s">
        <v>37</v>
      </c>
    </row>
    <row r="130" spans="1:9" x14ac:dyDescent="0.3">
      <c r="A130" s="53" t="s">
        <v>20</v>
      </c>
      <c r="C130" s="53">
        <v>348079</v>
      </c>
      <c r="D130" s="53">
        <v>452572</v>
      </c>
      <c r="E130" s="51">
        <v>398.47231063017188</v>
      </c>
      <c r="F130" s="60">
        <v>21.111111111111111</v>
      </c>
      <c r="H130" s="53" t="s">
        <v>62</v>
      </c>
      <c r="I130" s="50" t="s">
        <v>36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About</vt:lpstr>
      <vt:lpstr>NE &amp; Scotalnd Strata Temps</vt:lpstr>
      <vt:lpstr>Burley and Gale 1981</vt:lpstr>
      <vt:lpstr>All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Farr, Gareth J.</dc:creator>
  <cp:lastModifiedBy>Mylène RECEVEUR</cp:lastModifiedBy>
  <dcterms:created xsi:type="dcterms:W3CDTF">2018-10-23T13:24:43Z</dcterms:created>
  <dcterms:modified xsi:type="dcterms:W3CDTF">2020-07-27T14:32:16Z</dcterms:modified>
</cp:coreProperties>
</file>