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CoalAuthority_Data\"/>
    </mc:Choice>
  </mc:AlternateContent>
  <bookViews>
    <workbookView xWindow="0" yWindow="0" windowWidth="21570" windowHeight="8055" activeTab="1"/>
  </bookViews>
  <sheets>
    <sheet name="Data_BG_Mine_Plan" sheetId="3" r:id="rId1"/>
    <sheet name="SeamCode" sheetId="1" r:id="rId2"/>
    <sheet name="SeamContou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/>
  <c r="G2" i="3"/>
  <c r="D3" i="3"/>
  <c r="E3" i="3" s="1"/>
  <c r="G3" i="3"/>
  <c r="D4" i="3"/>
  <c r="E4" i="3"/>
  <c r="G4" i="3"/>
  <c r="D5" i="3"/>
  <c r="E5" i="3" s="1"/>
  <c r="G5" i="3"/>
  <c r="D6" i="3"/>
  <c r="E6" i="3"/>
  <c r="G6" i="3"/>
  <c r="D7" i="3"/>
  <c r="E7" i="3" s="1"/>
  <c r="G7" i="3"/>
  <c r="D8" i="3"/>
  <c r="E8" i="3"/>
  <c r="G8" i="3"/>
  <c r="D9" i="3"/>
  <c r="E9" i="3" s="1"/>
  <c r="G9" i="3"/>
  <c r="D10" i="3"/>
  <c r="E10" i="3"/>
  <c r="G10" i="3"/>
  <c r="D11" i="3"/>
  <c r="E11" i="3" s="1"/>
  <c r="G11" i="3"/>
  <c r="D12" i="3"/>
  <c r="E12" i="3"/>
  <c r="G12" i="3"/>
  <c r="D13" i="3"/>
  <c r="E13" i="3" s="1"/>
  <c r="G13" i="3"/>
  <c r="D14" i="3"/>
  <c r="E14" i="3"/>
  <c r="G14" i="3"/>
  <c r="D15" i="3"/>
  <c r="E15" i="3" s="1"/>
  <c r="G15" i="3"/>
  <c r="D16" i="3"/>
  <c r="E16" i="3"/>
  <c r="G16" i="3"/>
  <c r="D17" i="3"/>
  <c r="E17" i="3" s="1"/>
  <c r="G17" i="3"/>
  <c r="D18" i="3"/>
  <c r="E18" i="3"/>
  <c r="G18" i="3"/>
</calcChain>
</file>

<file path=xl/sharedStrings.xml><?xml version="1.0" encoding="utf-8"?>
<sst xmlns="http://schemas.openxmlformats.org/spreadsheetml/2006/main" count="221" uniqueCount="113">
  <si>
    <t>Seam code</t>
  </si>
  <si>
    <t>SC980L</t>
  </si>
  <si>
    <t>SC992L</t>
  </si>
  <si>
    <t>SC978L</t>
  </si>
  <si>
    <t>C</t>
  </si>
  <si>
    <t>L</t>
  </si>
  <si>
    <t>Mineral Code</t>
  </si>
  <si>
    <t>SC977L</t>
  </si>
  <si>
    <t>SC976L</t>
  </si>
  <si>
    <t>SC974L</t>
  </si>
  <si>
    <t>SC968L</t>
  </si>
  <si>
    <t>SC966L</t>
  </si>
  <si>
    <t>SC965L</t>
  </si>
  <si>
    <t>SC958L</t>
  </si>
  <si>
    <t xml:space="preserve"> SC940L</t>
  </si>
  <si>
    <t>SC930L</t>
  </si>
  <si>
    <t>SC920L</t>
  </si>
  <si>
    <t>SC900L</t>
  </si>
  <si>
    <t>SC880L</t>
  </si>
  <si>
    <t>SC850L</t>
  </si>
  <si>
    <t>SC842L</t>
  </si>
  <si>
    <t>Fe</t>
  </si>
  <si>
    <t>SC860L</t>
  </si>
  <si>
    <t>SC840L</t>
  </si>
  <si>
    <t>SC820L</t>
  </si>
  <si>
    <t>SC810L</t>
  </si>
  <si>
    <t>SC761L</t>
  </si>
  <si>
    <t>SC740L</t>
  </si>
  <si>
    <t>SC721L</t>
  </si>
  <si>
    <t>SC711L</t>
  </si>
  <si>
    <t>SC670L</t>
  </si>
  <si>
    <t>SC650L</t>
  </si>
  <si>
    <t>SC621L</t>
  </si>
  <si>
    <t>SC610L</t>
  </si>
  <si>
    <t>SC585L</t>
  </si>
  <si>
    <t>SC550L</t>
  </si>
  <si>
    <t>SC546L</t>
  </si>
  <si>
    <t>SC545L</t>
  </si>
  <si>
    <t>SC515L</t>
  </si>
  <si>
    <t>SC510L</t>
  </si>
  <si>
    <t>SC505L</t>
  </si>
  <si>
    <t>SC451L</t>
  </si>
  <si>
    <t>SC420L</t>
  </si>
  <si>
    <t>SC410L</t>
  </si>
  <si>
    <t>SC400L</t>
  </si>
  <si>
    <t>SC390L</t>
  </si>
  <si>
    <t>SC380L</t>
  </si>
  <si>
    <t>SC280L</t>
  </si>
  <si>
    <t>SC250L</t>
  </si>
  <si>
    <t>Outcrops Bilston - Easthouse</t>
  </si>
  <si>
    <t>Last seam at Easthouse (Easternmost)</t>
  </si>
  <si>
    <t xml:space="preserve">Central seam </t>
  </si>
  <si>
    <t>Both side of fold</t>
  </si>
  <si>
    <t>Y</t>
  </si>
  <si>
    <t>East Only</t>
  </si>
  <si>
    <t>SC871L</t>
  </si>
  <si>
    <t>SC360L</t>
  </si>
  <si>
    <t>East only</t>
  </si>
  <si>
    <t>West Only</t>
  </si>
  <si>
    <t>3m</t>
  </si>
  <si>
    <t>adit - 124'</t>
  </si>
  <si>
    <t>adit - 126'</t>
  </si>
  <si>
    <t>shaft</t>
  </si>
  <si>
    <t xml:space="preserve">3m </t>
  </si>
  <si>
    <t>adit - 105'</t>
  </si>
  <si>
    <t>Dickson shaft - 257m depth</t>
  </si>
  <si>
    <t>2.5m</t>
  </si>
  <si>
    <t>48m depth</t>
  </si>
  <si>
    <t>No 11 shaft - 34m depth</t>
  </si>
  <si>
    <t xml:space="preserve"> Polton Old Shaft No 14 Pit</t>
  </si>
  <si>
    <t>shat No2 - 764m depth</t>
  </si>
  <si>
    <t>4.5m</t>
  </si>
  <si>
    <t>No 2 Shaft(old engine pit) - 295m depth</t>
  </si>
  <si>
    <t>1.4-2.8m</t>
  </si>
  <si>
    <t>SCOTLAND - 21-39m depth</t>
  </si>
  <si>
    <t>10.21m depth</t>
  </si>
  <si>
    <t>2.2-3</t>
  </si>
  <si>
    <t>Trial Pit - 91m depth shaft</t>
  </si>
  <si>
    <t>72m depth old shaft</t>
  </si>
  <si>
    <t>Examples Shaft diameter</t>
  </si>
  <si>
    <t>3rd old shaft - 66m depth</t>
  </si>
  <si>
    <t>No 1 Shaft -498m depth</t>
  </si>
  <si>
    <t>No1 shaft -491m depth</t>
  </si>
  <si>
    <t xml:space="preserve"> Burghlee - No 5 Incline -366m depth</t>
  </si>
  <si>
    <t>2.2m</t>
  </si>
  <si>
    <t>Old shaft-9m depth</t>
  </si>
  <si>
    <t>Domestic</t>
  </si>
  <si>
    <t>North Greens</t>
  </si>
  <si>
    <t>North</t>
  </si>
  <si>
    <t>South Parrot</t>
  </si>
  <si>
    <t>Corbie</t>
  </si>
  <si>
    <t>Craigie</t>
  </si>
  <si>
    <t>Beattie</t>
  </si>
  <si>
    <t>Industrial</t>
  </si>
  <si>
    <t>Stoney</t>
  </si>
  <si>
    <t>Browns</t>
  </si>
  <si>
    <t>Glass</t>
  </si>
  <si>
    <t>Peacock</t>
  </si>
  <si>
    <t>Kittlepurse</t>
  </si>
  <si>
    <t>Blackchapel</t>
  </si>
  <si>
    <t>Gillespie</t>
  </si>
  <si>
    <t>Domestic &amp; Industrial</t>
  </si>
  <si>
    <t>Stairhead</t>
  </si>
  <si>
    <t>Great Seam</t>
  </si>
  <si>
    <t>Flex</t>
  </si>
  <si>
    <t>Class of Coal</t>
  </si>
  <si>
    <t>Average depth from surface (m)</t>
  </si>
  <si>
    <t>Average depth from surface (feet)</t>
  </si>
  <si>
    <t>Average thickness (m)</t>
  </si>
  <si>
    <t>Average thickness (inch)</t>
  </si>
  <si>
    <t>Thickness max (inch)</t>
  </si>
  <si>
    <t>Thicnkess min (inch)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</si>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</sst>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Seam depth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850</c:v>
          </c:tx>
          <c:marker>
            <c:symbol val="none"/>
          </c:marker>
          <c:val>
            <c:numRef>
              <c:f>SeamContour!$B$9:$W$9</c:f>
              <c:numCache>
                <c:formatCode>General</c:formatCode>
                <c:ptCount val="22"/>
                <c:pt idx="2">
                  <c:v>-312</c:v>
                </c:pt>
                <c:pt idx="3">
                  <c:v>-396</c:v>
                </c:pt>
                <c:pt idx="4">
                  <c:v>-426</c:v>
                </c:pt>
                <c:pt idx="5">
                  <c:v>-441</c:v>
                </c:pt>
                <c:pt idx="6">
                  <c:v>-472</c:v>
                </c:pt>
                <c:pt idx="7">
                  <c:v>-487</c:v>
                </c:pt>
                <c:pt idx="8">
                  <c:v>-502</c:v>
                </c:pt>
                <c:pt idx="11">
                  <c:v>-533</c:v>
                </c:pt>
                <c:pt idx="13">
                  <c:v>-579</c:v>
                </c:pt>
                <c:pt idx="16">
                  <c:v>-594</c:v>
                </c:pt>
                <c:pt idx="17">
                  <c:v>-609</c:v>
                </c:pt>
                <c:pt idx="18">
                  <c:v>-624</c:v>
                </c:pt>
                <c:pt idx="19">
                  <c:v>-640</c:v>
                </c:pt>
                <c:pt idx="20">
                  <c:v>-649</c:v>
                </c:pt>
                <c:pt idx="21">
                  <c:v>-655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E76-4189-A28C-73E5250055A6}"/>
            </c:ext>
          </c:extLst>
        </c:ser>
        <c:ser>
          <c:idx val="0"/>
          <c:order val="1"/>
          <c:tx>
            <c:v>940</c:v>
          </c:tx>
          <c:spPr>
            <a:effectLst/>
          </c:spPr>
          <c:marker>
            <c:symbol val="none"/>
          </c:marker>
          <c:val>
            <c:numRef>
              <c:f>SeamContour!$B$10:$W$10</c:f>
              <c:numCache>
                <c:formatCode>General</c:formatCode>
                <c:ptCount val="22"/>
                <c:pt idx="3">
                  <c:v>-487</c:v>
                </c:pt>
                <c:pt idx="4">
                  <c:v>-502</c:v>
                </c:pt>
                <c:pt idx="5">
                  <c:v>-533</c:v>
                </c:pt>
                <c:pt idx="6">
                  <c:v>-548</c:v>
                </c:pt>
                <c:pt idx="7">
                  <c:v>-563</c:v>
                </c:pt>
                <c:pt idx="8">
                  <c:v>-579</c:v>
                </c:pt>
                <c:pt idx="9">
                  <c:v>-594</c:v>
                </c:pt>
                <c:pt idx="11">
                  <c:v>-609</c:v>
                </c:pt>
                <c:pt idx="12">
                  <c:v>-624</c:v>
                </c:pt>
                <c:pt idx="13">
                  <c:v>-640</c:v>
                </c:pt>
                <c:pt idx="15">
                  <c:v>-655</c:v>
                </c:pt>
                <c:pt idx="16">
                  <c:v>-670</c:v>
                </c:pt>
                <c:pt idx="17">
                  <c:v>-685</c:v>
                </c:pt>
                <c:pt idx="18">
                  <c:v>-701</c:v>
                </c:pt>
                <c:pt idx="19">
                  <c:v>-716</c:v>
                </c:pt>
                <c:pt idx="20">
                  <c:v>-731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E76-4189-A28C-73E5250055A6}"/>
            </c:ext>
          </c:extLst>
        </c:ser>
        <c:ser>
          <c:idx val="2"/>
          <c:order val="2"/>
          <c:tx>
            <c:v>930</c:v>
          </c:tx>
          <c:spPr>
            <a:effectLst/>
          </c:spPr>
          <c:marker>
            <c:symbol val="none"/>
          </c:marker>
          <c:val>
            <c:numRef>
              <c:f>SeamContour!$B$11:$W$11</c:f>
              <c:numCache>
                <c:formatCode>General</c:formatCode>
                <c:ptCount val="22"/>
                <c:pt idx="5">
                  <c:v>-519</c:v>
                </c:pt>
                <c:pt idx="6">
                  <c:v>-533</c:v>
                </c:pt>
                <c:pt idx="7">
                  <c:v>-548</c:v>
                </c:pt>
                <c:pt idx="8">
                  <c:v>-563</c:v>
                </c:pt>
                <c:pt idx="9">
                  <c:v>-579</c:v>
                </c:pt>
                <c:pt idx="10">
                  <c:v>-594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E76-4189-A28C-73E5250055A6}"/>
            </c:ext>
          </c:extLst>
        </c:ser>
        <c:ser>
          <c:idx val="3"/>
          <c:order val="3"/>
          <c:tx>
            <c:v>820</c:v>
          </c:tx>
          <c:spPr>
            <a:effectLst/>
          </c:spPr>
          <c:marker>
            <c:symbol val="none"/>
          </c:marker>
          <c:val>
            <c:numRef>
              <c:f>SeamContour!$B$12:$W$12</c:f>
              <c:numCache>
                <c:formatCode>General</c:formatCode>
                <c:ptCount val="22"/>
                <c:pt idx="0">
                  <c:v>-76</c:v>
                </c:pt>
                <c:pt idx="1">
                  <c:v>-106</c:v>
                </c:pt>
                <c:pt idx="4">
                  <c:v>-381</c:v>
                </c:pt>
                <c:pt idx="5">
                  <c:v>-411</c:v>
                </c:pt>
                <c:pt idx="6">
                  <c:v>-426</c:v>
                </c:pt>
                <c:pt idx="7">
                  <c:v>-441</c:v>
                </c:pt>
                <c:pt idx="9">
                  <c:v>-457</c:v>
                </c:pt>
                <c:pt idx="12">
                  <c:v>-472</c:v>
                </c:pt>
                <c:pt idx="13">
                  <c:v>-487</c:v>
                </c:pt>
                <c:pt idx="14">
                  <c:v>-502</c:v>
                </c:pt>
                <c:pt idx="15">
                  <c:v>-518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E76-4189-A28C-73E5250055A6}"/>
            </c:ext>
          </c:extLst>
        </c:ser>
        <c:ser>
          <c:idx val="4"/>
          <c:order val="4"/>
          <c:tx>
            <c:strRef>
              <c:f>SeamContour!$A$13</c:f>
              <c:strCache>
                <c:ptCount val="1"/>
                <c:pt idx="0">
                  <c:v>670</c:v>
                </c:pt>
              </c:strCache>
            </c:strRef>
          </c:tx>
          <c:marker>
            <c:symbol val="none"/>
          </c:marker>
          <c:val>
            <c:numRef>
              <c:f>SeamContour!$B$13:$W$13</c:f>
              <c:numCache>
                <c:formatCode>General</c:formatCode>
                <c:ptCount val="22"/>
                <c:pt idx="0">
                  <c:v>-30</c:v>
                </c:pt>
                <c:pt idx="1">
                  <c:v>-60</c:v>
                </c:pt>
                <c:pt idx="2">
                  <c:v>-182</c:v>
                </c:pt>
                <c:pt idx="3">
                  <c:v>-297</c:v>
                </c:pt>
                <c:pt idx="5">
                  <c:v>-335</c:v>
                </c:pt>
                <c:pt idx="6">
                  <c:v>-365</c:v>
                </c:pt>
                <c:pt idx="7">
                  <c:v>-365</c:v>
                </c:pt>
                <c:pt idx="8">
                  <c:v>-381</c:v>
                </c:pt>
                <c:pt idx="13">
                  <c:v>-441</c:v>
                </c:pt>
                <c:pt idx="14">
                  <c:v>-426</c:v>
                </c:pt>
                <c:pt idx="15">
                  <c:v>-457</c:v>
                </c:pt>
                <c:pt idx="16">
                  <c:v>-472</c:v>
                </c:pt>
                <c:pt idx="17">
                  <c:v>-487</c:v>
                </c:pt>
                <c:pt idx="18">
                  <c:v>-502</c:v>
                </c:pt>
                <c:pt idx="19">
                  <c:v>-518</c:v>
                </c:pt>
                <c:pt idx="20">
                  <c:v>-533</c:v>
                </c:pt>
                <c:pt idx="21">
                  <c:v>-548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E76-4189-A28C-73E5250055A6}"/>
            </c:ext>
          </c:extLst>
        </c:ser>
        <c:ser>
          <c:idx val="5"/>
          <c:order val="5"/>
          <c:tx>
            <c:strRef>
              <c:f>SeamContour!$A$14</c:f>
              <c:strCache>
                <c:ptCount val="1"/>
                <c:pt idx="0">
                  <c:v>880</c:v>
                </c:pt>
              </c:strCache>
            </c:strRef>
          </c:tx>
          <c:marker>
            <c:symbol val="none"/>
          </c:marker>
          <c:val>
            <c:numRef>
              <c:f>SeamContour!$B$14:$W$14</c:f>
              <c:numCache>
                <c:formatCode>General</c:formatCode>
                <c:ptCount val="22"/>
                <c:pt idx="8">
                  <c:v>-533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E76-4189-A28C-73E5250055A6}"/>
            </c:ext>
          </c:extLst>
        </c:ser>
        <c:ser>
          <c:idx val="6"/>
          <c:order val="6"/>
          <c:tx>
            <c:strRef>
              <c:f>SeamContour!$A$15</c:f>
              <c:strCache>
                <c:ptCount val="1"/>
                <c:pt idx="0">
                  <c:v>711</c:v>
                </c:pt>
              </c:strCache>
            </c:strRef>
          </c:tx>
          <c:marker>
            <c:symbol val="none"/>
          </c:marker>
          <c:val>
            <c:numRef>
              <c:f>SeamContour!$B$15:$W$15</c:f>
              <c:numCache>
                <c:formatCode>General</c:formatCode>
                <c:ptCount val="22"/>
                <c:pt idx="7">
                  <c:v>-381</c:v>
                </c:pt>
                <c:pt idx="9">
                  <c:v>-396</c:v>
                </c:pt>
                <c:pt idx="10">
                  <c:v>-411</c:v>
                </c:pt>
                <c:pt idx="11">
                  <c:v>-426</c:v>
                </c:pt>
                <c:pt idx="12">
                  <c:v>-441</c:v>
                </c:pt>
                <c:pt idx="16">
                  <c:v>-487</c:v>
                </c:pt>
                <c:pt idx="17">
                  <c:v>-502</c:v>
                </c:pt>
                <c:pt idx="18">
                  <c:v>-518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E76-4189-A28C-73E5250055A6}"/>
            </c:ext>
          </c:extLst>
        </c:ser>
        <c:ser>
          <c:idx val="10"/>
          <c:order val="7"/>
          <c:tx>
            <c:strRef>
              <c:f>SeamContour!$A$19</c:f>
              <c:strCache>
                <c:ptCount val="1"/>
                <c:pt idx="0">
                  <c:v>410</c:v>
                </c:pt>
              </c:strCache>
            </c:strRef>
          </c:tx>
          <c:marker>
            <c:symbol val="none"/>
          </c:marker>
          <c:val>
            <c:numRef>
              <c:f>SeamContour!$B$19:$W$19</c:f>
              <c:numCache>
                <c:formatCode>General</c:formatCode>
                <c:ptCount val="22"/>
                <c:pt idx="1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E76-4189-A28C-73E525005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599520"/>
        <c:axId val="472605424"/>
      </c:lineChart>
      <c:catAx>
        <c:axId val="47259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05424"/>
        <c:crosses val="autoZero"/>
        <c:auto val="1"/>
        <c:lblAlgn val="ctr"/>
        <c:lblOffset val="100"/>
        <c:noMultiLvlLbl val="0"/>
      </c:catAx>
      <c:valAx>
        <c:axId val="47260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Depth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99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21</xdr:row>
      <xdr:rowOff>104775</xdr:rowOff>
    </xdr:from>
    <xdr:to>
      <xdr:col>25</xdr:col>
      <xdr:colOff>466725</xdr:colOff>
      <xdr:row>49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30" sqref="C30"/>
    </sheetView>
  </sheetViews>
  <sheetFormatPr defaultColWidth="11.42578125" defaultRowHeight="15" x14ac:dyDescent="0.25"/>
  <cols>
    <col min="2" max="2" width="17.28515625" bestFit="1" customWidth="1"/>
    <col min="3" max="3" width="17.7109375" bestFit="1" customWidth="1"/>
    <col min="4" max="4" width="20.42578125" bestFit="1" customWidth="1"/>
    <col min="5" max="5" width="19.5703125" bestFit="1" customWidth="1"/>
    <col min="6" max="6" width="28.7109375" bestFit="1" customWidth="1"/>
    <col min="7" max="7" width="28.7109375" customWidth="1"/>
  </cols>
  <sheetData>
    <row r="1" spans="1:8" x14ac:dyDescent="0.25">
      <c r="A1" t="s">
        <v>112</v>
      </c>
      <c r="B1" t="s">
        <v>111</v>
      </c>
      <c r="C1" t="s">
        <v>110</v>
      </c>
      <c r="D1" t="s">
        <v>109</v>
      </c>
      <c r="E1" t="s">
        <v>108</v>
      </c>
      <c r="F1" t="s">
        <v>107</v>
      </c>
      <c r="G1" t="s">
        <v>106</v>
      </c>
      <c r="H1" t="s">
        <v>105</v>
      </c>
    </row>
    <row r="2" spans="1:8" x14ac:dyDescent="0.25">
      <c r="A2" t="s">
        <v>89</v>
      </c>
      <c r="B2">
        <v>22</v>
      </c>
      <c r="C2">
        <v>36</v>
      </c>
      <c r="D2">
        <f>AVERAGE(B2:C2)</f>
        <v>29</v>
      </c>
      <c r="E2">
        <f>D2*2.54/100</f>
        <v>0.73659999999999992</v>
      </c>
      <c r="F2">
        <v>1400</v>
      </c>
      <c r="G2">
        <f>F2*0.3048</f>
        <v>426.72</v>
      </c>
      <c r="H2" t="s">
        <v>86</v>
      </c>
    </row>
    <row r="3" spans="1:8" x14ac:dyDescent="0.25">
      <c r="A3" t="s">
        <v>104</v>
      </c>
      <c r="B3">
        <v>24</v>
      </c>
      <c r="C3">
        <v>40</v>
      </c>
      <c r="D3">
        <f>AVERAGE(B3:C3)</f>
        <v>32</v>
      </c>
      <c r="E3">
        <f>D3*2.54/100</f>
        <v>0.81279999999999997</v>
      </c>
      <c r="F3">
        <v>1570</v>
      </c>
      <c r="G3">
        <f>F3*0.3048</f>
        <v>478.536</v>
      </c>
      <c r="H3" t="s">
        <v>101</v>
      </c>
    </row>
    <row r="4" spans="1:8" x14ac:dyDescent="0.25">
      <c r="A4" t="s">
        <v>103</v>
      </c>
      <c r="B4">
        <v>64</v>
      </c>
      <c r="C4">
        <v>75</v>
      </c>
      <c r="D4">
        <f>AVERAGE(B4:C4)</f>
        <v>69.5</v>
      </c>
      <c r="E4">
        <f>D4*2.54/100</f>
        <v>1.7653000000000001</v>
      </c>
      <c r="F4">
        <v>1640</v>
      </c>
      <c r="G4">
        <f>F4*0.3048</f>
        <v>499.87200000000001</v>
      </c>
      <c r="H4" t="s">
        <v>101</v>
      </c>
    </row>
    <row r="5" spans="1:8" x14ac:dyDescent="0.25">
      <c r="A5" t="s">
        <v>102</v>
      </c>
      <c r="B5">
        <v>32</v>
      </c>
      <c r="C5">
        <v>38</v>
      </c>
      <c r="D5">
        <f>AVERAGE(B5:C5)</f>
        <v>35</v>
      </c>
      <c r="E5">
        <f>D5*2.54/100</f>
        <v>0.88900000000000001</v>
      </c>
      <c r="F5">
        <v>1670</v>
      </c>
      <c r="G5">
        <f>F5*0.3048</f>
        <v>509.01600000000002</v>
      </c>
      <c r="H5" t="s">
        <v>101</v>
      </c>
    </row>
    <row r="6" spans="1:8" x14ac:dyDescent="0.25">
      <c r="A6" t="s">
        <v>100</v>
      </c>
      <c r="B6">
        <v>30</v>
      </c>
      <c r="C6">
        <v>38</v>
      </c>
      <c r="D6">
        <f>AVERAGE(B6:C6)</f>
        <v>34</v>
      </c>
      <c r="E6">
        <f>D6*2.54/100</f>
        <v>0.86360000000000003</v>
      </c>
      <c r="F6">
        <v>1740</v>
      </c>
      <c r="G6">
        <f>F6*0.3048</f>
        <v>530.35199999999998</v>
      </c>
      <c r="H6" t="s">
        <v>86</v>
      </c>
    </row>
    <row r="7" spans="1:8" x14ac:dyDescent="0.25">
      <c r="A7" t="s">
        <v>99</v>
      </c>
      <c r="B7">
        <v>40</v>
      </c>
      <c r="C7">
        <v>55</v>
      </c>
      <c r="D7">
        <f>AVERAGE(B7:C7)</f>
        <v>47.5</v>
      </c>
      <c r="E7">
        <f>D7*2.54/100</f>
        <v>1.2065000000000001</v>
      </c>
      <c r="F7">
        <v>1800</v>
      </c>
      <c r="G7">
        <f>F7*0.3048</f>
        <v>548.64</v>
      </c>
      <c r="H7" t="s">
        <v>93</v>
      </c>
    </row>
    <row r="8" spans="1:8" x14ac:dyDescent="0.25">
      <c r="A8" t="s">
        <v>98</v>
      </c>
      <c r="B8">
        <v>22</v>
      </c>
      <c r="C8">
        <v>30</v>
      </c>
      <c r="D8">
        <f>AVERAGE(B8:C8)</f>
        <v>26</v>
      </c>
      <c r="E8">
        <f>D8*2.54/100</f>
        <v>0.6604000000000001</v>
      </c>
      <c r="F8">
        <v>1950</v>
      </c>
      <c r="G8">
        <f>F8*0.3048</f>
        <v>594.36</v>
      </c>
      <c r="H8" t="s">
        <v>93</v>
      </c>
    </row>
    <row r="9" spans="1:8" x14ac:dyDescent="0.25">
      <c r="A9" t="s">
        <v>97</v>
      </c>
      <c r="B9">
        <v>34</v>
      </c>
      <c r="C9">
        <v>58</v>
      </c>
      <c r="D9">
        <f>AVERAGE(B9:C9)</f>
        <v>46</v>
      </c>
      <c r="E9">
        <f>D9*2.54/100</f>
        <v>1.1684000000000001</v>
      </c>
      <c r="F9">
        <v>1900</v>
      </c>
      <c r="G9">
        <f>F9*0.3048</f>
        <v>579.12</v>
      </c>
      <c r="H9" t="s">
        <v>86</v>
      </c>
    </row>
    <row r="10" spans="1:8" x14ac:dyDescent="0.25">
      <c r="A10" t="s">
        <v>96</v>
      </c>
      <c r="B10">
        <v>34</v>
      </c>
      <c r="C10">
        <v>44</v>
      </c>
      <c r="D10">
        <f>AVERAGE(B10:C10)</f>
        <v>39</v>
      </c>
      <c r="E10">
        <f>D10*2.54/100</f>
        <v>0.99060000000000004</v>
      </c>
      <c r="F10">
        <v>2020</v>
      </c>
      <c r="G10">
        <f>F10*0.3048</f>
        <v>615.69600000000003</v>
      </c>
      <c r="H10" t="s">
        <v>93</v>
      </c>
    </row>
    <row r="11" spans="1:8" x14ac:dyDescent="0.25">
      <c r="A11" t="s">
        <v>95</v>
      </c>
      <c r="B11">
        <v>28</v>
      </c>
      <c r="C11">
        <v>45</v>
      </c>
      <c r="D11">
        <f>AVERAGE(B11:C11)</f>
        <v>36.5</v>
      </c>
      <c r="E11">
        <f>D11*2.54/100</f>
        <v>0.92710000000000004</v>
      </c>
      <c r="F11">
        <v>2040</v>
      </c>
      <c r="G11">
        <f>F11*0.3048</f>
        <v>621.79200000000003</v>
      </c>
      <c r="H11" t="s">
        <v>93</v>
      </c>
    </row>
    <row r="12" spans="1:8" x14ac:dyDescent="0.25">
      <c r="A12" t="s">
        <v>94</v>
      </c>
      <c r="B12">
        <v>34</v>
      </c>
      <c r="C12">
        <v>37</v>
      </c>
      <c r="D12">
        <f>AVERAGE(B12:C12)</f>
        <v>35.5</v>
      </c>
      <c r="E12">
        <f>D12*2.54/100</f>
        <v>0.90170000000000006</v>
      </c>
      <c r="F12">
        <v>2100</v>
      </c>
      <c r="G12">
        <f>F12*0.3048</f>
        <v>640.08000000000004</v>
      </c>
      <c r="H12" t="s">
        <v>93</v>
      </c>
    </row>
    <row r="13" spans="1:8" x14ac:dyDescent="0.25">
      <c r="A13" t="s">
        <v>92</v>
      </c>
      <c r="B13">
        <v>22</v>
      </c>
      <c r="C13">
        <v>36</v>
      </c>
      <c r="D13">
        <f>AVERAGE(B13:C13)</f>
        <v>29</v>
      </c>
      <c r="E13">
        <f>D13*2.54/100</f>
        <v>0.73659999999999992</v>
      </c>
      <c r="F13">
        <v>2120</v>
      </c>
      <c r="G13">
        <f>F13*0.3048</f>
        <v>646.17600000000004</v>
      </c>
      <c r="H13" t="s">
        <v>86</v>
      </c>
    </row>
    <row r="14" spans="1:8" x14ac:dyDescent="0.25">
      <c r="A14" t="s">
        <v>91</v>
      </c>
      <c r="B14">
        <v>44</v>
      </c>
      <c r="C14">
        <v>50</v>
      </c>
      <c r="D14">
        <f>AVERAGE(B14:C14)</f>
        <v>47</v>
      </c>
      <c r="E14">
        <f>D14*2.54/100</f>
        <v>1.1938</v>
      </c>
      <c r="F14">
        <v>2180</v>
      </c>
      <c r="G14">
        <f>F14*0.3048</f>
        <v>664.46400000000006</v>
      </c>
      <c r="H14" t="s">
        <v>86</v>
      </c>
    </row>
    <row r="15" spans="1:8" x14ac:dyDescent="0.25">
      <c r="A15" t="s">
        <v>90</v>
      </c>
      <c r="B15">
        <v>27</v>
      </c>
      <c r="C15">
        <v>40</v>
      </c>
      <c r="D15">
        <f>AVERAGE(B15:C15)</f>
        <v>33.5</v>
      </c>
      <c r="E15">
        <f>D15*2.54/100</f>
        <v>0.85089999999999999</v>
      </c>
      <c r="F15">
        <v>2186</v>
      </c>
      <c r="G15">
        <f>F15*0.3048</f>
        <v>666.29280000000006</v>
      </c>
      <c r="H15" t="s">
        <v>86</v>
      </c>
    </row>
    <row r="16" spans="1:8" x14ac:dyDescent="0.25">
      <c r="A16" t="s">
        <v>89</v>
      </c>
      <c r="B16">
        <v>33</v>
      </c>
      <c r="C16">
        <v>50</v>
      </c>
      <c r="D16">
        <f>AVERAGE(B16:C16)</f>
        <v>41.5</v>
      </c>
      <c r="E16">
        <f>D16*2.54/100</f>
        <v>1.0541</v>
      </c>
      <c r="F16">
        <v>2330</v>
      </c>
      <c r="G16">
        <f>F16*0.3048</f>
        <v>710.18400000000008</v>
      </c>
      <c r="H16" t="s">
        <v>86</v>
      </c>
    </row>
    <row r="17" spans="1:8" x14ac:dyDescent="0.25">
      <c r="A17" t="s">
        <v>88</v>
      </c>
      <c r="B17">
        <v>32</v>
      </c>
      <c r="C17">
        <v>40</v>
      </c>
      <c r="D17">
        <f>AVERAGE(B17:C17)</f>
        <v>36</v>
      </c>
      <c r="E17">
        <f>D17*2.54/100</f>
        <v>0.91439999999999999</v>
      </c>
      <c r="F17">
        <v>2360</v>
      </c>
      <c r="G17">
        <f>F17*0.3048</f>
        <v>719.32800000000009</v>
      </c>
      <c r="H17" t="s">
        <v>86</v>
      </c>
    </row>
    <row r="18" spans="1:8" x14ac:dyDescent="0.25">
      <c r="A18" t="s">
        <v>87</v>
      </c>
      <c r="B18">
        <v>38</v>
      </c>
      <c r="C18">
        <v>42</v>
      </c>
      <c r="D18">
        <f>AVERAGE(B18:C18)</f>
        <v>40</v>
      </c>
      <c r="E18">
        <f>D18*2.54/100</f>
        <v>1.016</v>
      </c>
      <c r="F18">
        <v>2800</v>
      </c>
      <c r="G18">
        <f>F18*0.3048</f>
        <v>853.44</v>
      </c>
      <c r="H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20" sqref="D20"/>
    </sheetView>
  </sheetViews>
  <sheetFormatPr defaultRowHeight="15" x14ac:dyDescent="0.25"/>
  <cols>
    <col min="2" max="2" width="11.28515625" customWidth="1"/>
    <col min="3" max="3" width="13.5703125" customWidth="1"/>
    <col min="4" max="4" width="17.42578125" customWidth="1"/>
  </cols>
  <sheetData>
    <row r="1" spans="1:6" x14ac:dyDescent="0.25">
      <c r="A1" t="s">
        <v>49</v>
      </c>
    </row>
    <row r="2" spans="1:6" x14ac:dyDescent="0.25">
      <c r="B2" t="s">
        <v>0</v>
      </c>
      <c r="C2" t="s">
        <v>6</v>
      </c>
      <c r="D2" t="s">
        <v>52</v>
      </c>
      <c r="E2" t="s">
        <v>79</v>
      </c>
    </row>
    <row r="3" spans="1:6" x14ac:dyDescent="0.25">
      <c r="B3" t="s">
        <v>2</v>
      </c>
      <c r="C3" t="s">
        <v>4</v>
      </c>
      <c r="D3" t="s">
        <v>58</v>
      </c>
    </row>
    <row r="4" spans="1:6" x14ac:dyDescent="0.25">
      <c r="B4" t="s">
        <v>1</v>
      </c>
      <c r="C4" t="s">
        <v>4</v>
      </c>
      <c r="D4" t="s">
        <v>58</v>
      </c>
      <c r="E4" t="s">
        <v>59</v>
      </c>
      <c r="F4" t="s">
        <v>61</v>
      </c>
    </row>
    <row r="5" spans="1:6" x14ac:dyDescent="0.25">
      <c r="B5" t="s">
        <v>3</v>
      </c>
      <c r="C5" t="s">
        <v>5</v>
      </c>
      <c r="D5" t="s">
        <v>58</v>
      </c>
      <c r="E5" t="s">
        <v>59</v>
      </c>
      <c r="F5" t="s">
        <v>62</v>
      </c>
    </row>
    <row r="6" spans="1:6" x14ac:dyDescent="0.25">
      <c r="B6" t="s">
        <v>7</v>
      </c>
      <c r="C6" t="s">
        <v>5</v>
      </c>
      <c r="D6" t="s">
        <v>58</v>
      </c>
    </row>
    <row r="7" spans="1:6" x14ac:dyDescent="0.25">
      <c r="B7" s="1" t="s">
        <v>8</v>
      </c>
      <c r="C7" t="s">
        <v>5</v>
      </c>
      <c r="D7" t="s">
        <v>58</v>
      </c>
      <c r="E7" t="s">
        <v>66</v>
      </c>
      <c r="F7" t="s">
        <v>70</v>
      </c>
    </row>
    <row r="8" spans="1:6" x14ac:dyDescent="0.25">
      <c r="B8" s="1" t="s">
        <v>9</v>
      </c>
      <c r="C8" t="s">
        <v>4</v>
      </c>
      <c r="D8" t="s">
        <v>58</v>
      </c>
    </row>
    <row r="9" spans="1:6" x14ac:dyDescent="0.25">
      <c r="B9" s="1" t="s">
        <v>10</v>
      </c>
      <c r="C9" t="s">
        <v>4</v>
      </c>
      <c r="D9" t="s">
        <v>58</v>
      </c>
    </row>
    <row r="10" spans="1:6" x14ac:dyDescent="0.25">
      <c r="B10" s="1" t="s">
        <v>11</v>
      </c>
      <c r="C10" t="s">
        <v>5</v>
      </c>
      <c r="D10" t="s">
        <v>58</v>
      </c>
    </row>
    <row r="11" spans="1:6" x14ac:dyDescent="0.25">
      <c r="B11" s="1" t="s">
        <v>12</v>
      </c>
      <c r="C11" t="s">
        <v>5</v>
      </c>
      <c r="D11" t="s">
        <v>58</v>
      </c>
    </row>
    <row r="12" spans="1:6" x14ac:dyDescent="0.25">
      <c r="B12" s="1" t="s">
        <v>13</v>
      </c>
      <c r="C12" s="2" t="s">
        <v>5</v>
      </c>
      <c r="D12" t="s">
        <v>50</v>
      </c>
    </row>
    <row r="13" spans="1:6" x14ac:dyDescent="0.25">
      <c r="B13" s="16" t="s">
        <v>14</v>
      </c>
      <c r="C13" s="2" t="s">
        <v>4</v>
      </c>
      <c r="D13" t="s">
        <v>58</v>
      </c>
    </row>
    <row r="14" spans="1:6" x14ac:dyDescent="0.25">
      <c r="B14" s="16" t="s">
        <v>15</v>
      </c>
      <c r="C14" s="2" t="s">
        <v>4</v>
      </c>
      <c r="D14" t="s">
        <v>58</v>
      </c>
    </row>
    <row r="15" spans="1:6" x14ac:dyDescent="0.25">
      <c r="B15" s="16" t="s">
        <v>16</v>
      </c>
      <c r="C15" s="2" t="s">
        <v>4</v>
      </c>
      <c r="D15" t="s">
        <v>58</v>
      </c>
    </row>
    <row r="16" spans="1:6" x14ac:dyDescent="0.25">
      <c r="B16" s="16" t="s">
        <v>17</v>
      </c>
      <c r="C16" s="2" t="s">
        <v>4</v>
      </c>
      <c r="D16" t="s">
        <v>53</v>
      </c>
    </row>
    <row r="17" spans="2:6" x14ac:dyDescent="0.25">
      <c r="B17" s="16" t="s">
        <v>18</v>
      </c>
      <c r="C17" s="2" t="s">
        <v>4</v>
      </c>
      <c r="D17" t="s">
        <v>58</v>
      </c>
    </row>
    <row r="18" spans="2:6" x14ac:dyDescent="0.25">
      <c r="B18" s="16" t="s">
        <v>55</v>
      </c>
      <c r="C18" s="2" t="s">
        <v>4</v>
      </c>
      <c r="D18" t="s">
        <v>54</v>
      </c>
    </row>
    <row r="19" spans="2:6" x14ac:dyDescent="0.25">
      <c r="B19" s="16" t="s">
        <v>22</v>
      </c>
      <c r="C19" s="2" t="s">
        <v>4</v>
      </c>
      <c r="D19" t="s">
        <v>58</v>
      </c>
    </row>
    <row r="20" spans="2:6" x14ac:dyDescent="0.25">
      <c r="B20" s="16" t="s">
        <v>19</v>
      </c>
      <c r="C20" s="2" t="s">
        <v>4</v>
      </c>
      <c r="D20" t="s">
        <v>53</v>
      </c>
      <c r="E20" t="s">
        <v>71</v>
      </c>
      <c r="F20" t="s">
        <v>72</v>
      </c>
    </row>
    <row r="21" spans="2:6" x14ac:dyDescent="0.25">
      <c r="B21" s="16" t="s">
        <v>20</v>
      </c>
      <c r="C21" s="2" t="s">
        <v>21</v>
      </c>
      <c r="D21" t="s">
        <v>58</v>
      </c>
      <c r="E21" t="s">
        <v>59</v>
      </c>
      <c r="F21" t="s">
        <v>60</v>
      </c>
    </row>
    <row r="22" spans="2:6" x14ac:dyDescent="0.25">
      <c r="B22" s="16" t="s">
        <v>23</v>
      </c>
      <c r="C22" s="2" t="s">
        <v>4</v>
      </c>
      <c r="D22" t="s">
        <v>58</v>
      </c>
      <c r="E22" t="s">
        <v>71</v>
      </c>
      <c r="F22" t="s">
        <v>82</v>
      </c>
    </row>
    <row r="23" spans="2:6" x14ac:dyDescent="0.25">
      <c r="B23" s="3" t="s">
        <v>24</v>
      </c>
      <c r="C23" t="s">
        <v>4</v>
      </c>
      <c r="D23" t="s">
        <v>53</v>
      </c>
    </row>
    <row r="24" spans="2:6" x14ac:dyDescent="0.25">
      <c r="B24" s="3" t="s">
        <v>25</v>
      </c>
      <c r="C24" t="s">
        <v>4</v>
      </c>
      <c r="D24" t="s">
        <v>58</v>
      </c>
    </row>
    <row r="25" spans="2:6" x14ac:dyDescent="0.25">
      <c r="B25" s="3" t="s">
        <v>26</v>
      </c>
      <c r="C25" t="s">
        <v>4</v>
      </c>
      <c r="D25" t="s">
        <v>53</v>
      </c>
      <c r="E25" t="s">
        <v>59</v>
      </c>
      <c r="F25" t="s">
        <v>78</v>
      </c>
    </row>
    <row r="26" spans="2:6" x14ac:dyDescent="0.25">
      <c r="B26" s="3" t="s">
        <v>27</v>
      </c>
      <c r="C26" t="s">
        <v>4</v>
      </c>
      <c r="D26" t="s">
        <v>58</v>
      </c>
    </row>
    <row r="27" spans="2:6" x14ac:dyDescent="0.25">
      <c r="B27" s="3" t="s">
        <v>28</v>
      </c>
      <c r="C27" t="s">
        <v>21</v>
      </c>
      <c r="D27" t="s">
        <v>58</v>
      </c>
    </row>
    <row r="28" spans="2:6" x14ac:dyDescent="0.25">
      <c r="B28" s="3" t="s">
        <v>29</v>
      </c>
      <c r="C28" t="s">
        <v>4</v>
      </c>
      <c r="D28" t="s">
        <v>58</v>
      </c>
      <c r="E28" t="s">
        <v>71</v>
      </c>
      <c r="F28" t="s">
        <v>83</v>
      </c>
    </row>
    <row r="29" spans="2:6" x14ac:dyDescent="0.25">
      <c r="B29" s="3" t="s">
        <v>30</v>
      </c>
      <c r="C29" t="s">
        <v>4</v>
      </c>
      <c r="D29" t="s">
        <v>53</v>
      </c>
    </row>
    <row r="30" spans="2:6" x14ac:dyDescent="0.25">
      <c r="B30" s="3" t="s">
        <v>31</v>
      </c>
      <c r="C30" t="s">
        <v>4</v>
      </c>
      <c r="D30" t="s">
        <v>58</v>
      </c>
    </row>
    <row r="31" spans="2:6" x14ac:dyDescent="0.25">
      <c r="B31" t="s">
        <v>32</v>
      </c>
      <c r="C31" t="s">
        <v>4</v>
      </c>
      <c r="D31" t="s">
        <v>58</v>
      </c>
    </row>
    <row r="32" spans="2:6" x14ac:dyDescent="0.25">
      <c r="B32" t="s">
        <v>33</v>
      </c>
      <c r="C32" t="s">
        <v>4</v>
      </c>
      <c r="D32" t="s">
        <v>58</v>
      </c>
      <c r="E32" t="s">
        <v>59</v>
      </c>
      <c r="F32" t="s">
        <v>80</v>
      </c>
    </row>
    <row r="33" spans="2:6" x14ac:dyDescent="0.25">
      <c r="B33" t="s">
        <v>34</v>
      </c>
      <c r="C33" t="s">
        <v>5</v>
      </c>
      <c r="D33" t="s">
        <v>53</v>
      </c>
      <c r="E33">
        <v>4.2</v>
      </c>
      <c r="F33" t="s">
        <v>65</v>
      </c>
    </row>
    <row r="34" spans="2:6" x14ac:dyDescent="0.25">
      <c r="B34" s="3" t="s">
        <v>35</v>
      </c>
      <c r="C34" t="s">
        <v>4</v>
      </c>
      <c r="D34" t="s">
        <v>58</v>
      </c>
      <c r="E34" t="s">
        <v>73</v>
      </c>
      <c r="F34" t="s">
        <v>74</v>
      </c>
    </row>
    <row r="35" spans="2:6" x14ac:dyDescent="0.25">
      <c r="B35" t="s">
        <v>36</v>
      </c>
      <c r="C35" t="s">
        <v>5</v>
      </c>
      <c r="D35" t="s">
        <v>58</v>
      </c>
    </row>
    <row r="36" spans="2:6" x14ac:dyDescent="0.25">
      <c r="B36" t="s">
        <v>37</v>
      </c>
      <c r="C36" t="s">
        <v>5</v>
      </c>
      <c r="D36" t="s">
        <v>53</v>
      </c>
    </row>
    <row r="37" spans="2:6" x14ac:dyDescent="0.25">
      <c r="B37" t="s">
        <v>38</v>
      </c>
      <c r="C37" t="s">
        <v>5</v>
      </c>
      <c r="D37" t="s">
        <v>53</v>
      </c>
    </row>
    <row r="38" spans="2:6" x14ac:dyDescent="0.25">
      <c r="B38" t="s">
        <v>39</v>
      </c>
      <c r="C38" t="s">
        <v>4</v>
      </c>
      <c r="D38" t="s">
        <v>58</v>
      </c>
    </row>
    <row r="39" spans="2:6" x14ac:dyDescent="0.25">
      <c r="B39" t="s">
        <v>40</v>
      </c>
      <c r="C39" t="s">
        <v>5</v>
      </c>
      <c r="D39" t="s">
        <v>53</v>
      </c>
      <c r="E39">
        <v>4.2</v>
      </c>
      <c r="F39" s="1" t="s">
        <v>81</v>
      </c>
    </row>
    <row r="40" spans="2:6" x14ac:dyDescent="0.25">
      <c r="B40" t="s">
        <v>41</v>
      </c>
      <c r="C40" t="s">
        <v>4</v>
      </c>
      <c r="D40" t="s">
        <v>53</v>
      </c>
    </row>
    <row r="41" spans="2:6" x14ac:dyDescent="0.25">
      <c r="B41" s="3" t="s">
        <v>42</v>
      </c>
      <c r="C41" t="s">
        <v>4</v>
      </c>
      <c r="D41" t="s">
        <v>58</v>
      </c>
    </row>
    <row r="42" spans="2:6" x14ac:dyDescent="0.25">
      <c r="B42" t="s">
        <v>43</v>
      </c>
      <c r="C42" t="s">
        <v>4</v>
      </c>
      <c r="D42" t="s">
        <v>53</v>
      </c>
      <c r="E42" t="s">
        <v>84</v>
      </c>
      <c r="F42" t="s">
        <v>85</v>
      </c>
    </row>
    <row r="43" spans="2:6" x14ac:dyDescent="0.25">
      <c r="B43" s="3" t="s">
        <v>44</v>
      </c>
      <c r="C43" t="s">
        <v>4</v>
      </c>
      <c r="D43" t="s">
        <v>58</v>
      </c>
      <c r="E43" t="s">
        <v>66</v>
      </c>
      <c r="F43" t="s">
        <v>75</v>
      </c>
    </row>
    <row r="44" spans="2:6" x14ac:dyDescent="0.25">
      <c r="B44" s="3" t="s">
        <v>45</v>
      </c>
      <c r="C44" t="s">
        <v>4</v>
      </c>
      <c r="D44" t="s">
        <v>58</v>
      </c>
      <c r="E44" t="s">
        <v>59</v>
      </c>
      <c r="F44" t="s">
        <v>69</v>
      </c>
    </row>
    <row r="45" spans="2:6" x14ac:dyDescent="0.25">
      <c r="B45" t="s">
        <v>46</v>
      </c>
      <c r="C45" t="s">
        <v>4</v>
      </c>
      <c r="D45" t="s">
        <v>53</v>
      </c>
      <c r="E45" t="s">
        <v>66</v>
      </c>
      <c r="F45" t="s">
        <v>68</v>
      </c>
    </row>
    <row r="46" spans="2:6" x14ac:dyDescent="0.25">
      <c r="B46" t="s">
        <v>56</v>
      </c>
      <c r="C46" t="s">
        <v>4</v>
      </c>
      <c r="D46" t="s">
        <v>57</v>
      </c>
      <c r="E46" t="s">
        <v>66</v>
      </c>
      <c r="F46" t="s">
        <v>67</v>
      </c>
    </row>
    <row r="47" spans="2:6" x14ac:dyDescent="0.25">
      <c r="B47" t="s">
        <v>47</v>
      </c>
      <c r="C47" t="s">
        <v>4</v>
      </c>
      <c r="D47" t="s">
        <v>53</v>
      </c>
      <c r="E47" t="s">
        <v>63</v>
      </c>
      <c r="F47" t="s">
        <v>64</v>
      </c>
    </row>
    <row r="48" spans="2:6" x14ac:dyDescent="0.25">
      <c r="B48" t="s">
        <v>48</v>
      </c>
      <c r="C48" t="s">
        <v>4</v>
      </c>
      <c r="D48" t="s">
        <v>51</v>
      </c>
      <c r="E48" t="s">
        <v>76</v>
      </c>
      <c r="F48" s="1" t="s"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W19"/>
  <sheetViews>
    <sheetView topLeftCell="A19" workbookViewId="0">
      <selection activeCell="V20" sqref="V20"/>
    </sheetView>
  </sheetViews>
  <sheetFormatPr defaultRowHeight="15" x14ac:dyDescent="0.25"/>
  <sheetData>
    <row r="8" spans="1:23" x14ac:dyDescent="0.25">
      <c r="A8">
        <v>840</v>
      </c>
      <c r="O8">
        <v>-563</v>
      </c>
      <c r="S8" s="3">
        <v>-594</v>
      </c>
    </row>
    <row r="9" spans="1:23" x14ac:dyDescent="0.25">
      <c r="A9">
        <v>850</v>
      </c>
      <c r="D9">
        <v>-312</v>
      </c>
      <c r="E9">
        <v>-396</v>
      </c>
      <c r="F9">
        <v>-426</v>
      </c>
      <c r="G9">
        <v>-441</v>
      </c>
      <c r="H9">
        <v>-472</v>
      </c>
      <c r="I9" s="11">
        <v>-487</v>
      </c>
      <c r="J9" s="15">
        <v>-502</v>
      </c>
      <c r="M9">
        <v>-533</v>
      </c>
      <c r="O9">
        <v>-579</v>
      </c>
      <c r="R9" s="5">
        <v>-594</v>
      </c>
      <c r="S9" s="3">
        <v>-609</v>
      </c>
      <c r="T9" s="4">
        <v>-624</v>
      </c>
      <c r="U9">
        <v>-640</v>
      </c>
      <c r="V9">
        <v>-649</v>
      </c>
      <c r="W9">
        <v>-655</v>
      </c>
    </row>
    <row r="10" spans="1:23" x14ac:dyDescent="0.25">
      <c r="A10">
        <v>940</v>
      </c>
      <c r="E10">
        <v>-487</v>
      </c>
      <c r="F10">
        <v>-502</v>
      </c>
      <c r="G10">
        <v>-533</v>
      </c>
      <c r="H10">
        <v>-548</v>
      </c>
      <c r="I10" s="8">
        <v>-563</v>
      </c>
      <c r="J10" s="15">
        <v>-579</v>
      </c>
      <c r="K10" s="7">
        <v>-594</v>
      </c>
      <c r="M10" s="12">
        <v>-609</v>
      </c>
      <c r="N10">
        <v>-624</v>
      </c>
      <c r="O10" s="13">
        <v>-640</v>
      </c>
      <c r="Q10" s="14">
        <v>-655</v>
      </c>
      <c r="R10" s="5">
        <v>-670</v>
      </c>
      <c r="S10" s="3">
        <v>-685</v>
      </c>
      <c r="T10" s="4">
        <v>-701</v>
      </c>
      <c r="U10">
        <v>-716</v>
      </c>
      <c r="V10">
        <v>-731</v>
      </c>
    </row>
    <row r="11" spans="1:23" x14ac:dyDescent="0.25">
      <c r="A11">
        <v>930</v>
      </c>
      <c r="G11">
        <v>-519</v>
      </c>
      <c r="H11">
        <v>-533</v>
      </c>
      <c r="I11" s="8">
        <v>-548</v>
      </c>
      <c r="J11">
        <v>-563</v>
      </c>
      <c r="K11" s="10">
        <v>-579</v>
      </c>
      <c r="L11" s="6">
        <v>-594</v>
      </c>
    </row>
    <row r="12" spans="1:23" x14ac:dyDescent="0.25">
      <c r="A12">
        <v>820</v>
      </c>
      <c r="B12">
        <v>-76</v>
      </c>
      <c r="C12">
        <v>-106</v>
      </c>
      <c r="F12">
        <v>-381</v>
      </c>
      <c r="G12">
        <v>-411</v>
      </c>
      <c r="H12" s="9">
        <v>-426</v>
      </c>
      <c r="I12" s="11">
        <v>-441</v>
      </c>
      <c r="K12">
        <v>-457</v>
      </c>
      <c r="N12" s="7">
        <v>-472</v>
      </c>
      <c r="O12" s="13">
        <v>-487</v>
      </c>
      <c r="P12">
        <v>-502</v>
      </c>
      <c r="Q12" s="14">
        <v>-518</v>
      </c>
    </row>
    <row r="13" spans="1:23" x14ac:dyDescent="0.25">
      <c r="A13">
        <v>670</v>
      </c>
      <c r="B13">
        <v>-30</v>
      </c>
      <c r="C13">
        <v>-60</v>
      </c>
      <c r="D13">
        <v>-182</v>
      </c>
      <c r="E13">
        <v>-297</v>
      </c>
      <c r="G13">
        <v>-335</v>
      </c>
      <c r="H13">
        <v>-365</v>
      </c>
      <c r="I13" s="9">
        <v>-365</v>
      </c>
      <c r="J13" s="15">
        <v>-381</v>
      </c>
      <c r="O13" s="13">
        <v>-441</v>
      </c>
      <c r="P13">
        <v>-426</v>
      </c>
      <c r="Q13" s="14">
        <v>-457</v>
      </c>
      <c r="R13">
        <v>-472</v>
      </c>
      <c r="S13" s="5">
        <v>-487</v>
      </c>
      <c r="T13" s="4">
        <v>-502</v>
      </c>
      <c r="U13">
        <v>-518</v>
      </c>
      <c r="V13">
        <v>-533</v>
      </c>
      <c r="W13">
        <v>-548</v>
      </c>
    </row>
    <row r="14" spans="1:23" x14ac:dyDescent="0.25">
      <c r="A14">
        <v>880</v>
      </c>
      <c r="J14">
        <v>-533</v>
      </c>
    </row>
    <row r="15" spans="1:23" x14ac:dyDescent="0.25">
      <c r="A15">
        <v>711</v>
      </c>
      <c r="I15">
        <v>-381</v>
      </c>
      <c r="K15" s="7">
        <v>-396</v>
      </c>
      <c r="L15" s="12">
        <v>-411</v>
      </c>
      <c r="M15">
        <v>-426</v>
      </c>
      <c r="N15">
        <v>-441</v>
      </c>
      <c r="R15">
        <v>-487</v>
      </c>
      <c r="S15" s="3">
        <v>-502</v>
      </c>
      <c r="T15" s="4">
        <v>-518</v>
      </c>
    </row>
    <row r="16" spans="1:23" x14ac:dyDescent="0.25">
      <c r="A16">
        <v>390</v>
      </c>
      <c r="L16">
        <v>105</v>
      </c>
      <c r="Q16">
        <v>88</v>
      </c>
      <c r="R16" s="2">
        <v>73</v>
      </c>
    </row>
    <row r="17" spans="1:22" x14ac:dyDescent="0.25">
      <c r="A17">
        <v>380</v>
      </c>
      <c r="Q17">
        <v>106</v>
      </c>
      <c r="R17" s="2">
        <v>91</v>
      </c>
    </row>
    <row r="18" spans="1:22" x14ac:dyDescent="0.25">
      <c r="A18">
        <v>420</v>
      </c>
      <c r="R18">
        <v>42</v>
      </c>
      <c r="S18" s="5">
        <v>30</v>
      </c>
      <c r="T18" s="4">
        <v>15</v>
      </c>
      <c r="V18">
        <v>-15</v>
      </c>
    </row>
    <row r="19" spans="1:22" x14ac:dyDescent="0.25">
      <c r="A19">
        <v>410</v>
      </c>
      <c r="T19" s="4">
        <v>21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Data_BG_Mine_Plan</vt:lpstr>
      <vt:lpstr>SeamCode</vt:lpstr>
      <vt:lpstr>SeamContour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2019-10-09T13:15:15Z</dcterms:created>
  <dcterms:modified xsi:type="dcterms:W3CDTF">2020-04-15T09:35:31Z</dcterms:modified>
</cp:coreProperties>
</file>