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8605" windowHeight="140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7" i="1"/>
  <c r="E7" s="1"/>
  <c r="F12"/>
  <c r="E12" s="1"/>
  <c r="F9"/>
  <c r="E9" s="1"/>
  <c r="F11"/>
  <c r="E11" s="1"/>
  <c r="F13"/>
  <c r="E13" s="1"/>
  <c r="F14"/>
  <c r="E14" s="1"/>
  <c r="E6"/>
  <c r="F6" s="1"/>
  <c r="E8"/>
  <c r="F8" s="1"/>
  <c r="E10"/>
  <c r="E15"/>
  <c r="E16"/>
  <c r="E4"/>
  <c r="F15"/>
  <c r="F16"/>
  <c r="F10"/>
</calcChain>
</file>

<file path=xl/sharedStrings.xml><?xml version="1.0" encoding="utf-8"?>
<sst xmlns="http://schemas.openxmlformats.org/spreadsheetml/2006/main" count="27" uniqueCount="23">
  <si>
    <t>Barnsley Main No4 Shaft</t>
  </si>
  <si>
    <t>Seam or Inset</t>
  </si>
  <si>
    <t>Surface</t>
  </si>
  <si>
    <t>Lidgett</t>
  </si>
  <si>
    <t>yd BGL</t>
  </si>
  <si>
    <t>feet BOD</t>
  </si>
  <si>
    <t>AMD</t>
  </si>
  <si>
    <t>mBGL</t>
  </si>
  <si>
    <t>mAOD</t>
  </si>
  <si>
    <t>Swallow Wood</t>
  </si>
  <si>
    <t>Pit Bottom Drift</t>
  </si>
  <si>
    <t>Silkstone</t>
  </si>
  <si>
    <t>Beamshaw</t>
  </si>
  <si>
    <t>Fenton</t>
  </si>
  <si>
    <t>Thornclifffe</t>
  </si>
  <si>
    <t>Abdy</t>
  </si>
  <si>
    <t>Barnlsey</t>
  </si>
  <si>
    <t>Parkgate</t>
  </si>
  <si>
    <t>Shaft Culvert</t>
  </si>
  <si>
    <t>Haigh Moor (Ardsley)</t>
  </si>
  <si>
    <t>Shaft is filled below the Haigh Moor Seam</t>
  </si>
  <si>
    <t>Comments</t>
  </si>
  <si>
    <t>Check if this is visible and open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</si>
</sst>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164" fontId="1" fillId="2" borderId="1" xfId="0" applyNumberFormat="1" applyFont="1" applyFill="1" applyBorder="1"/>
    <xf numFmtId="164" fontId="1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E23" sqref="E23"/>
    </sheetView>
  </sheetViews>
  <sheetFormatPr defaultRowHeight="15"/>
  <cols>
    <col min="1" max="1" width="20" bestFit="1" customWidth="1"/>
    <col min="2" max="2" width="7" bestFit="1" customWidth="1"/>
    <col min="3" max="3" width="9" bestFit="1" customWidth="1"/>
    <col min="4" max="4" width="6" bestFit="1" customWidth="1"/>
    <col min="5" max="5" width="6.7109375" style="1" bestFit="1" customWidth="1"/>
    <col min="6" max="6" width="6.140625" style="1" bestFit="1" customWidth="1"/>
    <col min="7" max="7" width="38.85546875" bestFit="1" customWidth="1"/>
  </cols>
  <sheetData>
    <row r="1" spans="1:7">
      <c r="A1" s="10" t="s">
        <v>0</v>
      </c>
      <c r="B1" s="10"/>
      <c r="C1" s="10"/>
      <c r="D1" s="10"/>
      <c r="E1" s="10"/>
      <c r="F1" s="10"/>
      <c r="G1" s="10"/>
    </row>
    <row r="3" spans="1:7">
      <c r="A3" s="8" t="s">
        <v>1</v>
      </c>
      <c r="B3" s="8" t="s">
        <v>4</v>
      </c>
      <c r="C3" s="8" t="s">
        <v>5</v>
      </c>
      <c r="D3" s="8" t="s">
        <v>6</v>
      </c>
      <c r="E3" s="9" t="s">
        <v>8</v>
      </c>
      <c r="F3" s="9" t="s">
        <v>7</v>
      </c>
      <c r="G3" s="8" t="s">
        <v>21</v>
      </c>
    </row>
    <row r="4" spans="1:7">
      <c r="A4" s="2" t="s">
        <v>2</v>
      </c>
      <c r="B4" s="2">
        <v>0</v>
      </c>
      <c r="C4" s="2"/>
      <c r="D4" s="2">
        <v>10225</v>
      </c>
      <c r="E4" s="3">
        <f>(D4-10000)*0.3048</f>
        <v>68.58</v>
      </c>
      <c r="F4" s="9">
        <v>0</v>
      </c>
      <c r="G4" s="2"/>
    </row>
    <row r="5" spans="1:7">
      <c r="A5" s="4" t="s">
        <v>18</v>
      </c>
      <c r="B5" s="4"/>
      <c r="C5" s="4"/>
      <c r="D5" s="4"/>
      <c r="E5" s="5">
        <v>44.6</v>
      </c>
      <c r="F5" s="11">
        <v>24</v>
      </c>
      <c r="G5" s="2" t="s">
        <v>22</v>
      </c>
    </row>
    <row r="6" spans="1:7">
      <c r="A6" s="2" t="s">
        <v>13</v>
      </c>
      <c r="B6" s="2"/>
      <c r="C6" s="2">
        <v>132</v>
      </c>
      <c r="D6" s="2"/>
      <c r="E6" s="3">
        <f>-C6*0.3048</f>
        <v>-40.233600000000003</v>
      </c>
      <c r="F6" s="9">
        <f>68.58-E6</f>
        <v>108.81360000000001</v>
      </c>
      <c r="G6" s="2"/>
    </row>
    <row r="7" spans="1:7">
      <c r="A7" s="2" t="s">
        <v>15</v>
      </c>
      <c r="B7" s="2">
        <v>149</v>
      </c>
      <c r="C7" s="2"/>
      <c r="D7" s="2"/>
      <c r="E7" s="3">
        <f>68.58-F7</f>
        <v>-67.665599999999998</v>
      </c>
      <c r="F7" s="9">
        <f>(B7*3*0.3048)</f>
        <v>136.2456</v>
      </c>
      <c r="G7" s="2"/>
    </row>
    <row r="8" spans="1:7">
      <c r="A8" s="2" t="s">
        <v>12</v>
      </c>
      <c r="B8" s="2"/>
      <c r="C8" s="2">
        <v>296</v>
      </c>
      <c r="D8" s="2"/>
      <c r="E8" s="3">
        <f>-C8*0.3048</f>
        <v>-90.220800000000011</v>
      </c>
      <c r="F8" s="9">
        <f>68.58-E8</f>
        <v>158.80080000000001</v>
      </c>
      <c r="G8" s="2"/>
    </row>
    <row r="9" spans="1:7">
      <c r="A9" s="2" t="s">
        <v>16</v>
      </c>
      <c r="B9" s="2">
        <v>287</v>
      </c>
      <c r="C9" s="2"/>
      <c r="D9" s="2"/>
      <c r="E9" s="3">
        <f>68.58-F9</f>
        <v>-193.8528</v>
      </c>
      <c r="F9" s="9">
        <f>(B9*3*0.3048)</f>
        <v>262.43279999999999</v>
      </c>
      <c r="G9" s="2"/>
    </row>
    <row r="10" spans="1:7">
      <c r="A10" s="2" t="s">
        <v>9</v>
      </c>
      <c r="B10" s="2"/>
      <c r="C10" s="2"/>
      <c r="D10" s="2">
        <v>9188</v>
      </c>
      <c r="E10" s="3">
        <f>(D10-10000)*0.3048</f>
        <v>-247.49760000000001</v>
      </c>
      <c r="F10" s="9">
        <f>(10225-D10)*0.3048</f>
        <v>316.07760000000002</v>
      </c>
      <c r="G10" s="2"/>
    </row>
    <row r="11" spans="1:7">
      <c r="A11" s="2" t="s">
        <v>19</v>
      </c>
      <c r="B11" s="2">
        <v>358</v>
      </c>
      <c r="C11" s="2"/>
      <c r="D11" s="2"/>
      <c r="E11" s="3">
        <f>68.58-F11</f>
        <v>-258.77520000000004</v>
      </c>
      <c r="F11" s="9">
        <f>(B11*3*0.3048)</f>
        <v>327.35520000000002</v>
      </c>
      <c r="G11" s="2"/>
    </row>
    <row r="12" spans="1:7">
      <c r="A12" s="6" t="s">
        <v>3</v>
      </c>
      <c r="B12" s="6">
        <v>391</v>
      </c>
      <c r="C12" s="6"/>
      <c r="D12" s="6"/>
      <c r="E12" s="7">
        <f>68.58-F12</f>
        <v>-288.95040000000006</v>
      </c>
      <c r="F12" s="12">
        <f>(B12*3*0.3048)</f>
        <v>357.53040000000004</v>
      </c>
      <c r="G12" s="2" t="s">
        <v>20</v>
      </c>
    </row>
    <row r="13" spans="1:7">
      <c r="A13" s="6" t="s">
        <v>17</v>
      </c>
      <c r="B13" s="6">
        <v>541</v>
      </c>
      <c r="C13" s="6"/>
      <c r="D13" s="6"/>
      <c r="E13" s="7">
        <f>68.58-F13</f>
        <v>-426.11040000000003</v>
      </c>
      <c r="F13" s="12">
        <f>(B13*3*0.3048)</f>
        <v>494.69040000000001</v>
      </c>
      <c r="G13" s="2" t="s">
        <v>20</v>
      </c>
    </row>
    <row r="14" spans="1:7">
      <c r="A14" s="6" t="s">
        <v>14</v>
      </c>
      <c r="B14" s="6">
        <v>571</v>
      </c>
      <c r="C14" s="6"/>
      <c r="D14" s="6"/>
      <c r="E14" s="7">
        <f>68.58-F14</f>
        <v>-453.54239999999999</v>
      </c>
      <c r="F14" s="12">
        <f>(B14*3*0.3048)</f>
        <v>522.12239999999997</v>
      </c>
      <c r="G14" s="2" t="s">
        <v>20</v>
      </c>
    </row>
    <row r="15" spans="1:7">
      <c r="A15" s="6" t="s">
        <v>10</v>
      </c>
      <c r="B15" s="6"/>
      <c r="C15" s="6"/>
      <c r="D15" s="6">
        <v>8423</v>
      </c>
      <c r="E15" s="7">
        <f>(D15-10000)*0.3048</f>
        <v>-480.6696</v>
      </c>
      <c r="F15" s="12">
        <f>(10225-D15)*0.3048</f>
        <v>549.24959999999999</v>
      </c>
      <c r="G15" s="2" t="s">
        <v>20</v>
      </c>
    </row>
    <row r="16" spans="1:7">
      <c r="A16" s="6" t="s">
        <v>11</v>
      </c>
      <c r="B16" s="6"/>
      <c r="C16" s="6"/>
      <c r="D16" s="6">
        <v>8353</v>
      </c>
      <c r="E16" s="7">
        <f>(D16-10000)*0.3048</f>
        <v>-502.00560000000002</v>
      </c>
      <c r="F16" s="12">
        <f>(10225-D16)*0.3048</f>
        <v>570.5856</v>
      </c>
      <c r="G16" s="2" t="s">
        <v>20</v>
      </c>
    </row>
  </sheetData>
  <sortState ref="A4:F16">
    <sortCondition ref="F4"/>
  </sortState>
  <mergeCells count="1">
    <mergeCell ref="A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The Coal Authority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wyattl</dc:creator>
  <cp:lastModifiedBy>wyattl</cp:lastModifiedBy>
  <dcterms:created xsi:type="dcterms:W3CDTF">2013-04-15T15:50:25Z</dcterms:created>
  <dcterms:modified xsi:type="dcterms:W3CDTF">2013-04-16T09:53:06Z</dcterms:modified>
</cp:coreProperties>
</file>