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IT\CAPSTONE\"/>
    </mc:Choice>
  </mc:AlternateContent>
  <xr:revisionPtr revIDLastSave="0" documentId="13_ncr:1_{A83CD8E5-3A13-47D7-9621-845B9732F922}" xr6:coauthVersionLast="47" xr6:coauthVersionMax="47" xr10:uidLastSave="{00000000-0000-0000-0000-000000000000}"/>
  <bookViews>
    <workbookView xWindow="14400" yWindow="0" windowWidth="14400" windowHeight="15750" xr2:uid="{F08ECB8F-B7BB-4FDD-BC46-E13B15778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B12" i="1"/>
  <c r="E4" i="1"/>
  <c r="C8" i="1"/>
  <c r="C7" i="1"/>
  <c r="B10" i="1"/>
  <c r="B9" i="1"/>
  <c r="E3" i="1"/>
  <c r="C21" i="1"/>
  <c r="C18" i="1"/>
</calcChain>
</file>

<file path=xl/sharedStrings.xml><?xml version="1.0" encoding="utf-8"?>
<sst xmlns="http://schemas.openxmlformats.org/spreadsheetml/2006/main" count="18" uniqueCount="18">
  <si>
    <t>delta IL</t>
  </si>
  <si>
    <t>Vout (V)</t>
  </si>
  <si>
    <t>Vin max (V)</t>
  </si>
  <si>
    <t>Vin min (V)</t>
  </si>
  <si>
    <t>L (uH)</t>
  </si>
  <si>
    <t>buck f (MHz)</t>
  </si>
  <si>
    <t>Iout ave (A)</t>
  </si>
  <si>
    <t>Buck Convertor Calculations</t>
  </si>
  <si>
    <t>Vin min allowable</t>
  </si>
  <si>
    <t>Pmos RDSon (Ohm)</t>
  </si>
  <si>
    <t>Nmos RDSon (Ohm)</t>
  </si>
  <si>
    <t>pmos</t>
  </si>
  <si>
    <t>nmos</t>
  </si>
  <si>
    <t>target vin</t>
  </si>
  <si>
    <t>Imax (A)</t>
  </si>
  <si>
    <t>0.4*Imax</t>
  </si>
  <si>
    <t>L from Imax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</si>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</sst>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1" fillId="2" borderId="1" xfId="1"/>
    <xf numFmtId="2" fontId="1" fillId="2" borderId="1" xfId="1" applyNumberFormat="1"/>
    <xf numFmtId="0" fontId="2" fillId="3" borderId="1" xfId="2"/>
    <xf numFmtId="2" fontId="2" fillId="3" borderId="1" xfId="2" applyNumberFormat="1"/>
    <xf numFmtId="172" fontId="2" fillId="3" borderId="1" xfId="2" applyNumberFormat="1"/>
    <xf numFmtId="11" fontId="2" fillId="3" borderId="1" xfId="2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internal mos interpolation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pmos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600896762904637"/>
                  <c:y val="0.426632035578885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Sheet1!$A$18:$A$19</c:f>
              <c:numCache>
                <c:formatCode>General</c:formatCode>
                <c:ptCount val="2"/>
                <c:pt idx="0">
                  <c:v>3.6</c:v>
                </c:pt>
                <c:pt idx="1">
                  <c:v>2.5</c:v>
                </c:pt>
              </c:numCache>
            </c:numRef>
          </c:xVal>
          <c:yVal>
            <c:numRef>
              <c:f>Sheet1!$B$18:$B$19</c:f>
              <c:numCache>
                <c:formatCode>General</c:formatCode>
                <c:ptCount val="2"/>
                <c:pt idx="0">
                  <c:v>0.28000000000000003</c:v>
                </c:pt>
                <c:pt idx="1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EE-4A7E-AB0D-E3767EEFBAFF}"/>
            </c:ext>
          </c:extLst>
        </c:ser>
        <c:ser>
          <c:idx val="1"/>
          <c:order val="1"/>
          <c:tx>
            <c:v>nmos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3991032370953632E-2"/>
                  <c:y val="0.32969925634295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Sheet1!$A$21:$A$22</c:f>
              <c:numCache>
                <c:formatCode>General</c:formatCode>
                <c:ptCount val="2"/>
                <c:pt idx="0">
                  <c:v>3.6</c:v>
                </c:pt>
                <c:pt idx="1">
                  <c:v>2.5</c:v>
                </c:pt>
              </c:numCache>
            </c:numRef>
          </c:xVal>
          <c:yVal>
            <c:numRef>
              <c:f>Sheet1!$B$21:$B$22</c:f>
              <c:numCache>
                <c:formatCode>General</c:formatCode>
                <c:ptCount val="2"/>
                <c:pt idx="0">
                  <c:v>0.25</c:v>
                </c:pt>
                <c:pt idx="1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EE-4A7E-AB0D-E3767EEFB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5528"/>
        <c:axId val="429719112"/>
      </c:scatterChart>
      <c:valAx>
        <c:axId val="649255528"/>
        <c:scaling>
          <c:orientation val="minMax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19112"/>
        <c:crosses val="autoZero"/>
        <c:crossBetween val="midCat"/>
      </c:valAx>
      <c:valAx>
        <c:axId val="42971911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5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610017497812772E-2"/>
          <c:y val="0.87094852726742478"/>
          <c:w val="0.8378716861575735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4762</xdr:rowOff>
    </xdr:from>
    <xdr:to>
      <xdr:col>5</xdr:col>
      <xdr:colOff>314325</xdr:colOff>
      <xdr:row>37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4743D-9237-CA7D-4920-DBFC993BA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A41-DD3A-4950-867B-F997F029729B}">
  <dimension ref="A1:F22"/>
  <sheetViews>
    <sheetView tabSelected="1" zoomScaleNormal="100" workbookViewId="0">
      <selection activeCell="F13" sqref="F13"/>
    </sheetView>
  </sheetViews>
  <sheetFormatPr defaultRowHeight="15" x14ac:dyDescent="0.25"/>
  <cols>
    <col min="1" max="1" width="19.42578125" customWidth="1"/>
    <col min="3" max="3" width="10" bestFit="1" customWidth="1"/>
    <col min="4" max="4" width="17" customWidth="1"/>
    <col min="5" max="5" width="12.140625" bestFit="1" customWidth="1"/>
  </cols>
  <sheetData>
    <row r="1" spans="1:6" x14ac:dyDescent="0.25">
      <c r="A1" t="s">
        <v>7</v>
      </c>
    </row>
    <row r="3" spans="1:6" x14ac:dyDescent="0.25">
      <c r="A3" t="s">
        <v>1</v>
      </c>
      <c r="B3" s="1">
        <v>3.3</v>
      </c>
      <c r="D3" t="s">
        <v>8</v>
      </c>
      <c r="E3" s="4">
        <f>B3+C18*B6</f>
        <v>3.4192959999999997</v>
      </c>
    </row>
    <row r="4" spans="1:6" x14ac:dyDescent="0.25">
      <c r="A4" t="s">
        <v>2</v>
      </c>
      <c r="B4" s="1">
        <v>5</v>
      </c>
      <c r="D4" t="s">
        <v>0</v>
      </c>
      <c r="E4" s="5">
        <f>(B3/(C7*C8))*(1-(B3/B4))</f>
        <v>0.15914893617021281</v>
      </c>
    </row>
    <row r="5" spans="1:6" x14ac:dyDescent="0.25">
      <c r="A5" t="s">
        <v>3</v>
      </c>
      <c r="B5" s="1">
        <v>3.6</v>
      </c>
      <c r="D5" t="s">
        <v>16</v>
      </c>
      <c r="E5" s="6">
        <f>(B3/(C7*B12))*(1-B3/B4)</f>
        <v>2.6714285714285724E-6</v>
      </c>
      <c r="F5" t="s">
        <v>17</v>
      </c>
    </row>
    <row r="6" spans="1:6" x14ac:dyDescent="0.25">
      <c r="A6" t="s">
        <v>6</v>
      </c>
      <c r="B6" s="1">
        <v>0.4</v>
      </c>
    </row>
    <row r="7" spans="1:6" x14ac:dyDescent="0.25">
      <c r="A7" t="s">
        <v>5</v>
      </c>
      <c r="B7" s="1">
        <v>1.5</v>
      </c>
      <c r="C7" s="3">
        <f>B7*1000000</f>
        <v>1500000</v>
      </c>
    </row>
    <row r="8" spans="1:6" x14ac:dyDescent="0.25">
      <c r="A8" t="s">
        <v>4</v>
      </c>
      <c r="B8" s="1">
        <v>4.7</v>
      </c>
      <c r="C8" s="3">
        <f>B8/1000000</f>
        <v>4.6999999999999999E-6</v>
      </c>
    </row>
    <row r="9" spans="1:6" x14ac:dyDescent="0.25">
      <c r="A9" t="s">
        <v>9</v>
      </c>
      <c r="B9" s="2">
        <f>C18</f>
        <v>0.29823999999999995</v>
      </c>
    </row>
    <row r="10" spans="1:6" x14ac:dyDescent="0.25">
      <c r="A10" t="s">
        <v>10</v>
      </c>
      <c r="B10" s="2">
        <f>C21</f>
        <v>0.26824000000000003</v>
      </c>
    </row>
    <row r="11" spans="1:6" x14ac:dyDescent="0.25">
      <c r="A11" t="s">
        <v>14</v>
      </c>
      <c r="B11" s="1">
        <v>0.7</v>
      </c>
    </row>
    <row r="12" spans="1:6" x14ac:dyDescent="0.25">
      <c r="A12" t="s">
        <v>15</v>
      </c>
      <c r="B12" s="3">
        <f>0.4*B11</f>
        <v>0.27999999999999997</v>
      </c>
    </row>
    <row r="16" spans="1:6" x14ac:dyDescent="0.25">
      <c r="A16" t="s">
        <v>13</v>
      </c>
      <c r="B16" s="1">
        <v>3.4</v>
      </c>
    </row>
    <row r="17" spans="1:3" x14ac:dyDescent="0.25">
      <c r="A17" t="s">
        <v>11</v>
      </c>
    </row>
    <row r="18" spans="1:3" x14ac:dyDescent="0.25">
      <c r="A18" s="1">
        <v>3.6</v>
      </c>
      <c r="B18" s="1">
        <v>0.28000000000000003</v>
      </c>
      <c r="C18" s="3">
        <f>-0.0909*B16+0.6073</f>
        <v>0.29823999999999995</v>
      </c>
    </row>
    <row r="19" spans="1:3" x14ac:dyDescent="0.25">
      <c r="A19" s="1">
        <v>2.5</v>
      </c>
      <c r="B19" s="1">
        <v>0.38</v>
      </c>
    </row>
    <row r="20" spans="1:3" x14ac:dyDescent="0.25">
      <c r="A20" t="s">
        <v>12</v>
      </c>
    </row>
    <row r="21" spans="1:3" x14ac:dyDescent="0.25">
      <c r="A21" s="1">
        <v>3.6</v>
      </c>
      <c r="B21" s="1">
        <v>0.25</v>
      </c>
      <c r="C21" s="3">
        <f>-0.0909*B16+0.5773</f>
        <v>0.26824000000000003</v>
      </c>
    </row>
    <row r="22" spans="1:3" x14ac:dyDescent="0.25">
      <c r="A22" s="1">
        <v>2.5</v>
      </c>
      <c r="B22" s="1">
        <v>0.35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Babiy</dc:creator>
  <cp:lastModifiedBy>Anton Babiy</cp:lastModifiedBy>
  <dcterms:created xsi:type="dcterms:W3CDTF">2024-01-17T18:55:38Z</dcterms:created>
  <dcterms:modified xsi:type="dcterms:W3CDTF">2024-01-17T20:01:46Z</dcterms:modified>
</cp:coreProperties>
</file>