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SVN\copsCloud\cops-cloud-package\cops-doc\"/>
    </mc:Choice>
  </mc:AlternateContent>
  <xr:revisionPtr revIDLastSave="0" documentId="13_ncr:1_{288C2823-A312-4F8E-A526-C7D9A5740083}" xr6:coauthVersionLast="45" xr6:coauthVersionMax="45" xr10:uidLastSave="{00000000-0000-0000-0000-000000000000}"/>
  <bookViews>
    <workbookView xWindow="2880" yWindow="255" windowWidth="19170" windowHeight="14985" activeTab="1" xr2:uid="{00000000-000D-0000-FFFF-FFFF00000000}"/>
  </bookViews>
  <sheets>
    <sheet name="统计值" sheetId="1" r:id="rId1"/>
    <sheet name="指标" sheetId="2" r:id="rId2"/>
    <sheet name="维修数据" sheetId="3" r:id="rId3"/>
    <sheet name="站点天数据" sheetId="4" r:id="rId4"/>
    <sheet name="站点月汇总" sheetId="5" r:id="rId5"/>
    <sheet name="登录天数据" sheetId="6" r:id="rId6"/>
    <sheet name="登录月汇总" sheetId="7" r:id="rId7"/>
  </sheets>
  <definedNames>
    <definedName name="_xlnm._FilterDatabase" localSheetId="5" hidden="1">登录天数据!$A$1:$A$103</definedName>
    <definedName name="_xlnm._FilterDatabase" localSheetId="3" hidden="1">站点天数据!$A$1:$G$216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4" i="6" l="1"/>
  <c r="B217" i="4"/>
  <c r="C217" i="4"/>
  <c r="D217" i="4"/>
  <c r="E217" i="4"/>
  <c r="F217" i="4"/>
  <c r="G217" i="4"/>
  <c r="AG5" i="3"/>
  <c r="C10" i="1"/>
  <c r="B19" i="3"/>
  <c r="G4" i="2"/>
  <c r="H4" i="2"/>
  <c r="I4" i="2"/>
  <c r="J4" i="2"/>
  <c r="K4" i="2"/>
  <c r="L4" i="2"/>
  <c r="F4" i="2"/>
  <c r="P4" i="1"/>
  <c r="P5" i="1"/>
  <c r="P6" i="1"/>
  <c r="P7" i="1"/>
  <c r="P8" i="1"/>
  <c r="P9" i="1"/>
  <c r="P10" i="1"/>
  <c r="P3" i="1"/>
  <c r="J6" i="2" l="1"/>
  <c r="K10" i="1"/>
  <c r="K6" i="2" s="1"/>
  <c r="L10" i="1"/>
  <c r="F7" i="2"/>
  <c r="G7" i="2"/>
  <c r="H7" i="2"/>
  <c r="I7" i="2"/>
  <c r="J7" i="2"/>
  <c r="K7" i="2"/>
  <c r="L7" i="2"/>
  <c r="F6" i="2"/>
  <c r="G6" i="2"/>
  <c r="H6" i="2"/>
  <c r="I6" i="2"/>
  <c r="L6" i="2"/>
  <c r="F5" i="2"/>
  <c r="G5" i="2"/>
  <c r="H5" i="2"/>
  <c r="I5" i="2"/>
  <c r="J5" i="2"/>
  <c r="K5" i="2"/>
  <c r="L5" i="2"/>
  <c r="F3" i="2"/>
  <c r="G3" i="2"/>
  <c r="H3" i="2"/>
  <c r="I3" i="2"/>
  <c r="J3" i="2"/>
  <c r="K3" i="2"/>
  <c r="L3" i="2"/>
  <c r="B6" i="2"/>
  <c r="B7" i="2"/>
  <c r="B5" i="2"/>
  <c r="B4" i="2"/>
  <c r="B3" i="2"/>
</calcChain>
</file>

<file path=xl/sharedStrings.xml><?xml version="1.0" encoding="utf-8"?>
<sst xmlns="http://schemas.openxmlformats.org/spreadsheetml/2006/main" count="115" uniqueCount="74">
  <si>
    <t>项目</t>
    <phoneticPr fontId="1" type="noConversion"/>
  </si>
  <si>
    <t>数量</t>
    <phoneticPr fontId="1" type="noConversion"/>
  </si>
  <si>
    <t>编号</t>
    <phoneticPr fontId="1" type="noConversion"/>
  </si>
  <si>
    <t>工单数</t>
    <phoneticPr fontId="1" type="noConversion"/>
  </si>
  <si>
    <t>产品总数量</t>
    <phoneticPr fontId="1" type="noConversion"/>
  </si>
  <si>
    <t>无数据产品数量</t>
    <phoneticPr fontId="1" type="noConversion"/>
  </si>
  <si>
    <t>带厂外码数量</t>
    <phoneticPr fontId="1" type="noConversion"/>
  </si>
  <si>
    <t>完整产品数量</t>
    <phoneticPr fontId="1" type="noConversion"/>
  </si>
  <si>
    <t>数据不完整数量</t>
    <phoneticPr fontId="1" type="noConversion"/>
  </si>
  <si>
    <t>异常产品数量</t>
    <phoneticPr fontId="1" type="noConversion"/>
  </si>
  <si>
    <t>指标项</t>
    <phoneticPr fontId="1" type="noConversion"/>
  </si>
  <si>
    <t>指标值</t>
    <phoneticPr fontId="1" type="noConversion"/>
  </si>
  <si>
    <t>产品数据覆盖率</t>
    <phoneticPr fontId="1" type="noConversion"/>
  </si>
  <si>
    <t>产品直通率</t>
    <phoneticPr fontId="1" type="noConversion"/>
  </si>
  <si>
    <t>产品不良率</t>
    <phoneticPr fontId="1" type="noConversion"/>
  </si>
  <si>
    <t>产品完成率</t>
    <phoneticPr fontId="1" type="noConversion"/>
  </si>
  <si>
    <t>HID维修数量</t>
    <phoneticPr fontId="1" type="noConversion"/>
  </si>
  <si>
    <t>产品维修率</t>
    <phoneticPr fontId="1" type="noConversion"/>
  </si>
  <si>
    <t>故障类型分布</t>
  </si>
  <si>
    <t>HID-LED指示异常</t>
  </si>
  <si>
    <t>HID-LED灯不亮</t>
  </si>
  <si>
    <t>HID-不启动</t>
  </si>
  <si>
    <t>HID-其他</t>
  </si>
  <si>
    <t>HID-功率不稳定</t>
  </si>
  <si>
    <t>HID-功率大</t>
  </si>
  <si>
    <t>HID-功率小</t>
  </si>
  <si>
    <t>HID-启动灭灯</t>
  </si>
  <si>
    <t>HID-外部档不切换</t>
  </si>
  <si>
    <t>HID-接地不过</t>
  </si>
  <si>
    <t>HID-无波形</t>
  </si>
  <si>
    <t>HID-有异常</t>
  </si>
  <si>
    <t>HID-炸机</t>
  </si>
  <si>
    <t>HID-点火电压大</t>
  </si>
  <si>
    <t>HID-点火电压小</t>
  </si>
  <si>
    <t>HID-耐压不过</t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</si>
  <si>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</si>
  <si>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</si>
  <si>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</si>
  <si>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</si>
  <si>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</si>
  <si>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</si>
  <si>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</si>
  <si>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</si>
  <si>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</si>
  <si>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</si>
  <si>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</si>
  <si>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</si>
  <si>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汇总</t>
    <phoneticPr fontId="1" type="noConversion"/>
  </si>
  <si>
    <t>HID-不调光</t>
    <phoneticPr fontId="1" type="noConversion"/>
  </si>
  <si>
    <t>合计</t>
    <phoneticPr fontId="1" type="noConversion"/>
  </si>
  <si>
    <t>数据统计（2019-03-01 ~ 2019-09-30）</t>
    <phoneticPr fontId="1" type="noConversion"/>
  </si>
  <si>
    <t xml:space="preserve"> </t>
  </si>
  <si>
    <t>初检耐压</t>
  </si>
  <si>
    <t>初检</t>
  </si>
  <si>
    <t>老化</t>
  </si>
  <si>
    <t>终检耐压</t>
  </si>
  <si>
    <t>点火数据</t>
  </si>
  <si>
    <t>终检</t>
  </si>
  <si>
    <t>3月</t>
    <phoneticPr fontId="1" type="noConversion"/>
  </si>
  <si>
    <t>4月</t>
    <phoneticPr fontId="1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</si>
  <si>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</si>
  <si>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</si>
  <si>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</si>
  <si>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</si>
  <si>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</si>
  <si>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</si>
  <si>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</si>
  <si>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</si>
  <si>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1" type="noConversion"/>
  </si>
  <si>
    <t>人数</t>
    <phoneticPr fontId="1" type="noConversion"/>
  </si>
  <si>
    <t>6月</t>
    <phoneticPr fontId="1" type="noConversion"/>
  </si>
  <si>
    <t>7月</t>
    <phoneticPr fontId="1" type="noConversion"/>
  </si>
  <si>
    <t>月份/站点</t>
    <phoneticPr fontId="1" type="noConversion"/>
  </si>
  <si>
    <t>上线人数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</si>
</sst>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工单数量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统计值!#REF!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9-4182-9C49-A45912FEF7E8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统计值!$F$3:$L$3</c:f>
              <c:numCache>
                <c:formatCode>General</c:formatCode>
                <c:ptCount val="7"/>
                <c:pt idx="0">
                  <c:v>27</c:v>
                </c:pt>
                <c:pt idx="1">
                  <c:v>62</c:v>
                </c:pt>
                <c:pt idx="2">
                  <c:v>60</c:v>
                </c:pt>
                <c:pt idx="3">
                  <c:v>49</c:v>
                </c:pt>
                <c:pt idx="4">
                  <c:v>51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9-4182-9C49-A45912FEF7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8050016"/>
        <c:axId val="548060512"/>
      </c:barChart>
      <c:catAx>
        <c:axId val="548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0512"/>
        <c:crosses val="autoZero"/>
        <c:auto val="1"/>
        <c:lblAlgn val="ctr"/>
        <c:lblOffset val="100"/>
        <c:noMultiLvlLbl val="0"/>
      </c:catAx>
      <c:valAx>
        <c:axId val="54806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0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产品数据覆盖率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指标!$F$2:$L$2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指标!$F$3:$L$3</c:f>
              <c:numCache>
                <c:formatCode>0.00%</c:formatCode>
                <c:ptCount val="7"/>
                <c:pt idx="0">
                  <c:v>0.89987893462469737</c:v>
                </c:pt>
                <c:pt idx="1">
                  <c:v>0.94569245020842985</c:v>
                </c:pt>
                <c:pt idx="2">
                  <c:v>0.90171907353011993</c:v>
                </c:pt>
                <c:pt idx="3">
                  <c:v>0.97312720481427684</c:v>
                </c:pt>
                <c:pt idx="4">
                  <c:v>0.95579950888343201</c:v>
                </c:pt>
                <c:pt idx="5">
                  <c:v>0.99993228296690895</c:v>
                </c:pt>
                <c:pt idx="6">
                  <c:v>0.94589936057825963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4-4923-A8A2-98D827F60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2700616"/>
        <c:axId val="782698976"/>
        <c:axId val="0"/>
      </c:bar3DChart>
      <c:catAx>
        <c:axId val="78270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98976"/>
        <c:crosses val="autoZero"/>
        <c:auto val="1"/>
        <c:lblAlgn val="ctr"/>
        <c:lblOffset val="100"/>
        <c:noMultiLvlLbl val="0"/>
      </c:catAx>
      <c:valAx>
        <c:axId val="782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0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产品直通率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指标!$F$2:$L$2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指标!$F$4:$L$4</c:f>
              <c:numCache>
                <c:formatCode>0.00%</c:formatCode>
                <c:ptCount val="7"/>
                <c:pt idx="0">
                  <c:v>1.1622276029055689E-2</c:v>
                </c:pt>
                <c:pt idx="1">
                  <c:v>0.48938551798672225</c:v>
                </c:pt>
                <c:pt idx="2">
                  <c:v>0.47737596507279179</c:v>
                </c:pt>
                <c:pt idx="3">
                  <c:v>0.36974476032371861</c:v>
                </c:pt>
                <c:pt idx="4">
                  <c:v>0.64769608551206126</c:v>
                </c:pt>
                <c:pt idx="5">
                  <c:v>0.82711841451853185</c:v>
                </c:pt>
                <c:pt idx="6">
                  <c:v>0.55062552126772313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4-4923-A8A2-98D827F60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2700616"/>
        <c:axId val="782698976"/>
        <c:axId val="0"/>
      </c:bar3DChart>
      <c:catAx>
        <c:axId val="78270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98976"/>
        <c:crosses val="autoZero"/>
        <c:auto val="1"/>
        <c:lblAlgn val="ctr"/>
        <c:lblOffset val="100"/>
        <c:noMultiLvlLbl val="0"/>
      </c:catAx>
      <c:valAx>
        <c:axId val="782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0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产品不良率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指标!$F$2:$L$2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指标!$F$5:$L$5</c:f>
              <c:numCache>
                <c:formatCode>0.00%</c:formatCode>
                <c:ptCount val="7"/>
                <c:pt idx="0">
                  <c:v>3.9822413561146242E-2</c:v>
                </c:pt>
                <c:pt idx="1">
                  <c:v>2.9182482347659279E-2</c:v>
                </c:pt>
                <c:pt idx="2">
                  <c:v>4.1777920182277758E-2</c:v>
                </c:pt>
                <c:pt idx="3">
                  <c:v>3.456658492376586E-2</c:v>
                </c:pt>
                <c:pt idx="4">
                  <c:v>3.1011032189814117E-2</c:v>
                </c:pt>
                <c:pt idx="5">
                  <c:v>1.9052348811485587E-2</c:v>
                </c:pt>
                <c:pt idx="6">
                  <c:v>1.6635316247354807E-2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4-4923-A8A2-98D827F60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2700616"/>
        <c:axId val="782698976"/>
        <c:axId val="0"/>
      </c:bar3DChart>
      <c:catAx>
        <c:axId val="78270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98976"/>
        <c:crosses val="autoZero"/>
        <c:auto val="1"/>
        <c:lblAlgn val="ctr"/>
        <c:lblOffset val="100"/>
        <c:noMultiLvlLbl val="0"/>
      </c:catAx>
      <c:valAx>
        <c:axId val="782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0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产品维修率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指标!$F$2:$L$2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指标!$F$6:$L$6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8.9536829363807899E-3</c:v>
                </c:pt>
                <c:pt idx="3">
                  <c:v>1.4372534385328926E-2</c:v>
                </c:pt>
                <c:pt idx="4">
                  <c:v>1.0216110019646365E-2</c:v>
                </c:pt>
                <c:pt idx="5">
                  <c:v>4.5147745998781012E-3</c:v>
                </c:pt>
                <c:pt idx="6">
                  <c:v>7.8180108158946628E-3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4-4923-A8A2-98D827F60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2700616"/>
        <c:axId val="782698976"/>
        <c:axId val="0"/>
      </c:bar3DChart>
      <c:catAx>
        <c:axId val="78270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98976"/>
        <c:crosses val="autoZero"/>
        <c:auto val="1"/>
        <c:lblAlgn val="ctr"/>
        <c:lblOffset val="100"/>
        <c:noMultiLvlLbl val="0"/>
      </c:catAx>
      <c:valAx>
        <c:axId val="782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0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产品完成率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指标!$F$7:$L$7</c:f>
              <c:strCache>
                <c:ptCount val="7"/>
                <c:pt idx="0">
                  <c:v>1.16%</c:v>
                </c:pt>
                <c:pt idx="1">
                  <c:v>48.94%</c:v>
                </c:pt>
                <c:pt idx="2">
                  <c:v>47.74%</c:v>
                </c:pt>
                <c:pt idx="3">
                  <c:v>36.97%</c:v>
                </c:pt>
                <c:pt idx="4">
                  <c:v>64.77%</c:v>
                </c:pt>
                <c:pt idx="5">
                  <c:v>82.71%</c:v>
                </c:pt>
                <c:pt idx="6">
                  <c:v>55.06%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指标!$F$2:$L$2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指标!$F$7:$L$7</c:f>
              <c:numCache>
                <c:formatCode>0.00%</c:formatCode>
                <c:ptCount val="7"/>
                <c:pt idx="0">
                  <c:v>1.1622276029055689E-2</c:v>
                </c:pt>
                <c:pt idx="1">
                  <c:v>0.48938551798672225</c:v>
                </c:pt>
                <c:pt idx="2">
                  <c:v>0.47737596507279179</c:v>
                </c:pt>
                <c:pt idx="3">
                  <c:v>0.36974476032371861</c:v>
                </c:pt>
                <c:pt idx="4">
                  <c:v>0.64769608551206126</c:v>
                </c:pt>
                <c:pt idx="5">
                  <c:v>0.82711841451853185</c:v>
                </c:pt>
                <c:pt idx="6">
                  <c:v>0.55062552126772313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4-4923-A8A2-98D827F60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2700616"/>
        <c:axId val="782698976"/>
        <c:axId val="0"/>
      </c:bar3DChart>
      <c:catAx>
        <c:axId val="78270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98976"/>
        <c:crosses val="autoZero"/>
        <c:auto val="1"/>
        <c:lblAlgn val="ctr"/>
        <c:lblOffset val="100"/>
        <c:noMultiLvlLbl val="0"/>
      </c:catAx>
      <c:valAx>
        <c:axId val="782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0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C-4596-AD72-A207B6F049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C-4596-AD72-A207B6F049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C-4596-AD72-A207B6F049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1C-4596-AD72-A207B6F049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1C-4596-AD72-A207B6F049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1C-4596-AD72-A207B6F049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1C-4596-AD72-A207B6F049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1C-4596-AD72-A207B6F049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1C-4596-AD72-A207B6F049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1C-4596-AD72-A207B6F049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11C-4596-AD72-A207B6F049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11C-4596-AD72-A207B6F0491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11C-4596-AD72-A207B6F0491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11C-4596-AD72-A207B6F0491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11C-4596-AD72-A207B6F0491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11C-4596-AD72-A207B6F0491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11C-4596-AD72-A207B6F04913}"/>
              </c:ext>
            </c:extLst>
          </c:dPt>
          <c:cat>
            <c:strRef>
              <c:f>维修数据!$A$2:$A$18</c:f>
              <c:strCache>
                <c:ptCount val="17"/>
                <c:pt idx="0">
                  <c:v>HID-不启动</c:v>
                </c:pt>
                <c:pt idx="1">
                  <c:v>HID-炸机</c:v>
                </c:pt>
                <c:pt idx="2">
                  <c:v>HID-其他</c:v>
                </c:pt>
                <c:pt idx="3">
                  <c:v>HID-功率小</c:v>
                </c:pt>
                <c:pt idx="4">
                  <c:v>HID-启动灭灯</c:v>
                </c:pt>
                <c:pt idx="5">
                  <c:v>HID-外部档不切换</c:v>
                </c:pt>
                <c:pt idx="6">
                  <c:v>HID-LED灯不亮</c:v>
                </c:pt>
                <c:pt idx="7">
                  <c:v>HID-功率大</c:v>
                </c:pt>
                <c:pt idx="8">
                  <c:v>HID-有异常</c:v>
                </c:pt>
                <c:pt idx="9">
                  <c:v>HID-无波形</c:v>
                </c:pt>
                <c:pt idx="10">
                  <c:v>HID-耐压不过</c:v>
                </c:pt>
                <c:pt idx="11">
                  <c:v>HID-LED指示异常</c:v>
                </c:pt>
                <c:pt idx="12">
                  <c:v>HID-点火电压小</c:v>
                </c:pt>
                <c:pt idx="13">
                  <c:v>HID-接地不过</c:v>
                </c:pt>
                <c:pt idx="14">
                  <c:v>HID-点火电压大</c:v>
                </c:pt>
                <c:pt idx="15">
                  <c:v>HID-功率不稳定</c:v>
                </c:pt>
                <c:pt idx="16">
                  <c:v>HID-不调光</c:v>
                </c:pt>
              </c:strCache>
            </c:strRef>
          </c:cat>
          <c:val>
            <c:numRef>
              <c:f>维修数据!$B$2:$B$18</c:f>
              <c:numCache>
                <c:formatCode>General</c:formatCode>
                <c:ptCount val="17"/>
                <c:pt idx="0">
                  <c:v>928</c:v>
                </c:pt>
                <c:pt idx="1">
                  <c:v>360</c:v>
                </c:pt>
                <c:pt idx="2">
                  <c:v>95</c:v>
                </c:pt>
                <c:pt idx="3">
                  <c:v>77</c:v>
                </c:pt>
                <c:pt idx="4">
                  <c:v>64</c:v>
                </c:pt>
                <c:pt idx="5">
                  <c:v>56</c:v>
                </c:pt>
                <c:pt idx="6">
                  <c:v>53</c:v>
                </c:pt>
                <c:pt idx="7">
                  <c:v>41</c:v>
                </c:pt>
                <c:pt idx="8">
                  <c:v>41</c:v>
                </c:pt>
                <c:pt idx="9">
                  <c:v>37</c:v>
                </c:pt>
                <c:pt idx="10">
                  <c:v>34</c:v>
                </c:pt>
                <c:pt idx="11">
                  <c:v>32</c:v>
                </c:pt>
                <c:pt idx="12">
                  <c:v>16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B-4919-90A2-50E3F23C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产品总数量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  <c:extLst xmlns:c15="http://schemas.microsoft.com/office/drawing/2012/chart"/>
            </c:strRef>
          </c:cat>
          <c:val>
            <c:numRef>
              <c:f>统计值!#REF!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06C1-4DE2-A45D-787505A1B28F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统计值!$F$4:$L$4</c:f>
              <c:numCache>
                <c:formatCode>General</c:formatCode>
                <c:ptCount val="7"/>
                <c:pt idx="0">
                  <c:v>16520</c:v>
                </c:pt>
                <c:pt idx="1">
                  <c:v>51816</c:v>
                </c:pt>
                <c:pt idx="2">
                  <c:v>62301</c:v>
                </c:pt>
                <c:pt idx="3">
                  <c:v>48190</c:v>
                </c:pt>
                <c:pt idx="4">
                  <c:v>34615</c:v>
                </c:pt>
                <c:pt idx="5">
                  <c:v>44302</c:v>
                </c:pt>
                <c:pt idx="6">
                  <c:v>17985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1-4DE2-A45D-787505A1B2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8050016"/>
        <c:axId val="548060512"/>
        <c:extLst/>
      </c:barChart>
      <c:catAx>
        <c:axId val="548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0512"/>
        <c:crosses val="autoZero"/>
        <c:auto val="1"/>
        <c:lblAlgn val="ctr"/>
        <c:lblOffset val="100"/>
        <c:noMultiLvlLbl val="0"/>
      </c:catAx>
      <c:valAx>
        <c:axId val="54806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0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无数据产品</a:t>
            </a:r>
            <a:r>
              <a:rPr lang="zh-CN"/>
              <a:t>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  <c:extLst xmlns:c15="http://schemas.microsoft.com/office/drawing/2012/chart"/>
            </c:strRef>
          </c:cat>
          <c:val>
            <c:numRef>
              <c:f>统计值!#REF!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6B9-4182-9C49-A45912FEF7E8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统计值!$F$5:$L$5</c:f>
              <c:numCache>
                <c:formatCode>General</c:formatCode>
                <c:ptCount val="7"/>
                <c:pt idx="0">
                  <c:v>1654</c:v>
                </c:pt>
                <c:pt idx="1">
                  <c:v>2814</c:v>
                </c:pt>
                <c:pt idx="2">
                  <c:v>6123</c:v>
                </c:pt>
                <c:pt idx="3">
                  <c:v>1295</c:v>
                </c:pt>
                <c:pt idx="4">
                  <c:v>1530</c:v>
                </c:pt>
                <c:pt idx="5">
                  <c:v>3</c:v>
                </c:pt>
                <c:pt idx="6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9-4182-9C49-A45912FEF7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8050016"/>
        <c:axId val="548060512"/>
        <c:extLst/>
      </c:barChart>
      <c:catAx>
        <c:axId val="548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0512"/>
        <c:crosses val="autoZero"/>
        <c:auto val="1"/>
        <c:lblAlgn val="ctr"/>
        <c:lblOffset val="100"/>
        <c:noMultiLvlLbl val="0"/>
      </c:catAx>
      <c:valAx>
        <c:axId val="54806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0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数据不完整</a:t>
            </a:r>
            <a:r>
              <a:rPr lang="zh-CN"/>
              <a:t>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  <c:extLst xmlns:c15="http://schemas.microsoft.com/office/drawing/2012/chart"/>
            </c:strRef>
          </c:cat>
          <c:val>
            <c:numRef>
              <c:f>统计值!#REF!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6B9-4182-9C49-A45912FEF7E8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统计值!$F$6:$L$6</c:f>
              <c:numCache>
                <c:formatCode>General</c:formatCode>
                <c:ptCount val="7"/>
                <c:pt idx="0">
                  <c:v>14082</c:v>
                </c:pt>
                <c:pt idx="1">
                  <c:v>21770</c:v>
                </c:pt>
                <c:pt idx="2">
                  <c:v>29868</c:v>
                </c:pt>
                <c:pt idx="3">
                  <c:v>28235</c:v>
                </c:pt>
                <c:pt idx="4">
                  <c:v>9833</c:v>
                </c:pt>
                <c:pt idx="5">
                  <c:v>6812</c:v>
                </c:pt>
                <c:pt idx="6">
                  <c:v>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9-4182-9C49-A45912FEF7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8050016"/>
        <c:axId val="548060512"/>
        <c:extLst/>
      </c:barChart>
      <c:catAx>
        <c:axId val="548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0512"/>
        <c:crosses val="autoZero"/>
        <c:auto val="1"/>
        <c:lblAlgn val="ctr"/>
        <c:lblOffset val="100"/>
        <c:noMultiLvlLbl val="0"/>
      </c:catAx>
      <c:valAx>
        <c:axId val="54806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0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带厂外码数量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  <c:extLst xmlns:c15="http://schemas.microsoft.com/office/drawing/2012/chart"/>
            </c:strRef>
          </c:cat>
          <c:val>
            <c:numRef>
              <c:f>统计值!#REF!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6C1-4DE2-A45D-787505A1B28F}"/>
            </c:ext>
          </c:extLst>
        </c:ser>
        <c:ser>
          <c:idx val="1"/>
          <c:order val="1"/>
          <c:tx>
            <c:strRef>
              <c:f>统计值!$F$8:$L$8</c:f>
              <c:strCache>
                <c:ptCount val="7"/>
                <c:pt idx="0">
                  <c:v>14790</c:v>
                </c:pt>
                <c:pt idx="1">
                  <c:v>44144</c:v>
                </c:pt>
                <c:pt idx="2">
                  <c:v>56793</c:v>
                </c:pt>
                <c:pt idx="3">
                  <c:v>47315</c:v>
                </c:pt>
                <c:pt idx="4">
                  <c:v>33223</c:v>
                </c:pt>
                <c:pt idx="5">
                  <c:v>43015</c:v>
                </c:pt>
                <c:pt idx="6">
                  <c:v>14025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统计值!$F$8:$L$8</c:f>
              <c:numCache>
                <c:formatCode>General</c:formatCode>
                <c:ptCount val="7"/>
                <c:pt idx="0">
                  <c:v>14790</c:v>
                </c:pt>
                <c:pt idx="1">
                  <c:v>44144</c:v>
                </c:pt>
                <c:pt idx="2">
                  <c:v>56793</c:v>
                </c:pt>
                <c:pt idx="3">
                  <c:v>47315</c:v>
                </c:pt>
                <c:pt idx="4">
                  <c:v>33223</c:v>
                </c:pt>
                <c:pt idx="5">
                  <c:v>43015</c:v>
                </c:pt>
                <c:pt idx="6">
                  <c:v>14025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1-4DE2-A45D-787505A1B2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8050016"/>
        <c:axId val="548060512"/>
        <c:extLst/>
      </c:barChart>
      <c:catAx>
        <c:axId val="548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0512"/>
        <c:crosses val="autoZero"/>
        <c:auto val="1"/>
        <c:lblAlgn val="ctr"/>
        <c:lblOffset val="100"/>
        <c:noMultiLvlLbl val="0"/>
      </c:catAx>
      <c:valAx>
        <c:axId val="54806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0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异常产品数量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  <c:extLst xmlns:c15="http://schemas.microsoft.com/office/drawing/2012/chart"/>
            </c:strRef>
          </c:cat>
          <c:val>
            <c:numRef>
              <c:f>统计值!#REF!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6C1-4DE2-A45D-787505A1B28F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统计值!$F$9:$L$9</c:f>
              <c:numCache>
                <c:formatCode>General</c:formatCode>
                <c:ptCount val="7"/>
                <c:pt idx="0">
                  <c:v>592</c:v>
                </c:pt>
                <c:pt idx="1">
                  <c:v>1430</c:v>
                </c:pt>
                <c:pt idx="2">
                  <c:v>2347</c:v>
                </c:pt>
                <c:pt idx="3">
                  <c:v>1621</c:v>
                </c:pt>
                <c:pt idx="4">
                  <c:v>1026</c:v>
                </c:pt>
                <c:pt idx="5">
                  <c:v>844</c:v>
                </c:pt>
                <c:pt idx="6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1-4DE2-A45D-787505A1B2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8050016"/>
        <c:axId val="548060512"/>
        <c:extLst/>
      </c:barChart>
      <c:catAx>
        <c:axId val="548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0512"/>
        <c:crosses val="autoZero"/>
        <c:auto val="1"/>
        <c:lblAlgn val="ctr"/>
        <c:lblOffset val="100"/>
        <c:noMultiLvlLbl val="0"/>
      </c:catAx>
      <c:valAx>
        <c:axId val="54806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0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HID</a:t>
            </a:r>
            <a:r>
              <a:rPr lang="zh-CN" altLang="en-US"/>
              <a:t>维修数量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  <c:extLst xmlns:c15="http://schemas.microsoft.com/office/drawing/2012/chart"/>
            </c:strRef>
          </c:cat>
          <c:val>
            <c:numRef>
              <c:f>统计值!#REF!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6C1-4DE2-A45D-787505A1B28F}"/>
            </c:ext>
          </c:extLst>
        </c:ser>
        <c:ser>
          <c:idx val="1"/>
          <c:order val="1"/>
          <c:tx>
            <c:strRef>
              <c:f>统计值!$F$10:$L$10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503</c:v>
                </c:pt>
                <c:pt idx="3">
                  <c:v>674</c:v>
                </c:pt>
                <c:pt idx="4">
                  <c:v>338</c:v>
                </c:pt>
                <c:pt idx="5">
                  <c:v>200</c:v>
                </c:pt>
                <c:pt idx="6">
                  <c:v>133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统计值!$F$10:$L$10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503</c:v>
                </c:pt>
                <c:pt idx="3">
                  <c:v>674</c:v>
                </c:pt>
                <c:pt idx="4">
                  <c:v>338</c:v>
                </c:pt>
                <c:pt idx="5">
                  <c:v>200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1-4DE2-A45D-787505A1B2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8050016"/>
        <c:axId val="548060512"/>
        <c:extLst/>
      </c:barChart>
      <c:catAx>
        <c:axId val="548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0512"/>
        <c:crosses val="autoZero"/>
        <c:auto val="1"/>
        <c:lblAlgn val="ctr"/>
        <c:lblOffset val="100"/>
        <c:noMultiLvlLbl val="0"/>
      </c:catAx>
      <c:valAx>
        <c:axId val="54806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0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完整产品数量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  <c:extLst xmlns:c15="http://schemas.microsoft.com/office/drawing/2012/chart"/>
            </c:strRef>
          </c:cat>
          <c:val>
            <c:numRef>
              <c:f>统计值!#REF!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6C1-4DE2-A45D-787505A1B28F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统计值!$F$2:$L$2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统计值!$F$7:$L$7</c:f>
              <c:numCache>
                <c:formatCode>General</c:formatCode>
                <c:ptCount val="7"/>
                <c:pt idx="0">
                  <c:v>192</c:v>
                </c:pt>
                <c:pt idx="1">
                  <c:v>25358</c:v>
                </c:pt>
                <c:pt idx="2">
                  <c:v>29741</c:v>
                </c:pt>
                <c:pt idx="3">
                  <c:v>17818</c:v>
                </c:pt>
                <c:pt idx="4">
                  <c:v>22420</c:v>
                </c:pt>
                <c:pt idx="5">
                  <c:v>36643</c:v>
                </c:pt>
                <c:pt idx="6">
                  <c:v>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1-4DE2-A45D-787505A1B2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8050016"/>
        <c:axId val="548060512"/>
        <c:extLst/>
      </c:barChart>
      <c:catAx>
        <c:axId val="548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0512"/>
        <c:crosses val="autoZero"/>
        <c:auto val="1"/>
        <c:lblAlgn val="ctr"/>
        <c:lblOffset val="100"/>
        <c:noMultiLvlLbl val="0"/>
      </c:catAx>
      <c:valAx>
        <c:axId val="54806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0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统计值!$B$3</c:f>
              <c:strCache>
                <c:ptCount val="1"/>
                <c:pt idx="0">
                  <c:v>工单数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统计值!$F$3:$L$3</c:f>
              <c:numCache>
                <c:formatCode>General</c:formatCode>
                <c:ptCount val="7"/>
                <c:pt idx="0">
                  <c:v>27</c:v>
                </c:pt>
                <c:pt idx="1">
                  <c:v>62</c:v>
                </c:pt>
                <c:pt idx="2">
                  <c:v>60</c:v>
                </c:pt>
                <c:pt idx="3">
                  <c:v>49</c:v>
                </c:pt>
                <c:pt idx="4">
                  <c:v>51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E-454C-89FE-72B0EE535D21}"/>
            </c:ext>
          </c:extLst>
        </c:ser>
        <c:ser>
          <c:idx val="1"/>
          <c:order val="1"/>
          <c:tx>
            <c:strRef>
              <c:f>统计值!$B$4</c:f>
              <c:strCache>
                <c:ptCount val="1"/>
                <c:pt idx="0">
                  <c:v>产品总数量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统计值!$F$4:$L$4</c:f>
              <c:numCache>
                <c:formatCode>General</c:formatCode>
                <c:ptCount val="7"/>
                <c:pt idx="0">
                  <c:v>16520</c:v>
                </c:pt>
                <c:pt idx="1">
                  <c:v>51816</c:v>
                </c:pt>
                <c:pt idx="2">
                  <c:v>62301</c:v>
                </c:pt>
                <c:pt idx="3">
                  <c:v>48190</c:v>
                </c:pt>
                <c:pt idx="4">
                  <c:v>34615</c:v>
                </c:pt>
                <c:pt idx="5">
                  <c:v>44302</c:v>
                </c:pt>
                <c:pt idx="6">
                  <c:v>17985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E-454C-89FE-72B0EE535D21}"/>
            </c:ext>
          </c:extLst>
        </c:ser>
        <c:ser>
          <c:idx val="2"/>
          <c:order val="2"/>
          <c:tx>
            <c:strRef>
              <c:f>统计值!$B$5</c:f>
              <c:strCache>
                <c:ptCount val="1"/>
                <c:pt idx="0">
                  <c:v>无数据产品数量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统计值!$F$5:$L$5</c:f>
              <c:numCache>
                <c:formatCode>General</c:formatCode>
                <c:ptCount val="7"/>
                <c:pt idx="0">
                  <c:v>1654</c:v>
                </c:pt>
                <c:pt idx="1">
                  <c:v>2814</c:v>
                </c:pt>
                <c:pt idx="2">
                  <c:v>6123</c:v>
                </c:pt>
                <c:pt idx="3">
                  <c:v>1295</c:v>
                </c:pt>
                <c:pt idx="4">
                  <c:v>1530</c:v>
                </c:pt>
                <c:pt idx="5">
                  <c:v>3</c:v>
                </c:pt>
                <c:pt idx="6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E-454C-89FE-72B0EE535D21}"/>
            </c:ext>
          </c:extLst>
        </c:ser>
        <c:ser>
          <c:idx val="3"/>
          <c:order val="3"/>
          <c:tx>
            <c:strRef>
              <c:f>统计值!$B$6</c:f>
              <c:strCache>
                <c:ptCount val="1"/>
                <c:pt idx="0">
                  <c:v>数据不完整数量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统计值!$F$6:$L$6</c:f>
              <c:numCache>
                <c:formatCode>General</c:formatCode>
                <c:ptCount val="7"/>
                <c:pt idx="0">
                  <c:v>14082</c:v>
                </c:pt>
                <c:pt idx="1">
                  <c:v>21770</c:v>
                </c:pt>
                <c:pt idx="2">
                  <c:v>29868</c:v>
                </c:pt>
                <c:pt idx="3">
                  <c:v>28235</c:v>
                </c:pt>
                <c:pt idx="4">
                  <c:v>9833</c:v>
                </c:pt>
                <c:pt idx="5">
                  <c:v>6812</c:v>
                </c:pt>
                <c:pt idx="6">
                  <c:v>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E-454C-89FE-72B0EE535D21}"/>
            </c:ext>
          </c:extLst>
        </c:ser>
        <c:ser>
          <c:idx val="4"/>
          <c:order val="4"/>
          <c:tx>
            <c:strRef>
              <c:f>统计值!$B$7</c:f>
              <c:strCache>
                <c:ptCount val="1"/>
                <c:pt idx="0">
                  <c:v>完整产品数量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统计值!$F$7:$L$7</c:f>
              <c:numCache>
                <c:formatCode>General</c:formatCode>
                <c:ptCount val="7"/>
                <c:pt idx="0">
                  <c:v>192</c:v>
                </c:pt>
                <c:pt idx="1">
                  <c:v>25358</c:v>
                </c:pt>
                <c:pt idx="2">
                  <c:v>29741</c:v>
                </c:pt>
                <c:pt idx="3">
                  <c:v>17818</c:v>
                </c:pt>
                <c:pt idx="4">
                  <c:v>22420</c:v>
                </c:pt>
                <c:pt idx="5">
                  <c:v>36643</c:v>
                </c:pt>
                <c:pt idx="6">
                  <c:v>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2E-454C-89FE-72B0EE535D21}"/>
            </c:ext>
          </c:extLst>
        </c:ser>
        <c:ser>
          <c:idx val="5"/>
          <c:order val="5"/>
          <c:tx>
            <c:strRef>
              <c:f>统计值!$B$8</c:f>
              <c:strCache>
                <c:ptCount val="1"/>
                <c:pt idx="0">
                  <c:v>带厂外码数量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统计值!$F$8:$L$8</c:f>
              <c:numCache>
                <c:formatCode>General</c:formatCode>
                <c:ptCount val="7"/>
                <c:pt idx="0">
                  <c:v>14790</c:v>
                </c:pt>
                <c:pt idx="1">
                  <c:v>44144</c:v>
                </c:pt>
                <c:pt idx="2">
                  <c:v>56793</c:v>
                </c:pt>
                <c:pt idx="3">
                  <c:v>47315</c:v>
                </c:pt>
                <c:pt idx="4">
                  <c:v>33223</c:v>
                </c:pt>
                <c:pt idx="5">
                  <c:v>43015</c:v>
                </c:pt>
                <c:pt idx="6">
                  <c:v>14025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2E-454C-89FE-72B0EE535D21}"/>
            </c:ext>
          </c:extLst>
        </c:ser>
        <c:ser>
          <c:idx val="6"/>
          <c:order val="6"/>
          <c:tx>
            <c:strRef>
              <c:f>统计值!$B$9</c:f>
              <c:strCache>
                <c:ptCount val="1"/>
                <c:pt idx="0">
                  <c:v>异常产品数量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统计值!$F$9:$L$9</c:f>
              <c:numCache>
                <c:formatCode>General</c:formatCode>
                <c:ptCount val="7"/>
                <c:pt idx="0">
                  <c:v>592</c:v>
                </c:pt>
                <c:pt idx="1">
                  <c:v>1430</c:v>
                </c:pt>
                <c:pt idx="2">
                  <c:v>2347</c:v>
                </c:pt>
                <c:pt idx="3">
                  <c:v>1621</c:v>
                </c:pt>
                <c:pt idx="4">
                  <c:v>1026</c:v>
                </c:pt>
                <c:pt idx="5">
                  <c:v>844</c:v>
                </c:pt>
                <c:pt idx="6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2E-454C-89FE-72B0EE535D21}"/>
            </c:ext>
          </c:extLst>
        </c:ser>
        <c:ser>
          <c:idx val="7"/>
          <c:order val="7"/>
          <c:tx>
            <c:strRef>
              <c:f>统计值!$B$10</c:f>
              <c:strCache>
                <c:ptCount val="1"/>
                <c:pt idx="0">
                  <c:v>HID维修数量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统计值!$F$10:$L$10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503</c:v>
                </c:pt>
                <c:pt idx="3">
                  <c:v>674</c:v>
                </c:pt>
                <c:pt idx="4">
                  <c:v>338</c:v>
                </c:pt>
                <c:pt idx="5">
                  <c:v>200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2E-454C-89FE-72B0EE53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21808"/>
        <c:axId val="542422792"/>
      </c:barChart>
      <c:catAx>
        <c:axId val="5424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22792"/>
        <c:crosses val="autoZero"/>
        <c:auto val="1"/>
        <c:lblAlgn val="ctr"/>
        <c:lblOffset val="100"/>
        <c:noMultiLvlLbl val="0"/>
      </c:catAx>
      <c:valAx>
        <c:axId val="5424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15</xdr:row>
      <xdr:rowOff>161925</xdr:rowOff>
    </xdr:from>
    <xdr:to>
      <xdr:col>6</xdr:col>
      <xdr:colOff>147637</xdr:colOff>
      <xdr:row>31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4555B0-786B-41CA-A149-A056F82DC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19050</xdr:rowOff>
    </xdr:from>
    <xdr:to>
      <xdr:col>13</xdr:col>
      <xdr:colOff>466725</xdr:colOff>
      <xdr:row>31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2483F8-FFD0-4317-A747-207196098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509587</xdr:colOff>
      <xdr:row>16</xdr:row>
      <xdr:rowOff>19050</xdr:rowOff>
    </xdr:from>
    <xdr:to>
      <xdr:col>21</xdr:col>
      <xdr:colOff>280987</xdr:colOff>
      <xdr:row>31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3861EC-84BA-4C8F-B037-CBC81A7BD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509587</xdr:colOff>
      <xdr:row>16</xdr:row>
      <xdr:rowOff>9525</xdr:rowOff>
    </xdr:from>
    <xdr:to>
      <xdr:col>28</xdr:col>
      <xdr:colOff>280987</xdr:colOff>
      <xdr:row>31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942F9F-C2D1-43EA-AA0A-C8C654BCD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33</xdr:row>
      <xdr:rowOff>0</xdr:rowOff>
    </xdr:from>
    <xdr:to>
      <xdr:col>13</xdr:col>
      <xdr:colOff>466725</xdr:colOff>
      <xdr:row>48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D4124CA-B482-41A9-B83E-CB255FC0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523875</xdr:colOff>
      <xdr:row>33</xdr:row>
      <xdr:rowOff>19050</xdr:rowOff>
    </xdr:from>
    <xdr:to>
      <xdr:col>21</xdr:col>
      <xdr:colOff>295275</xdr:colOff>
      <xdr:row>48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1D78332-6F82-4675-8735-3611CD78D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533400</xdr:colOff>
      <xdr:row>33</xdr:row>
      <xdr:rowOff>38100</xdr:rowOff>
    </xdr:from>
    <xdr:to>
      <xdr:col>28</xdr:col>
      <xdr:colOff>304800</xdr:colOff>
      <xdr:row>48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E2A6C2-170A-4515-8E34-B8CCEB50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33</xdr:row>
      <xdr:rowOff>9525</xdr:rowOff>
    </xdr:from>
    <xdr:to>
      <xdr:col>6</xdr:col>
      <xdr:colOff>161925</xdr:colOff>
      <xdr:row>48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DFFE2B0-8566-426C-9DBA-FC4DF6146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71437</xdr:colOff>
      <xdr:row>0</xdr:row>
      <xdr:rowOff>114300</xdr:rowOff>
    </xdr:from>
    <xdr:to>
      <xdr:col>22</xdr:col>
      <xdr:colOff>528637</xdr:colOff>
      <xdr:row>15</xdr:row>
      <xdr:rowOff>142875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8A192A6-3D72-4D72-9E70-517C7A2E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6</xdr:col>
      <xdr:colOff>19050</xdr:colOff>
      <xdr:row>23</xdr:row>
      <xdr:rowOff>19050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1875B-8DBB-4F4F-990E-C3D90DE0C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7</xdr:row>
      <xdr:rowOff>171450</xdr:rowOff>
    </xdr:from>
    <xdr:to>
      <xdr:col>12</xdr:col>
      <xdr:colOff>657225</xdr:colOff>
      <xdr:row>23</xdr:row>
      <xdr:rowOff>19050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F511087-0A85-48A2-8C71-62CFCE2FD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7</xdr:row>
      <xdr:rowOff>161925</xdr:rowOff>
    </xdr:from>
    <xdr:to>
      <xdr:col>19</xdr:col>
      <xdr:colOff>533400</xdr:colOff>
      <xdr:row>23</xdr:row>
      <xdr:rowOff>9525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D2BFC52-BAF9-4603-B152-52902A64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76200</xdr:rowOff>
    </xdr:from>
    <xdr:to>
      <xdr:col>6</xdr:col>
      <xdr:colOff>19050</xdr:colOff>
      <xdr:row>38</xdr:row>
      <xdr:rowOff>104775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B2FC799-CA30-4007-ADA5-2D414F61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219075</xdr:colOff>
      <xdr:row>24</xdr:row>
      <xdr:rowOff>28575</xdr:rowOff>
    </xdr:from>
    <xdr:to>
      <xdr:col>12</xdr:col>
      <xdr:colOff>676275</xdr:colOff>
      <xdr:row>39</xdr:row>
      <xdr:rowOff>57150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65D38C1-D04C-4320-9590-E6AE4AC57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12</xdr:row>
      <xdr:rowOff>95250</xdr:rowOff>
    </xdr:from>
    <xdr:to>
      <xdr:col>19</xdr:col>
      <xdr:colOff>571500</xdr:colOff>
      <xdr:row>32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58DC0E-97BB-45F6-AD7A-0C662236F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zoomScale="85" zoomScaleNormal="85" workbookViewId="0">
      <selection activeCell="B2" sqref="B2:L10"/>
    </sheetView>
  </sheetViews>
  <sheetFormatPr defaultRowHeight="14.25" x14ac:dyDescent="0.2"/>
  <cols>
    <col min="1" max="1" width="5.25" style="5" bestFit="1" customWidth="1"/>
    <col min="2" max="2" width="23.5" style="5" customWidth="1"/>
    <col min="3" max="3" width="7.5" style="5" bestFit="1" customWidth="1"/>
    <col min="4" max="15" width="9" style="5"/>
  </cols>
  <sheetData>
    <row r="1" spans="1:16" x14ac:dyDescent="0.2">
      <c r="A1" s="15" t="s">
        <v>50</v>
      </c>
      <c r="B1" s="15"/>
      <c r="C1" s="15"/>
    </row>
    <row r="2" spans="1:16" s="1" customFormat="1" x14ac:dyDescent="0.2">
      <c r="A2" s="5" t="s">
        <v>2</v>
      </c>
      <c r="B2" s="11" t="s">
        <v>0</v>
      </c>
      <c r="C2" s="11" t="s">
        <v>1</v>
      </c>
      <c r="D2" s="11" t="s">
        <v>35</v>
      </c>
      <c r="E2" s="11" t="s">
        <v>36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5" t="s">
        <v>44</v>
      </c>
      <c r="N2" s="5" t="s">
        <v>45</v>
      </c>
      <c r="O2" s="5" t="s">
        <v>46</v>
      </c>
      <c r="P2" s="1" t="s">
        <v>47</v>
      </c>
    </row>
    <row r="3" spans="1:16" s="4" customFormat="1" x14ac:dyDescent="0.2">
      <c r="A3" s="6">
        <v>1</v>
      </c>
      <c r="B3" s="12" t="s">
        <v>3</v>
      </c>
      <c r="C3" s="12">
        <v>289</v>
      </c>
      <c r="D3" s="12"/>
      <c r="E3" s="12"/>
      <c r="F3" s="12">
        <v>27</v>
      </c>
      <c r="G3" s="12">
        <v>62</v>
      </c>
      <c r="H3" s="12">
        <v>60</v>
      </c>
      <c r="I3" s="12">
        <v>49</v>
      </c>
      <c r="J3" s="12">
        <v>51</v>
      </c>
      <c r="K3" s="12">
        <v>22</v>
      </c>
      <c r="L3" s="12">
        <v>18</v>
      </c>
      <c r="M3" s="6"/>
      <c r="N3" s="6"/>
      <c r="O3" s="6"/>
      <c r="P3" s="4">
        <f>F3+G3+H3+I3+J3+K3+L3</f>
        <v>289</v>
      </c>
    </row>
    <row r="4" spans="1:16" s="4" customFormat="1" x14ac:dyDescent="0.2">
      <c r="A4" s="6">
        <v>2</v>
      </c>
      <c r="B4" s="12" t="s">
        <v>4</v>
      </c>
      <c r="C4" s="12">
        <v>275729</v>
      </c>
      <c r="D4" s="12"/>
      <c r="E4" s="12"/>
      <c r="F4" s="12">
        <v>16520</v>
      </c>
      <c r="G4" s="12">
        <v>51816</v>
      </c>
      <c r="H4" s="12">
        <v>62301</v>
      </c>
      <c r="I4" s="12">
        <v>48190</v>
      </c>
      <c r="J4" s="12">
        <v>34615</v>
      </c>
      <c r="K4" s="12">
        <v>44302</v>
      </c>
      <c r="L4" s="12">
        <v>17985</v>
      </c>
      <c r="M4" s="6"/>
      <c r="N4" s="6"/>
      <c r="O4" s="6"/>
      <c r="P4" s="4">
        <f t="shared" ref="P4:P10" si="0">F4+G4+H4+I4+J4+K4+L4</f>
        <v>275729</v>
      </c>
    </row>
    <row r="5" spans="1:16" s="4" customFormat="1" x14ac:dyDescent="0.2">
      <c r="A5" s="6">
        <v>3</v>
      </c>
      <c r="B5" s="13" t="s">
        <v>5</v>
      </c>
      <c r="C5" s="12">
        <v>14392</v>
      </c>
      <c r="D5" s="12"/>
      <c r="E5" s="12"/>
      <c r="F5" s="12">
        <v>1654</v>
      </c>
      <c r="G5" s="12">
        <v>2814</v>
      </c>
      <c r="H5" s="12">
        <v>6123</v>
      </c>
      <c r="I5" s="12">
        <v>1295</v>
      </c>
      <c r="J5" s="12">
        <v>1530</v>
      </c>
      <c r="K5" s="12">
        <v>3</v>
      </c>
      <c r="L5" s="12">
        <v>973</v>
      </c>
      <c r="M5" s="6"/>
      <c r="N5" s="6"/>
      <c r="O5" s="6"/>
      <c r="P5" s="4">
        <f t="shared" si="0"/>
        <v>14392</v>
      </c>
    </row>
    <row r="6" spans="1:16" s="4" customFormat="1" x14ac:dyDescent="0.2">
      <c r="A6" s="6">
        <v>4</v>
      </c>
      <c r="B6" s="13" t="s">
        <v>8</v>
      </c>
      <c r="C6" s="12">
        <v>117376</v>
      </c>
      <c r="D6" s="12"/>
      <c r="E6" s="12"/>
      <c r="F6" s="12">
        <v>14082</v>
      </c>
      <c r="G6" s="12">
        <v>21770</v>
      </c>
      <c r="H6" s="12">
        <v>29868</v>
      </c>
      <c r="I6" s="12">
        <v>28235</v>
      </c>
      <c r="J6" s="12">
        <v>9833</v>
      </c>
      <c r="K6" s="12">
        <v>6812</v>
      </c>
      <c r="L6" s="12">
        <v>6776</v>
      </c>
      <c r="M6" s="6"/>
      <c r="N6" s="6"/>
      <c r="O6" s="6"/>
      <c r="P6" s="4">
        <f t="shared" si="0"/>
        <v>117376</v>
      </c>
    </row>
    <row r="7" spans="1:16" s="4" customFormat="1" x14ac:dyDescent="0.2">
      <c r="A7" s="6">
        <v>5</v>
      </c>
      <c r="B7" s="13" t="s">
        <v>7</v>
      </c>
      <c r="C7" s="12">
        <v>142075</v>
      </c>
      <c r="D7" s="12"/>
      <c r="E7" s="12"/>
      <c r="F7" s="12">
        <v>192</v>
      </c>
      <c r="G7" s="12">
        <v>25358</v>
      </c>
      <c r="H7" s="12">
        <v>29741</v>
      </c>
      <c r="I7" s="12">
        <v>17818</v>
      </c>
      <c r="J7" s="12">
        <v>22420</v>
      </c>
      <c r="K7" s="12">
        <v>36643</v>
      </c>
      <c r="L7" s="12">
        <v>9903</v>
      </c>
      <c r="M7" s="6"/>
      <c r="N7" s="6"/>
      <c r="O7" s="6"/>
      <c r="P7" s="4">
        <f t="shared" si="0"/>
        <v>142075</v>
      </c>
    </row>
    <row r="8" spans="1:16" s="4" customFormat="1" x14ac:dyDescent="0.2">
      <c r="A8" s="6">
        <v>6</v>
      </c>
      <c r="B8" s="13" t="s">
        <v>6</v>
      </c>
      <c r="C8" s="12">
        <v>253305</v>
      </c>
      <c r="D8" s="12"/>
      <c r="E8" s="12"/>
      <c r="F8" s="12">
        <v>14790</v>
      </c>
      <c r="G8" s="12">
        <v>44144</v>
      </c>
      <c r="H8" s="12">
        <v>56793</v>
      </c>
      <c r="I8" s="12">
        <v>47315</v>
      </c>
      <c r="J8" s="12">
        <v>33223</v>
      </c>
      <c r="K8" s="12">
        <v>43015</v>
      </c>
      <c r="L8" s="12">
        <v>14025</v>
      </c>
      <c r="M8" s="6"/>
      <c r="N8" s="6"/>
      <c r="O8" s="6"/>
      <c r="P8" s="4">
        <f t="shared" si="0"/>
        <v>253305</v>
      </c>
    </row>
    <row r="9" spans="1:16" s="4" customFormat="1" x14ac:dyDescent="0.2">
      <c r="A9" s="6">
        <v>7</v>
      </c>
      <c r="B9" s="13" t="s">
        <v>9</v>
      </c>
      <c r="C9" s="12">
        <v>8143</v>
      </c>
      <c r="D9" s="12"/>
      <c r="E9" s="12"/>
      <c r="F9" s="12">
        <v>592</v>
      </c>
      <c r="G9" s="12">
        <v>1430</v>
      </c>
      <c r="H9" s="12">
        <v>2347</v>
      </c>
      <c r="I9" s="12">
        <v>1621</v>
      </c>
      <c r="J9" s="12">
        <v>1026</v>
      </c>
      <c r="K9" s="12">
        <v>844</v>
      </c>
      <c r="L9" s="12">
        <v>283</v>
      </c>
      <c r="M9" s="6"/>
      <c r="N9" s="6"/>
      <c r="O9" s="6"/>
      <c r="P9" s="4">
        <f t="shared" si="0"/>
        <v>8143</v>
      </c>
    </row>
    <row r="10" spans="1:16" s="4" customFormat="1" x14ac:dyDescent="0.2">
      <c r="A10" s="6">
        <v>8</v>
      </c>
      <c r="B10" s="13" t="s">
        <v>16</v>
      </c>
      <c r="C10" s="12">
        <f>1848</f>
        <v>1848</v>
      </c>
      <c r="D10" s="12"/>
      <c r="E10" s="12"/>
      <c r="F10" s="12">
        <v>0</v>
      </c>
      <c r="G10" s="12">
        <v>0</v>
      </c>
      <c r="H10" s="12">
        <v>503</v>
      </c>
      <c r="I10" s="12">
        <v>674</v>
      </c>
      <c r="J10" s="12">
        <v>338</v>
      </c>
      <c r="K10" s="12">
        <f>194+6</f>
        <v>200</v>
      </c>
      <c r="L10" s="12">
        <f>97+36</f>
        <v>133</v>
      </c>
      <c r="M10" s="6"/>
      <c r="N10" s="6"/>
      <c r="O10" s="6"/>
      <c r="P10" s="4">
        <f t="shared" si="0"/>
        <v>1848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BF4D-9857-494F-BE2A-DCF0F7F06CEC}">
  <dimension ref="A2:R7"/>
  <sheetViews>
    <sheetView tabSelected="1" topLeftCell="F1" workbookViewId="0">
      <selection activeCell="O6" sqref="O6"/>
    </sheetView>
  </sheetViews>
  <sheetFormatPr defaultRowHeight="14.25" x14ac:dyDescent="0.2"/>
  <cols>
    <col min="1" max="1" width="14.75" style="3" customWidth="1"/>
    <col min="2" max="2" width="9" style="2"/>
    <col min="3" max="16384" width="9" style="1"/>
  </cols>
  <sheetData>
    <row r="2" spans="1:18" x14ac:dyDescent="0.2">
      <c r="A2" s="7" t="s">
        <v>10</v>
      </c>
      <c r="B2" s="8" t="s">
        <v>11</v>
      </c>
      <c r="C2" s="7"/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t="s">
        <v>44</v>
      </c>
      <c r="N2" t="s">
        <v>45</v>
      </c>
      <c r="O2" t="s">
        <v>46</v>
      </c>
    </row>
    <row r="3" spans="1:18" x14ac:dyDescent="0.2">
      <c r="A3" s="10" t="s">
        <v>12</v>
      </c>
      <c r="B3" s="8">
        <f>(1-统计值!C5/统计值!C4)</f>
        <v>0.94780382186857381</v>
      </c>
      <c r="C3" s="8"/>
      <c r="D3" s="8"/>
      <c r="E3" s="8"/>
      <c r="F3" s="8">
        <f>(1-统计值!F5/统计值!F4)</f>
        <v>0.89987893462469737</v>
      </c>
      <c r="G3" s="8">
        <f>(1-统计值!G5/统计值!G4)</f>
        <v>0.94569245020842985</v>
      </c>
      <c r="H3" s="8">
        <f>(1-统计值!H5/统计值!H4)</f>
        <v>0.90171907353011993</v>
      </c>
      <c r="I3" s="8">
        <f>(1-统计值!I5/统计值!I4)</f>
        <v>0.97312720481427684</v>
      </c>
      <c r="J3" s="8">
        <f>(1-统计值!J5/统计值!J4)</f>
        <v>0.95579950888343201</v>
      </c>
      <c r="K3" s="8">
        <f>(1-统计值!K5/统计值!K4)</f>
        <v>0.99993228296690895</v>
      </c>
      <c r="L3" s="8">
        <f>(1-统计值!L5/统计值!L4)</f>
        <v>0.94589936057825963</v>
      </c>
      <c r="M3" s="2"/>
      <c r="N3" s="2"/>
      <c r="O3" s="2"/>
      <c r="P3" s="2"/>
      <c r="Q3" s="2"/>
      <c r="R3" s="2"/>
    </row>
    <row r="4" spans="1:18" x14ac:dyDescent="0.2">
      <c r="A4" s="10" t="s">
        <v>13</v>
      </c>
      <c r="B4" s="8">
        <f>(统计值!C7-统计值!C9)/统计值!C4</f>
        <v>0.48573780777502545</v>
      </c>
      <c r="C4" s="8"/>
      <c r="D4" s="8"/>
      <c r="E4" s="8"/>
      <c r="F4" s="8">
        <f>(统计值!F7)/统计值!F4</f>
        <v>1.1622276029055689E-2</v>
      </c>
      <c r="G4" s="8">
        <f>(统计值!G7)/统计值!G4</f>
        <v>0.48938551798672225</v>
      </c>
      <c r="H4" s="8">
        <f>(统计值!H7)/统计值!H4</f>
        <v>0.47737596507279179</v>
      </c>
      <c r="I4" s="8">
        <f>(统计值!I7)/统计值!I4</f>
        <v>0.36974476032371861</v>
      </c>
      <c r="J4" s="8">
        <f>(统计值!J7)/统计值!J4</f>
        <v>0.64769608551206126</v>
      </c>
      <c r="K4" s="8">
        <f>(统计值!K7)/统计值!K4</f>
        <v>0.82711841451853185</v>
      </c>
      <c r="L4" s="8">
        <f>(统计值!L7)/统计值!L4</f>
        <v>0.55062552126772313</v>
      </c>
    </row>
    <row r="5" spans="1:18" x14ac:dyDescent="0.2">
      <c r="A5" s="10" t="s">
        <v>14</v>
      </c>
      <c r="B5" s="8">
        <f>统计值!C9/(统计值!C4-统计值!C5)</f>
        <v>3.1159001595640879E-2</v>
      </c>
      <c r="C5" s="8"/>
      <c r="D5" s="8"/>
      <c r="E5" s="8"/>
      <c r="F5" s="8">
        <f>统计值!F9/(统计值!F4-统计值!F5)</f>
        <v>3.9822413561146242E-2</v>
      </c>
      <c r="G5" s="8">
        <f>统计值!G9/(统计值!G4-统计值!G5)</f>
        <v>2.9182482347659279E-2</v>
      </c>
      <c r="H5" s="8">
        <f>统计值!H9/(统计值!H4-统计值!H5)</f>
        <v>4.1777920182277758E-2</v>
      </c>
      <c r="I5" s="8">
        <f>统计值!I9/(统计值!I4-统计值!I5)</f>
        <v>3.456658492376586E-2</v>
      </c>
      <c r="J5" s="8">
        <f>统计值!J9/(统计值!J4-统计值!J5)</f>
        <v>3.1011032189814117E-2</v>
      </c>
      <c r="K5" s="8">
        <f>统计值!K9/(统计值!K4-统计值!K5)</f>
        <v>1.9052348811485587E-2</v>
      </c>
      <c r="L5" s="8">
        <f>统计值!L9/(统计值!L4-统计值!L5)</f>
        <v>1.6635316247354807E-2</v>
      </c>
    </row>
    <row r="6" spans="1:18" x14ac:dyDescent="0.2">
      <c r="A6" s="10" t="s">
        <v>17</v>
      </c>
      <c r="B6" s="8">
        <f>统计值!C10/(统计值!C4-统计值!C5)</f>
        <v>7.0713293563483166E-3</v>
      </c>
      <c r="C6" s="8"/>
      <c r="D6" s="8"/>
      <c r="E6" s="8"/>
      <c r="F6" s="8">
        <f>统计值!F10/(统计值!F4-统计值!F5)</f>
        <v>0</v>
      </c>
      <c r="G6" s="8">
        <f>统计值!G10/(统计值!G4-统计值!G5)</f>
        <v>0</v>
      </c>
      <c r="H6" s="8">
        <f>统计值!H10/(统计值!H4-统计值!H5)</f>
        <v>8.9536829363807899E-3</v>
      </c>
      <c r="I6" s="8">
        <f>统计值!I10/(统计值!I4-统计值!I5)</f>
        <v>1.4372534385328926E-2</v>
      </c>
      <c r="J6" s="8">
        <f>统计值!J10/(统计值!J4-统计值!J5)</f>
        <v>1.0216110019646365E-2</v>
      </c>
      <c r="K6" s="8">
        <f>统计值!K10/(统计值!K4-统计值!K5)</f>
        <v>4.5147745998781012E-3</v>
      </c>
      <c r="L6" s="8">
        <f>统计值!L10/(统计值!L4-统计值!L5)</f>
        <v>7.8180108158946628E-3</v>
      </c>
    </row>
    <row r="7" spans="1:18" x14ac:dyDescent="0.2">
      <c r="A7" s="10" t="s">
        <v>15</v>
      </c>
      <c r="B7" s="8">
        <f>统计值!C7/统计值!C4</f>
        <v>0.51527042857298289</v>
      </c>
      <c r="C7" s="8"/>
      <c r="D7" s="8"/>
      <c r="E7" s="8"/>
      <c r="F7" s="8">
        <f>统计值!F7/统计值!F4</f>
        <v>1.1622276029055689E-2</v>
      </c>
      <c r="G7" s="8">
        <f>统计值!G7/统计值!G4</f>
        <v>0.48938551798672225</v>
      </c>
      <c r="H7" s="8">
        <f>统计值!H7/统计值!H4</f>
        <v>0.47737596507279179</v>
      </c>
      <c r="I7" s="8">
        <f>统计值!I7/统计值!I4</f>
        <v>0.36974476032371861</v>
      </c>
      <c r="J7" s="8">
        <f>统计值!J7/统计值!J4</f>
        <v>0.64769608551206126</v>
      </c>
      <c r="K7" s="8">
        <f>统计值!K7/统计值!K4</f>
        <v>0.82711841451853185</v>
      </c>
      <c r="L7" s="8">
        <f>统计值!L7/统计值!L4</f>
        <v>0.55062552126772313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EE01-7AB5-417B-B2F4-49554D82BD03}">
  <dimension ref="A1:AG19"/>
  <sheetViews>
    <sheetView zoomScale="85" zoomScaleNormal="85" workbookViewId="0">
      <selection activeCell="A2" sqref="A2:B19"/>
    </sheetView>
  </sheetViews>
  <sheetFormatPr defaultRowHeight="14.25" x14ac:dyDescent="0.2"/>
  <cols>
    <col min="1" max="1" width="17.5" bestFit="1" customWidth="1"/>
  </cols>
  <sheetData>
    <row r="1" spans="1:33" x14ac:dyDescent="0.2">
      <c r="A1" s="16" t="s">
        <v>18</v>
      </c>
      <c r="B1" s="16"/>
    </row>
    <row r="2" spans="1:33" x14ac:dyDescent="0.2">
      <c r="A2" s="9" t="s">
        <v>21</v>
      </c>
      <c r="B2" s="9">
        <v>928</v>
      </c>
    </row>
    <row r="3" spans="1:33" x14ac:dyDescent="0.2">
      <c r="A3" s="9" t="s">
        <v>31</v>
      </c>
      <c r="B3" s="9">
        <v>360</v>
      </c>
    </row>
    <row r="4" spans="1:33" x14ac:dyDescent="0.2">
      <c r="A4" s="9" t="s">
        <v>22</v>
      </c>
      <c r="B4" s="9">
        <v>95</v>
      </c>
      <c r="P4" s="9" t="s">
        <v>19</v>
      </c>
      <c r="Q4" s="9" t="s">
        <v>20</v>
      </c>
      <c r="R4" s="9" t="s">
        <v>21</v>
      </c>
      <c r="S4" s="9" t="s">
        <v>22</v>
      </c>
      <c r="T4" s="9" t="s">
        <v>23</v>
      </c>
      <c r="U4" s="9" t="s">
        <v>24</v>
      </c>
      <c r="V4" s="9" t="s">
        <v>25</v>
      </c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48</v>
      </c>
      <c r="AG4" s="9" t="s">
        <v>49</v>
      </c>
    </row>
    <row r="5" spans="1:33" x14ac:dyDescent="0.2">
      <c r="A5" s="9" t="s">
        <v>25</v>
      </c>
      <c r="B5" s="9">
        <v>77</v>
      </c>
      <c r="P5" s="9">
        <v>32</v>
      </c>
      <c r="Q5" s="9">
        <v>53</v>
      </c>
      <c r="R5" s="9">
        <v>928</v>
      </c>
      <c r="S5" s="9">
        <v>95</v>
      </c>
      <c r="T5" s="9">
        <v>3</v>
      </c>
      <c r="U5" s="9">
        <v>41</v>
      </c>
      <c r="V5" s="9">
        <v>77</v>
      </c>
      <c r="W5" s="9">
        <v>64</v>
      </c>
      <c r="X5" s="9">
        <v>56</v>
      </c>
      <c r="Y5" s="9">
        <v>5</v>
      </c>
      <c r="Z5" s="9">
        <v>37</v>
      </c>
      <c r="AA5" s="9">
        <v>41</v>
      </c>
      <c r="AB5" s="9">
        <v>360</v>
      </c>
      <c r="AC5" s="9">
        <v>5</v>
      </c>
      <c r="AD5" s="9">
        <v>16</v>
      </c>
      <c r="AE5" s="9">
        <v>34</v>
      </c>
      <c r="AF5" s="9">
        <v>1</v>
      </c>
      <c r="AG5" s="9">
        <f>SUM(P5:AF5)</f>
        <v>1848</v>
      </c>
    </row>
    <row r="6" spans="1:33" x14ac:dyDescent="0.2">
      <c r="A6" s="9" t="s">
        <v>26</v>
      </c>
      <c r="B6" s="9">
        <v>64</v>
      </c>
    </row>
    <row r="7" spans="1:33" x14ac:dyDescent="0.2">
      <c r="A7" s="9" t="s">
        <v>27</v>
      </c>
      <c r="B7" s="9">
        <v>56</v>
      </c>
    </row>
    <row r="8" spans="1:33" x14ac:dyDescent="0.2">
      <c r="A8" s="9" t="s">
        <v>20</v>
      </c>
      <c r="B8" s="9">
        <v>53</v>
      </c>
    </row>
    <row r="9" spans="1:33" x14ac:dyDescent="0.2">
      <c r="A9" s="9" t="s">
        <v>24</v>
      </c>
      <c r="B9" s="9">
        <v>41</v>
      </c>
    </row>
    <row r="10" spans="1:33" x14ac:dyDescent="0.2">
      <c r="A10" s="9" t="s">
        <v>30</v>
      </c>
      <c r="B10" s="9">
        <v>41</v>
      </c>
    </row>
    <row r="11" spans="1:33" x14ac:dyDescent="0.2">
      <c r="A11" s="9" t="s">
        <v>29</v>
      </c>
      <c r="B11" s="9">
        <v>37</v>
      </c>
    </row>
    <row r="12" spans="1:33" x14ac:dyDescent="0.2">
      <c r="A12" s="9" t="s">
        <v>34</v>
      </c>
      <c r="B12" s="9">
        <v>34</v>
      </c>
    </row>
    <row r="13" spans="1:33" x14ac:dyDescent="0.2">
      <c r="A13" s="9" t="s">
        <v>19</v>
      </c>
      <c r="B13" s="9">
        <v>32</v>
      </c>
    </row>
    <row r="14" spans="1:33" x14ac:dyDescent="0.2">
      <c r="A14" s="9" t="s">
        <v>33</v>
      </c>
      <c r="B14" s="9">
        <v>16</v>
      </c>
    </row>
    <row r="15" spans="1:33" x14ac:dyDescent="0.2">
      <c r="A15" s="9" t="s">
        <v>28</v>
      </c>
      <c r="B15" s="9">
        <v>5</v>
      </c>
    </row>
    <row r="16" spans="1:33" x14ac:dyDescent="0.2">
      <c r="A16" s="9" t="s">
        <v>32</v>
      </c>
      <c r="B16" s="9">
        <v>5</v>
      </c>
    </row>
    <row r="17" spans="1:2" x14ac:dyDescent="0.2">
      <c r="A17" s="9" t="s">
        <v>23</v>
      </c>
      <c r="B17" s="9">
        <v>3</v>
      </c>
    </row>
    <row r="18" spans="1:2" x14ac:dyDescent="0.2">
      <c r="A18" s="9" t="s">
        <v>48</v>
      </c>
      <c r="B18" s="9">
        <v>1</v>
      </c>
    </row>
    <row r="19" spans="1:2" x14ac:dyDescent="0.2">
      <c r="A19" s="9" t="s">
        <v>49</v>
      </c>
      <c r="B19" s="9">
        <f>SUM(B2:B18)</f>
        <v>1848</v>
      </c>
    </row>
  </sheetData>
  <sortState ref="A2:B18">
    <sortCondition descending="1" ref="B18"/>
  </sortState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29E7-7E98-4843-9503-3C8CD1C1182B}">
  <dimension ref="A1:G217"/>
  <sheetViews>
    <sheetView workbookViewId="0">
      <selection activeCell="K18" sqref="K18"/>
    </sheetView>
  </sheetViews>
  <sheetFormatPr defaultRowHeight="14.25" x14ac:dyDescent="0.2"/>
  <cols>
    <col min="1" max="1" width="10.875" customWidth="1"/>
  </cols>
  <sheetData>
    <row r="1" spans="1:7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2">
      <c r="A2" s="14">
        <v>43539</v>
      </c>
      <c r="B2">
        <v>0</v>
      </c>
      <c r="C2">
        <v>496</v>
      </c>
      <c r="D2">
        <v>214</v>
      </c>
      <c r="E2">
        <v>0</v>
      </c>
      <c r="F2">
        <v>0</v>
      </c>
      <c r="G2">
        <v>0</v>
      </c>
    </row>
    <row r="3" spans="1:7" x14ac:dyDescent="0.2">
      <c r="A3" s="14">
        <v>43540</v>
      </c>
      <c r="B3">
        <v>0</v>
      </c>
      <c r="C3">
        <v>733</v>
      </c>
      <c r="D3">
        <v>677</v>
      </c>
      <c r="E3">
        <v>614</v>
      </c>
      <c r="F3">
        <v>686</v>
      </c>
      <c r="G3">
        <v>283</v>
      </c>
    </row>
    <row r="4" spans="1:7" x14ac:dyDescent="0.2">
      <c r="A4" s="14">
        <v>43541</v>
      </c>
      <c r="B4">
        <v>0</v>
      </c>
      <c r="C4">
        <v>371</v>
      </c>
      <c r="D4">
        <v>639</v>
      </c>
      <c r="E4">
        <v>556</v>
      </c>
      <c r="F4">
        <v>595</v>
      </c>
      <c r="G4">
        <v>285</v>
      </c>
    </row>
    <row r="5" spans="1:7" x14ac:dyDescent="0.2">
      <c r="A5" s="14">
        <v>43542</v>
      </c>
      <c r="B5">
        <v>0</v>
      </c>
      <c r="C5">
        <v>607</v>
      </c>
      <c r="D5">
        <v>831</v>
      </c>
      <c r="E5">
        <v>216</v>
      </c>
      <c r="F5">
        <v>250</v>
      </c>
      <c r="G5">
        <v>125</v>
      </c>
    </row>
    <row r="6" spans="1:7" x14ac:dyDescent="0.2">
      <c r="A6" s="14">
        <v>43543</v>
      </c>
      <c r="B6">
        <v>0</v>
      </c>
      <c r="C6">
        <v>554</v>
      </c>
      <c r="D6">
        <v>982</v>
      </c>
      <c r="E6">
        <v>270</v>
      </c>
      <c r="F6">
        <v>499</v>
      </c>
      <c r="G6">
        <v>205</v>
      </c>
    </row>
    <row r="7" spans="1:7" x14ac:dyDescent="0.2">
      <c r="A7" s="14">
        <v>43544</v>
      </c>
      <c r="B7">
        <v>0</v>
      </c>
      <c r="C7">
        <v>2</v>
      </c>
      <c r="D7">
        <v>571</v>
      </c>
      <c r="E7">
        <v>1300</v>
      </c>
      <c r="F7">
        <v>1275</v>
      </c>
      <c r="G7">
        <v>966</v>
      </c>
    </row>
    <row r="8" spans="1:7" x14ac:dyDescent="0.2">
      <c r="A8" s="14">
        <v>43545</v>
      </c>
      <c r="B8">
        <v>0</v>
      </c>
      <c r="C8">
        <v>706</v>
      </c>
      <c r="D8">
        <v>326</v>
      </c>
      <c r="E8">
        <v>875</v>
      </c>
      <c r="F8">
        <v>479</v>
      </c>
      <c r="G8">
        <v>702</v>
      </c>
    </row>
    <row r="9" spans="1:7" x14ac:dyDescent="0.2">
      <c r="A9" s="14">
        <v>43546</v>
      </c>
      <c r="B9">
        <v>0</v>
      </c>
      <c r="C9">
        <v>333</v>
      </c>
      <c r="D9">
        <v>880</v>
      </c>
      <c r="E9">
        <v>1053</v>
      </c>
      <c r="F9">
        <v>1056</v>
      </c>
      <c r="G9">
        <v>762</v>
      </c>
    </row>
    <row r="10" spans="1:7" x14ac:dyDescent="0.2">
      <c r="A10" s="14">
        <v>43547</v>
      </c>
      <c r="B10">
        <v>0</v>
      </c>
      <c r="C10">
        <v>421</v>
      </c>
      <c r="D10">
        <v>474</v>
      </c>
      <c r="E10">
        <v>124</v>
      </c>
      <c r="F10">
        <v>125</v>
      </c>
      <c r="G10">
        <v>399</v>
      </c>
    </row>
    <row r="11" spans="1:7" x14ac:dyDescent="0.2">
      <c r="A11" s="14">
        <v>43548</v>
      </c>
      <c r="B11">
        <v>0</v>
      </c>
      <c r="C11">
        <v>215</v>
      </c>
      <c r="D11">
        <v>440</v>
      </c>
      <c r="E11">
        <v>782</v>
      </c>
      <c r="F11">
        <v>787</v>
      </c>
      <c r="G11">
        <v>432</v>
      </c>
    </row>
    <row r="12" spans="1:7" x14ac:dyDescent="0.2">
      <c r="A12" s="14">
        <v>43549</v>
      </c>
      <c r="B12">
        <v>0</v>
      </c>
      <c r="C12">
        <v>924</v>
      </c>
      <c r="D12">
        <v>419</v>
      </c>
      <c r="E12">
        <v>127</v>
      </c>
      <c r="F12">
        <v>126</v>
      </c>
      <c r="G12">
        <v>141</v>
      </c>
    </row>
    <row r="13" spans="1:7" x14ac:dyDescent="0.2">
      <c r="A13" s="14">
        <v>43550</v>
      </c>
      <c r="B13">
        <v>0</v>
      </c>
      <c r="C13">
        <v>1234</v>
      </c>
      <c r="D13">
        <v>1074</v>
      </c>
      <c r="E13">
        <v>77</v>
      </c>
      <c r="F13">
        <v>76</v>
      </c>
      <c r="G13">
        <v>81</v>
      </c>
    </row>
    <row r="14" spans="1:7" x14ac:dyDescent="0.2">
      <c r="A14" s="14">
        <v>43551</v>
      </c>
      <c r="B14">
        <v>0</v>
      </c>
      <c r="C14">
        <v>937</v>
      </c>
      <c r="D14">
        <v>1461</v>
      </c>
      <c r="E14">
        <v>834</v>
      </c>
      <c r="F14">
        <v>830</v>
      </c>
      <c r="G14">
        <v>829</v>
      </c>
    </row>
    <row r="15" spans="1:7" x14ac:dyDescent="0.2">
      <c r="A15" s="14">
        <v>43552</v>
      </c>
      <c r="B15">
        <v>0</v>
      </c>
      <c r="C15">
        <v>29</v>
      </c>
      <c r="D15">
        <v>661</v>
      </c>
      <c r="E15">
        <v>652</v>
      </c>
      <c r="F15">
        <v>658</v>
      </c>
      <c r="G15">
        <v>665</v>
      </c>
    </row>
    <row r="16" spans="1:7" x14ac:dyDescent="0.2">
      <c r="A16" s="14">
        <v>43553</v>
      </c>
      <c r="B16">
        <v>0</v>
      </c>
      <c r="C16">
        <v>587</v>
      </c>
      <c r="D16">
        <v>262</v>
      </c>
      <c r="E16">
        <v>1179</v>
      </c>
      <c r="F16">
        <v>1190</v>
      </c>
      <c r="G16">
        <v>1055</v>
      </c>
    </row>
    <row r="17" spans="1:7" x14ac:dyDescent="0.2">
      <c r="A17" s="14">
        <v>43554</v>
      </c>
      <c r="B17">
        <v>0</v>
      </c>
      <c r="C17">
        <v>901</v>
      </c>
      <c r="D17">
        <v>1068</v>
      </c>
      <c r="E17">
        <v>1086</v>
      </c>
      <c r="F17">
        <v>1090</v>
      </c>
      <c r="G17">
        <v>1069</v>
      </c>
    </row>
    <row r="18" spans="1:7" x14ac:dyDescent="0.2">
      <c r="A18" s="14">
        <v>43555</v>
      </c>
      <c r="B18">
        <v>10</v>
      </c>
      <c r="C18">
        <v>931</v>
      </c>
      <c r="D18">
        <v>1100</v>
      </c>
      <c r="E18">
        <v>577</v>
      </c>
      <c r="F18">
        <v>585</v>
      </c>
      <c r="G18">
        <v>578</v>
      </c>
    </row>
    <row r="19" spans="1:7" x14ac:dyDescent="0.2">
      <c r="A19" s="14">
        <v>43556</v>
      </c>
      <c r="B19">
        <v>151</v>
      </c>
      <c r="C19">
        <v>592</v>
      </c>
      <c r="D19">
        <v>878</v>
      </c>
      <c r="E19">
        <v>1534</v>
      </c>
      <c r="F19">
        <v>1541</v>
      </c>
      <c r="G19">
        <v>1586</v>
      </c>
    </row>
    <row r="20" spans="1:7" x14ac:dyDescent="0.2">
      <c r="A20" s="14">
        <v>43557</v>
      </c>
      <c r="B20">
        <v>125</v>
      </c>
      <c r="C20">
        <v>813</v>
      </c>
      <c r="D20">
        <v>898</v>
      </c>
      <c r="E20">
        <v>1010</v>
      </c>
      <c r="F20">
        <v>1002</v>
      </c>
      <c r="G20">
        <v>1012</v>
      </c>
    </row>
    <row r="21" spans="1:7" x14ac:dyDescent="0.2">
      <c r="A21" s="14">
        <v>43558</v>
      </c>
      <c r="B21">
        <v>857</v>
      </c>
      <c r="C21">
        <v>1138</v>
      </c>
      <c r="D21">
        <v>1170</v>
      </c>
      <c r="E21">
        <v>1107</v>
      </c>
      <c r="F21">
        <v>1112</v>
      </c>
      <c r="G21">
        <v>971</v>
      </c>
    </row>
    <row r="22" spans="1:7" x14ac:dyDescent="0.2">
      <c r="A22" s="14">
        <v>43559</v>
      </c>
      <c r="B22">
        <v>1616</v>
      </c>
      <c r="C22">
        <v>1210</v>
      </c>
      <c r="D22">
        <v>1137</v>
      </c>
      <c r="E22">
        <v>1397</v>
      </c>
      <c r="F22">
        <v>1384</v>
      </c>
      <c r="G22">
        <v>1376</v>
      </c>
    </row>
    <row r="23" spans="1:7" x14ac:dyDescent="0.2">
      <c r="A23" s="14">
        <v>43560</v>
      </c>
      <c r="B23">
        <v>0</v>
      </c>
      <c r="C23">
        <v>0</v>
      </c>
      <c r="D23">
        <v>413</v>
      </c>
      <c r="E23">
        <v>0</v>
      </c>
      <c r="F23">
        <v>0</v>
      </c>
      <c r="G23">
        <v>0</v>
      </c>
    </row>
    <row r="24" spans="1:7" x14ac:dyDescent="0.2">
      <c r="A24" s="14">
        <v>43561</v>
      </c>
      <c r="B24">
        <v>1163</v>
      </c>
      <c r="C24">
        <v>720</v>
      </c>
      <c r="D24">
        <v>1219</v>
      </c>
      <c r="E24">
        <v>1858</v>
      </c>
      <c r="F24">
        <v>851</v>
      </c>
      <c r="G24">
        <v>2629</v>
      </c>
    </row>
    <row r="25" spans="1:7" x14ac:dyDescent="0.2">
      <c r="A25" s="14">
        <v>43562</v>
      </c>
      <c r="B25">
        <v>924</v>
      </c>
      <c r="C25">
        <v>986</v>
      </c>
      <c r="D25">
        <v>1356</v>
      </c>
      <c r="E25">
        <v>1516</v>
      </c>
      <c r="F25">
        <v>1167</v>
      </c>
      <c r="G25">
        <v>3012</v>
      </c>
    </row>
    <row r="26" spans="1:7" x14ac:dyDescent="0.2">
      <c r="A26" s="14">
        <v>43563</v>
      </c>
      <c r="B26">
        <v>499</v>
      </c>
      <c r="C26">
        <v>314</v>
      </c>
      <c r="D26">
        <v>1080</v>
      </c>
      <c r="E26">
        <v>1571</v>
      </c>
      <c r="F26">
        <v>1540</v>
      </c>
      <c r="G26">
        <v>1604</v>
      </c>
    </row>
    <row r="27" spans="1:7" x14ac:dyDescent="0.2">
      <c r="A27" s="14">
        <v>43564</v>
      </c>
      <c r="B27">
        <v>698</v>
      </c>
      <c r="C27">
        <v>560</v>
      </c>
      <c r="D27">
        <v>694</v>
      </c>
      <c r="E27">
        <v>989</v>
      </c>
      <c r="F27">
        <v>991</v>
      </c>
      <c r="G27">
        <v>967</v>
      </c>
    </row>
    <row r="28" spans="1:7" x14ac:dyDescent="0.2">
      <c r="A28" s="14">
        <v>43565</v>
      </c>
      <c r="B28">
        <v>1618</v>
      </c>
      <c r="C28">
        <v>923</v>
      </c>
      <c r="D28">
        <v>1312</v>
      </c>
      <c r="E28">
        <v>679</v>
      </c>
      <c r="F28">
        <v>680</v>
      </c>
      <c r="G28">
        <v>688</v>
      </c>
    </row>
    <row r="29" spans="1:7" x14ac:dyDescent="0.2">
      <c r="A29" s="14">
        <v>43566</v>
      </c>
      <c r="B29">
        <v>1452</v>
      </c>
      <c r="C29">
        <v>1191</v>
      </c>
      <c r="D29">
        <v>1339</v>
      </c>
      <c r="E29">
        <v>1316</v>
      </c>
      <c r="F29">
        <v>1280</v>
      </c>
      <c r="G29">
        <v>1340</v>
      </c>
    </row>
    <row r="30" spans="1:7" x14ac:dyDescent="0.2">
      <c r="A30" s="14">
        <v>43567</v>
      </c>
      <c r="B30">
        <v>1133</v>
      </c>
      <c r="C30">
        <v>772</v>
      </c>
      <c r="D30">
        <v>1552</v>
      </c>
      <c r="E30">
        <v>1394</v>
      </c>
      <c r="F30">
        <v>1336</v>
      </c>
      <c r="G30">
        <v>1383</v>
      </c>
    </row>
    <row r="31" spans="1:7" x14ac:dyDescent="0.2">
      <c r="A31" s="14">
        <v>43568</v>
      </c>
      <c r="B31">
        <v>713</v>
      </c>
      <c r="C31">
        <v>588</v>
      </c>
      <c r="D31">
        <v>826</v>
      </c>
      <c r="E31">
        <v>754</v>
      </c>
      <c r="F31">
        <v>745</v>
      </c>
      <c r="G31">
        <v>1223</v>
      </c>
    </row>
    <row r="32" spans="1:7" x14ac:dyDescent="0.2">
      <c r="A32" s="14">
        <v>43569</v>
      </c>
      <c r="B32">
        <v>1242</v>
      </c>
      <c r="C32">
        <v>1033</v>
      </c>
      <c r="D32">
        <v>943</v>
      </c>
      <c r="E32">
        <v>14</v>
      </c>
      <c r="F32">
        <v>16</v>
      </c>
      <c r="G32">
        <v>17</v>
      </c>
    </row>
    <row r="33" spans="1:7" x14ac:dyDescent="0.2">
      <c r="A33" s="14">
        <v>43570</v>
      </c>
      <c r="B33">
        <v>1311</v>
      </c>
      <c r="C33">
        <v>903</v>
      </c>
      <c r="D33">
        <v>1444</v>
      </c>
      <c r="E33">
        <v>2152</v>
      </c>
      <c r="F33">
        <v>2158</v>
      </c>
      <c r="G33">
        <v>1784</v>
      </c>
    </row>
    <row r="34" spans="1:7" x14ac:dyDescent="0.2">
      <c r="A34" s="14">
        <v>43571</v>
      </c>
      <c r="B34">
        <v>843</v>
      </c>
      <c r="C34">
        <v>740</v>
      </c>
      <c r="D34">
        <v>1210</v>
      </c>
      <c r="E34">
        <v>1147</v>
      </c>
      <c r="F34">
        <v>1153</v>
      </c>
      <c r="G34">
        <v>1163</v>
      </c>
    </row>
    <row r="35" spans="1:7" x14ac:dyDescent="0.2">
      <c r="A35" s="14">
        <v>43572</v>
      </c>
      <c r="B35">
        <v>1186</v>
      </c>
      <c r="C35">
        <v>678</v>
      </c>
      <c r="D35">
        <v>1287</v>
      </c>
      <c r="E35">
        <v>1536</v>
      </c>
      <c r="F35">
        <v>1537</v>
      </c>
      <c r="G35">
        <v>1544</v>
      </c>
    </row>
    <row r="36" spans="1:7" x14ac:dyDescent="0.2">
      <c r="A36" s="14">
        <v>43573</v>
      </c>
      <c r="B36">
        <v>1494</v>
      </c>
      <c r="C36">
        <v>703</v>
      </c>
      <c r="D36">
        <v>845</v>
      </c>
      <c r="E36">
        <v>686</v>
      </c>
      <c r="F36">
        <v>684</v>
      </c>
      <c r="G36">
        <v>771</v>
      </c>
    </row>
    <row r="37" spans="1:7" x14ac:dyDescent="0.2">
      <c r="A37" s="14">
        <v>43574</v>
      </c>
      <c r="B37">
        <v>1126</v>
      </c>
      <c r="C37">
        <v>1029</v>
      </c>
      <c r="D37">
        <v>1434</v>
      </c>
      <c r="E37">
        <v>41</v>
      </c>
      <c r="F37">
        <v>48</v>
      </c>
      <c r="G37">
        <v>228</v>
      </c>
    </row>
    <row r="38" spans="1:7" x14ac:dyDescent="0.2">
      <c r="A38" s="14">
        <v>43575</v>
      </c>
      <c r="B38">
        <v>10</v>
      </c>
      <c r="C38">
        <v>27</v>
      </c>
      <c r="D38">
        <v>1080</v>
      </c>
      <c r="E38">
        <v>1017</v>
      </c>
      <c r="F38">
        <v>1014</v>
      </c>
      <c r="G38">
        <v>883</v>
      </c>
    </row>
    <row r="39" spans="1:7" x14ac:dyDescent="0.2">
      <c r="A39" s="14">
        <v>43576</v>
      </c>
      <c r="B39">
        <v>1011</v>
      </c>
      <c r="C39">
        <v>570</v>
      </c>
      <c r="D39">
        <v>371</v>
      </c>
      <c r="E39">
        <v>1287</v>
      </c>
      <c r="F39">
        <v>1309</v>
      </c>
      <c r="G39">
        <v>1234</v>
      </c>
    </row>
    <row r="40" spans="1:7" x14ac:dyDescent="0.2">
      <c r="A40" s="14">
        <v>43577</v>
      </c>
      <c r="B40">
        <v>1141</v>
      </c>
      <c r="C40">
        <v>788</v>
      </c>
      <c r="D40">
        <v>891</v>
      </c>
      <c r="E40">
        <v>1468</v>
      </c>
      <c r="F40">
        <v>1474</v>
      </c>
      <c r="G40">
        <v>1489</v>
      </c>
    </row>
    <row r="41" spans="1:7" x14ac:dyDescent="0.2">
      <c r="A41" s="14">
        <v>43578</v>
      </c>
      <c r="B41">
        <v>1334</v>
      </c>
      <c r="C41">
        <v>1059</v>
      </c>
      <c r="D41">
        <v>1346</v>
      </c>
      <c r="E41">
        <v>1245</v>
      </c>
      <c r="F41">
        <v>1229</v>
      </c>
      <c r="G41">
        <v>1187</v>
      </c>
    </row>
    <row r="42" spans="1:7" x14ac:dyDescent="0.2">
      <c r="A42" s="14">
        <v>43579</v>
      </c>
      <c r="B42">
        <v>1479</v>
      </c>
      <c r="C42">
        <v>768</v>
      </c>
      <c r="D42">
        <v>1335</v>
      </c>
      <c r="E42">
        <v>1256</v>
      </c>
      <c r="F42">
        <v>1271</v>
      </c>
      <c r="G42">
        <v>1281</v>
      </c>
    </row>
    <row r="43" spans="1:7" x14ac:dyDescent="0.2">
      <c r="A43" s="14">
        <v>43580</v>
      </c>
      <c r="B43">
        <v>1484</v>
      </c>
      <c r="C43">
        <v>1144</v>
      </c>
      <c r="D43">
        <v>1427</v>
      </c>
      <c r="E43">
        <v>917</v>
      </c>
      <c r="F43">
        <v>914</v>
      </c>
      <c r="G43">
        <v>895</v>
      </c>
    </row>
    <row r="44" spans="1:7" x14ac:dyDescent="0.2">
      <c r="A44" s="14">
        <v>43581</v>
      </c>
      <c r="B44">
        <v>1756</v>
      </c>
      <c r="C44">
        <v>893</v>
      </c>
      <c r="D44">
        <v>1874</v>
      </c>
      <c r="E44">
        <v>1629</v>
      </c>
      <c r="F44">
        <v>1606</v>
      </c>
      <c r="G44">
        <v>1617</v>
      </c>
    </row>
    <row r="45" spans="1:7" x14ac:dyDescent="0.2">
      <c r="A45" s="14">
        <v>43582</v>
      </c>
      <c r="B45">
        <v>2011</v>
      </c>
      <c r="C45">
        <v>1283</v>
      </c>
      <c r="D45">
        <v>1684</v>
      </c>
      <c r="E45">
        <v>1228</v>
      </c>
      <c r="F45">
        <v>1149</v>
      </c>
      <c r="G45">
        <v>1275</v>
      </c>
    </row>
    <row r="46" spans="1:7" x14ac:dyDescent="0.2">
      <c r="A46" s="14">
        <v>43583</v>
      </c>
      <c r="B46">
        <v>1429</v>
      </c>
      <c r="C46">
        <v>1040</v>
      </c>
      <c r="D46">
        <v>1779</v>
      </c>
      <c r="E46">
        <v>1458</v>
      </c>
      <c r="F46">
        <v>1458</v>
      </c>
      <c r="G46">
        <v>1624</v>
      </c>
    </row>
    <row r="47" spans="1:7" x14ac:dyDescent="0.2">
      <c r="A47" s="14">
        <v>43584</v>
      </c>
      <c r="B47">
        <v>1459</v>
      </c>
      <c r="C47">
        <v>894</v>
      </c>
      <c r="D47">
        <v>1461</v>
      </c>
      <c r="E47">
        <v>1791</v>
      </c>
      <c r="F47">
        <v>1370</v>
      </c>
      <c r="G47">
        <v>1378</v>
      </c>
    </row>
    <row r="48" spans="1:7" x14ac:dyDescent="0.2">
      <c r="A48" s="14">
        <v>43585</v>
      </c>
      <c r="B48">
        <v>1221</v>
      </c>
      <c r="C48">
        <v>751</v>
      </c>
      <c r="D48">
        <v>1299</v>
      </c>
      <c r="E48">
        <v>1383</v>
      </c>
      <c r="F48">
        <v>1146</v>
      </c>
      <c r="G48">
        <v>907</v>
      </c>
    </row>
    <row r="49" spans="1:7" x14ac:dyDescent="0.2">
      <c r="A49" s="14">
        <v>43586</v>
      </c>
      <c r="B49">
        <v>0</v>
      </c>
      <c r="C49">
        <v>0</v>
      </c>
      <c r="D49">
        <v>572</v>
      </c>
      <c r="E49">
        <v>0</v>
      </c>
      <c r="F49">
        <v>0</v>
      </c>
      <c r="G49">
        <v>0</v>
      </c>
    </row>
    <row r="50" spans="1:7" x14ac:dyDescent="0.2">
      <c r="A50" s="14">
        <v>43587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s="14">
        <v>43588</v>
      </c>
      <c r="B51">
        <v>1689</v>
      </c>
      <c r="C51">
        <v>1007</v>
      </c>
      <c r="D51">
        <v>982</v>
      </c>
      <c r="E51">
        <v>1482</v>
      </c>
      <c r="F51">
        <v>1162</v>
      </c>
      <c r="G51">
        <v>975</v>
      </c>
    </row>
    <row r="52" spans="1:7" x14ac:dyDescent="0.2">
      <c r="A52" s="14">
        <v>43589</v>
      </c>
      <c r="B52">
        <v>2287</v>
      </c>
      <c r="C52">
        <v>1125</v>
      </c>
      <c r="D52">
        <v>1859</v>
      </c>
      <c r="E52">
        <v>1516</v>
      </c>
      <c r="F52">
        <v>1100</v>
      </c>
      <c r="G52">
        <v>1076</v>
      </c>
    </row>
    <row r="53" spans="1:7" x14ac:dyDescent="0.2">
      <c r="A53" s="14">
        <v>43590</v>
      </c>
      <c r="B53">
        <v>2618</v>
      </c>
      <c r="C53">
        <v>1209</v>
      </c>
      <c r="D53">
        <v>1780</v>
      </c>
      <c r="E53">
        <v>1938</v>
      </c>
      <c r="F53">
        <v>1516</v>
      </c>
      <c r="G53">
        <v>1203</v>
      </c>
    </row>
    <row r="54" spans="1:7" x14ac:dyDescent="0.2">
      <c r="A54" s="14">
        <v>43591</v>
      </c>
      <c r="B54">
        <v>1861</v>
      </c>
      <c r="C54">
        <v>1390</v>
      </c>
      <c r="D54">
        <v>2213</v>
      </c>
      <c r="E54">
        <v>2214</v>
      </c>
      <c r="F54">
        <v>1544</v>
      </c>
      <c r="G54">
        <v>1551</v>
      </c>
    </row>
    <row r="55" spans="1:7" x14ac:dyDescent="0.2">
      <c r="A55" s="14">
        <v>43592</v>
      </c>
      <c r="B55">
        <v>2576</v>
      </c>
      <c r="C55">
        <v>2230</v>
      </c>
      <c r="D55">
        <v>2301</v>
      </c>
      <c r="E55">
        <v>2665</v>
      </c>
      <c r="F55">
        <v>1865</v>
      </c>
      <c r="G55">
        <v>2658</v>
      </c>
    </row>
    <row r="56" spans="1:7" x14ac:dyDescent="0.2">
      <c r="A56" s="14">
        <v>43593</v>
      </c>
      <c r="B56">
        <v>2284</v>
      </c>
      <c r="C56">
        <v>1769</v>
      </c>
      <c r="D56">
        <v>2203</v>
      </c>
      <c r="E56">
        <v>2290</v>
      </c>
      <c r="F56">
        <v>1186</v>
      </c>
      <c r="G56">
        <v>2431</v>
      </c>
    </row>
    <row r="57" spans="1:7" x14ac:dyDescent="0.2">
      <c r="A57" s="14">
        <v>43594</v>
      </c>
      <c r="B57">
        <v>2229</v>
      </c>
      <c r="C57">
        <v>2047</v>
      </c>
      <c r="D57">
        <v>2013</v>
      </c>
      <c r="E57">
        <v>2182</v>
      </c>
      <c r="F57">
        <v>1919</v>
      </c>
      <c r="G57">
        <v>1979</v>
      </c>
    </row>
    <row r="58" spans="1:7" x14ac:dyDescent="0.2">
      <c r="A58" s="14">
        <v>43595</v>
      </c>
      <c r="B58">
        <v>2227</v>
      </c>
      <c r="C58">
        <v>1961</v>
      </c>
      <c r="D58">
        <v>2333</v>
      </c>
      <c r="E58">
        <v>2173</v>
      </c>
      <c r="F58">
        <v>2146</v>
      </c>
      <c r="G58">
        <v>1936</v>
      </c>
    </row>
    <row r="59" spans="1:7" x14ac:dyDescent="0.2">
      <c r="A59" s="14">
        <v>43596</v>
      </c>
      <c r="B59">
        <v>1777</v>
      </c>
      <c r="C59">
        <v>1770</v>
      </c>
      <c r="D59">
        <v>2258</v>
      </c>
      <c r="E59">
        <v>2220</v>
      </c>
      <c r="F59">
        <v>2214</v>
      </c>
      <c r="G59">
        <v>1859</v>
      </c>
    </row>
    <row r="60" spans="1:7" x14ac:dyDescent="0.2">
      <c r="A60" s="14">
        <v>43597</v>
      </c>
      <c r="B60">
        <v>6</v>
      </c>
      <c r="C60">
        <v>12</v>
      </c>
      <c r="D60">
        <v>1537</v>
      </c>
      <c r="E60">
        <v>1461</v>
      </c>
      <c r="F60">
        <v>1391</v>
      </c>
      <c r="G60">
        <v>1419</v>
      </c>
    </row>
    <row r="61" spans="1:7" x14ac:dyDescent="0.2">
      <c r="A61" s="14">
        <v>43598</v>
      </c>
      <c r="B61">
        <v>2745</v>
      </c>
      <c r="C61">
        <v>2114</v>
      </c>
      <c r="D61">
        <v>1359</v>
      </c>
      <c r="E61">
        <v>1372</v>
      </c>
      <c r="F61">
        <v>1233</v>
      </c>
      <c r="G61">
        <v>1445</v>
      </c>
    </row>
    <row r="62" spans="1:7" x14ac:dyDescent="0.2">
      <c r="A62" s="14">
        <v>43599</v>
      </c>
      <c r="B62">
        <v>1559</v>
      </c>
      <c r="C62">
        <v>1056</v>
      </c>
      <c r="D62">
        <v>2356</v>
      </c>
      <c r="E62">
        <v>2417</v>
      </c>
      <c r="F62">
        <v>2400</v>
      </c>
      <c r="G62">
        <v>2338</v>
      </c>
    </row>
    <row r="63" spans="1:7" x14ac:dyDescent="0.2">
      <c r="A63" s="14">
        <v>43600</v>
      </c>
      <c r="B63">
        <v>3004</v>
      </c>
      <c r="C63">
        <v>2201</v>
      </c>
      <c r="D63">
        <v>1539</v>
      </c>
      <c r="E63">
        <v>1627</v>
      </c>
      <c r="F63">
        <v>1495</v>
      </c>
      <c r="G63">
        <v>1817</v>
      </c>
    </row>
    <row r="64" spans="1:7" x14ac:dyDescent="0.2">
      <c r="A64" s="14">
        <v>43601</v>
      </c>
      <c r="B64">
        <v>2293</v>
      </c>
      <c r="C64">
        <v>2202</v>
      </c>
      <c r="D64">
        <v>2073</v>
      </c>
      <c r="E64">
        <v>1989</v>
      </c>
      <c r="F64">
        <v>1925</v>
      </c>
      <c r="G64">
        <v>2074</v>
      </c>
    </row>
    <row r="65" spans="1:7" x14ac:dyDescent="0.2">
      <c r="A65" s="14">
        <v>43602</v>
      </c>
      <c r="B65">
        <v>2528</v>
      </c>
      <c r="C65">
        <v>2072</v>
      </c>
      <c r="D65">
        <v>2194</v>
      </c>
      <c r="E65">
        <v>2391</v>
      </c>
      <c r="F65">
        <v>2315</v>
      </c>
      <c r="G65">
        <v>2128</v>
      </c>
    </row>
    <row r="66" spans="1:7" x14ac:dyDescent="0.2">
      <c r="A66" s="14">
        <v>43603</v>
      </c>
      <c r="B66">
        <v>3</v>
      </c>
      <c r="C66">
        <v>20</v>
      </c>
      <c r="D66">
        <v>1460</v>
      </c>
      <c r="E66">
        <v>1835</v>
      </c>
      <c r="F66">
        <v>1659</v>
      </c>
      <c r="G66">
        <v>1613</v>
      </c>
    </row>
    <row r="67" spans="1:7" x14ac:dyDescent="0.2">
      <c r="A67" s="14">
        <v>43604</v>
      </c>
      <c r="B67">
        <v>3047</v>
      </c>
      <c r="C67">
        <v>2285</v>
      </c>
      <c r="D67">
        <v>1707</v>
      </c>
      <c r="E67">
        <v>2614</v>
      </c>
      <c r="F67">
        <v>1659</v>
      </c>
      <c r="G67">
        <v>1660</v>
      </c>
    </row>
    <row r="68" spans="1:7" x14ac:dyDescent="0.2">
      <c r="A68" s="14">
        <v>43605</v>
      </c>
      <c r="B68">
        <v>1919</v>
      </c>
      <c r="C68">
        <v>1773</v>
      </c>
      <c r="D68">
        <v>2535</v>
      </c>
      <c r="E68">
        <v>1345</v>
      </c>
      <c r="F68">
        <v>2129</v>
      </c>
      <c r="G68">
        <v>1696</v>
      </c>
    </row>
    <row r="69" spans="1:7" x14ac:dyDescent="0.2">
      <c r="A69" s="14">
        <v>43606</v>
      </c>
      <c r="B69">
        <v>1993</v>
      </c>
      <c r="C69">
        <v>2029</v>
      </c>
      <c r="D69">
        <v>2417</v>
      </c>
      <c r="E69">
        <v>1619</v>
      </c>
      <c r="F69">
        <v>1938</v>
      </c>
      <c r="G69">
        <v>1568</v>
      </c>
    </row>
    <row r="70" spans="1:7" x14ac:dyDescent="0.2">
      <c r="A70" s="14">
        <v>43607</v>
      </c>
      <c r="B70">
        <v>1943</v>
      </c>
      <c r="C70">
        <v>1463</v>
      </c>
      <c r="D70">
        <v>3395</v>
      </c>
      <c r="E70">
        <v>2427</v>
      </c>
      <c r="F70">
        <v>2367</v>
      </c>
      <c r="G70">
        <v>2685</v>
      </c>
    </row>
    <row r="71" spans="1:7" x14ac:dyDescent="0.2">
      <c r="A71" s="14">
        <v>43608</v>
      </c>
      <c r="B71">
        <v>3166</v>
      </c>
      <c r="C71">
        <v>3161</v>
      </c>
      <c r="D71">
        <v>3102</v>
      </c>
      <c r="E71">
        <v>2517</v>
      </c>
      <c r="F71">
        <v>1032</v>
      </c>
      <c r="G71">
        <v>2558</v>
      </c>
    </row>
    <row r="72" spans="1:7" x14ac:dyDescent="0.2">
      <c r="A72" s="14">
        <v>43609</v>
      </c>
      <c r="B72">
        <v>1903</v>
      </c>
      <c r="C72">
        <v>2267</v>
      </c>
      <c r="D72">
        <v>2872</v>
      </c>
      <c r="E72">
        <v>2500</v>
      </c>
      <c r="F72">
        <v>2371</v>
      </c>
      <c r="G72">
        <v>2631</v>
      </c>
    </row>
    <row r="73" spans="1:7" x14ac:dyDescent="0.2">
      <c r="A73" s="14">
        <v>43610</v>
      </c>
      <c r="B73">
        <v>2268</v>
      </c>
      <c r="C73">
        <v>2480</v>
      </c>
      <c r="D73">
        <v>2693</v>
      </c>
      <c r="E73">
        <v>2061</v>
      </c>
      <c r="F73">
        <v>1948</v>
      </c>
      <c r="G73">
        <v>1831</v>
      </c>
    </row>
    <row r="74" spans="1:7" x14ac:dyDescent="0.2">
      <c r="A74" s="14">
        <v>43611</v>
      </c>
      <c r="B74">
        <v>2510</v>
      </c>
      <c r="C74">
        <v>1355</v>
      </c>
      <c r="D74">
        <v>2261</v>
      </c>
      <c r="E74">
        <v>1738</v>
      </c>
      <c r="F74">
        <v>1864</v>
      </c>
      <c r="G74">
        <v>1857</v>
      </c>
    </row>
    <row r="75" spans="1:7" x14ac:dyDescent="0.2">
      <c r="A75" s="14">
        <v>43612</v>
      </c>
      <c r="B75">
        <v>2241</v>
      </c>
      <c r="C75">
        <v>1632</v>
      </c>
      <c r="D75">
        <v>1977</v>
      </c>
      <c r="E75">
        <v>2051</v>
      </c>
      <c r="F75">
        <v>1874</v>
      </c>
      <c r="G75">
        <v>2022</v>
      </c>
    </row>
    <row r="76" spans="1:7" x14ac:dyDescent="0.2">
      <c r="A76" s="14">
        <v>43613</v>
      </c>
      <c r="B76">
        <v>2721</v>
      </c>
      <c r="C76">
        <v>2359</v>
      </c>
      <c r="D76">
        <v>1903</v>
      </c>
      <c r="E76">
        <v>2265</v>
      </c>
      <c r="F76">
        <v>2220</v>
      </c>
      <c r="G76">
        <v>2241</v>
      </c>
    </row>
    <row r="77" spans="1:7" x14ac:dyDescent="0.2">
      <c r="A77" s="14">
        <v>43614</v>
      </c>
      <c r="B77">
        <v>2346</v>
      </c>
      <c r="C77">
        <v>3014</v>
      </c>
      <c r="D77">
        <v>2698</v>
      </c>
      <c r="E77">
        <v>3119</v>
      </c>
      <c r="F77">
        <v>3090</v>
      </c>
      <c r="G77">
        <v>2311</v>
      </c>
    </row>
    <row r="78" spans="1:7" x14ac:dyDescent="0.2">
      <c r="A78" s="14">
        <v>43615</v>
      </c>
      <c r="B78">
        <v>1593</v>
      </c>
      <c r="C78">
        <v>2713</v>
      </c>
      <c r="D78">
        <v>2857</v>
      </c>
      <c r="E78">
        <v>1618</v>
      </c>
      <c r="F78">
        <v>1344</v>
      </c>
      <c r="G78">
        <v>1416</v>
      </c>
    </row>
    <row r="79" spans="1:7" x14ac:dyDescent="0.2">
      <c r="A79" s="14">
        <v>43616</v>
      </c>
      <c r="B79">
        <v>853</v>
      </c>
      <c r="C79">
        <v>3295</v>
      </c>
      <c r="D79">
        <v>3128</v>
      </c>
      <c r="E79">
        <v>5764</v>
      </c>
      <c r="F79">
        <v>3710</v>
      </c>
      <c r="G79">
        <v>2880</v>
      </c>
    </row>
    <row r="80" spans="1:7" x14ac:dyDescent="0.2">
      <c r="A80" s="14">
        <v>43617</v>
      </c>
      <c r="B80">
        <v>2250</v>
      </c>
      <c r="C80">
        <v>1824</v>
      </c>
      <c r="D80">
        <v>1615</v>
      </c>
      <c r="E80">
        <v>1362</v>
      </c>
      <c r="F80">
        <v>954</v>
      </c>
      <c r="G80">
        <v>1776</v>
      </c>
    </row>
    <row r="81" spans="1:7" x14ac:dyDescent="0.2">
      <c r="A81" s="14">
        <v>43618</v>
      </c>
      <c r="B81">
        <v>0</v>
      </c>
      <c r="C81">
        <v>0</v>
      </c>
      <c r="D81">
        <v>564</v>
      </c>
      <c r="E81">
        <v>53</v>
      </c>
      <c r="F81">
        <v>55</v>
      </c>
      <c r="G81">
        <v>53</v>
      </c>
    </row>
    <row r="82" spans="1:7" x14ac:dyDescent="0.2">
      <c r="A82" s="14">
        <v>43619</v>
      </c>
      <c r="B82">
        <v>3064</v>
      </c>
      <c r="C82">
        <v>3296</v>
      </c>
      <c r="D82">
        <v>2137</v>
      </c>
      <c r="E82">
        <v>2700</v>
      </c>
      <c r="F82">
        <v>584</v>
      </c>
      <c r="G82">
        <v>2107</v>
      </c>
    </row>
    <row r="83" spans="1:7" x14ac:dyDescent="0.2">
      <c r="A83" s="14">
        <v>43620</v>
      </c>
      <c r="B83">
        <v>2098</v>
      </c>
      <c r="C83">
        <v>1734</v>
      </c>
      <c r="D83">
        <v>2741</v>
      </c>
      <c r="E83">
        <v>2623</v>
      </c>
      <c r="F83">
        <v>1110</v>
      </c>
      <c r="G83">
        <v>2603</v>
      </c>
    </row>
    <row r="84" spans="1:7" x14ac:dyDescent="0.2">
      <c r="A84" s="14">
        <v>43621</v>
      </c>
      <c r="B84">
        <v>2331</v>
      </c>
      <c r="C84">
        <v>2046</v>
      </c>
      <c r="D84">
        <v>2059</v>
      </c>
      <c r="E84">
        <v>1819</v>
      </c>
      <c r="F84">
        <v>1579</v>
      </c>
      <c r="G84">
        <v>1602</v>
      </c>
    </row>
    <row r="85" spans="1:7" x14ac:dyDescent="0.2">
      <c r="A85" s="14">
        <v>43622</v>
      </c>
      <c r="B85">
        <v>2481</v>
      </c>
      <c r="C85">
        <v>2188</v>
      </c>
      <c r="D85">
        <v>2282</v>
      </c>
      <c r="E85">
        <v>1527</v>
      </c>
      <c r="F85">
        <v>1356</v>
      </c>
      <c r="G85">
        <v>1306</v>
      </c>
    </row>
    <row r="86" spans="1:7" x14ac:dyDescent="0.2">
      <c r="A86" s="14">
        <v>43623</v>
      </c>
      <c r="B86">
        <v>0</v>
      </c>
      <c r="C86">
        <v>0</v>
      </c>
      <c r="D86">
        <v>688</v>
      </c>
      <c r="E86">
        <v>0</v>
      </c>
      <c r="F86">
        <v>0</v>
      </c>
      <c r="G86">
        <v>0</v>
      </c>
    </row>
    <row r="87" spans="1:7" x14ac:dyDescent="0.2">
      <c r="A87" s="14">
        <v>43624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s="14">
        <v>43625</v>
      </c>
      <c r="B88">
        <v>1013</v>
      </c>
      <c r="C88">
        <v>2301</v>
      </c>
      <c r="D88">
        <v>1189</v>
      </c>
      <c r="E88">
        <v>1919</v>
      </c>
      <c r="F88">
        <v>1650</v>
      </c>
      <c r="G88">
        <v>1822</v>
      </c>
    </row>
    <row r="89" spans="1:7" x14ac:dyDescent="0.2">
      <c r="A89" s="14">
        <v>43626</v>
      </c>
      <c r="B89">
        <v>1437</v>
      </c>
      <c r="C89">
        <v>2996</v>
      </c>
      <c r="D89">
        <v>2645</v>
      </c>
      <c r="E89">
        <v>1446</v>
      </c>
      <c r="F89">
        <v>685</v>
      </c>
      <c r="G89">
        <v>1206</v>
      </c>
    </row>
    <row r="90" spans="1:7" x14ac:dyDescent="0.2">
      <c r="A90" s="14">
        <v>43627</v>
      </c>
      <c r="B90">
        <v>756</v>
      </c>
      <c r="C90">
        <v>1472</v>
      </c>
      <c r="D90">
        <v>2418</v>
      </c>
      <c r="E90">
        <v>2525</v>
      </c>
      <c r="F90">
        <v>1220</v>
      </c>
      <c r="G90">
        <v>2371</v>
      </c>
    </row>
    <row r="91" spans="1:7" x14ac:dyDescent="0.2">
      <c r="A91" s="14">
        <v>43628</v>
      </c>
      <c r="B91">
        <v>278</v>
      </c>
      <c r="C91">
        <v>2051</v>
      </c>
      <c r="D91">
        <v>2315</v>
      </c>
      <c r="E91">
        <v>2988</v>
      </c>
      <c r="F91">
        <v>2286</v>
      </c>
      <c r="G91">
        <v>2782</v>
      </c>
    </row>
    <row r="92" spans="1:7" x14ac:dyDescent="0.2">
      <c r="A92" s="14">
        <v>43629</v>
      </c>
      <c r="B92">
        <v>1665</v>
      </c>
      <c r="C92">
        <v>1426</v>
      </c>
      <c r="D92">
        <v>1865</v>
      </c>
      <c r="E92">
        <v>1993</v>
      </c>
      <c r="F92">
        <v>1866</v>
      </c>
      <c r="G92">
        <v>2030</v>
      </c>
    </row>
    <row r="93" spans="1:7" x14ac:dyDescent="0.2">
      <c r="A93" s="14">
        <v>43630</v>
      </c>
      <c r="B93">
        <v>1847</v>
      </c>
      <c r="C93">
        <v>1712</v>
      </c>
      <c r="D93">
        <v>1904</v>
      </c>
      <c r="E93">
        <v>1960</v>
      </c>
      <c r="F93">
        <v>1959</v>
      </c>
      <c r="G93">
        <v>1818</v>
      </c>
    </row>
    <row r="94" spans="1:7" x14ac:dyDescent="0.2">
      <c r="A94" s="14">
        <v>43631</v>
      </c>
      <c r="B94">
        <v>2275</v>
      </c>
      <c r="C94">
        <v>2156</v>
      </c>
      <c r="D94">
        <v>1753</v>
      </c>
      <c r="E94">
        <v>2068</v>
      </c>
      <c r="F94">
        <v>2065</v>
      </c>
      <c r="G94">
        <v>1472</v>
      </c>
    </row>
    <row r="95" spans="1:7" x14ac:dyDescent="0.2">
      <c r="A95" s="14">
        <v>43632</v>
      </c>
      <c r="B95">
        <v>0</v>
      </c>
      <c r="C95">
        <v>0</v>
      </c>
      <c r="D95">
        <v>1116</v>
      </c>
      <c r="E95">
        <v>0</v>
      </c>
      <c r="F95">
        <v>0</v>
      </c>
      <c r="G95">
        <v>0</v>
      </c>
    </row>
    <row r="96" spans="1:7" x14ac:dyDescent="0.2">
      <c r="A96" s="14">
        <v>43633</v>
      </c>
      <c r="B96">
        <v>2189</v>
      </c>
      <c r="C96">
        <v>2167</v>
      </c>
      <c r="D96">
        <v>1171</v>
      </c>
      <c r="E96">
        <v>2432</v>
      </c>
      <c r="F96">
        <v>2409</v>
      </c>
      <c r="G96">
        <v>2471</v>
      </c>
    </row>
    <row r="97" spans="1:7" x14ac:dyDescent="0.2">
      <c r="A97" s="14">
        <v>43634</v>
      </c>
      <c r="B97">
        <v>970</v>
      </c>
      <c r="C97">
        <v>2966</v>
      </c>
      <c r="D97">
        <v>2608</v>
      </c>
      <c r="E97">
        <v>2570</v>
      </c>
      <c r="F97">
        <v>2536</v>
      </c>
      <c r="G97">
        <v>2392</v>
      </c>
    </row>
    <row r="98" spans="1:7" x14ac:dyDescent="0.2">
      <c r="A98" s="14">
        <v>43635</v>
      </c>
      <c r="B98">
        <v>821</v>
      </c>
      <c r="C98">
        <v>3043</v>
      </c>
      <c r="D98">
        <v>3582</v>
      </c>
      <c r="E98">
        <v>3412</v>
      </c>
      <c r="F98">
        <v>3427</v>
      </c>
      <c r="G98">
        <v>3192</v>
      </c>
    </row>
    <row r="99" spans="1:7" x14ac:dyDescent="0.2">
      <c r="A99" s="14">
        <v>43636</v>
      </c>
      <c r="B99">
        <v>345</v>
      </c>
      <c r="C99">
        <v>2070</v>
      </c>
      <c r="D99">
        <v>3445</v>
      </c>
      <c r="E99">
        <v>2784</v>
      </c>
      <c r="F99">
        <v>2768</v>
      </c>
      <c r="G99">
        <v>2504</v>
      </c>
    </row>
    <row r="100" spans="1:7" x14ac:dyDescent="0.2">
      <c r="A100" s="14">
        <v>43637</v>
      </c>
      <c r="B100">
        <v>0</v>
      </c>
      <c r="C100">
        <v>0</v>
      </c>
      <c r="D100">
        <v>150</v>
      </c>
      <c r="E100">
        <v>0</v>
      </c>
      <c r="F100">
        <v>0</v>
      </c>
      <c r="G100">
        <v>0</v>
      </c>
    </row>
    <row r="101" spans="1:7" x14ac:dyDescent="0.2">
      <c r="A101" s="14">
        <v>43638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s="14">
        <v>43639</v>
      </c>
      <c r="B102">
        <v>0</v>
      </c>
      <c r="C102">
        <v>0</v>
      </c>
      <c r="D102">
        <v>1254</v>
      </c>
      <c r="E102">
        <v>1727</v>
      </c>
      <c r="F102">
        <v>1723</v>
      </c>
      <c r="G102">
        <v>1560</v>
      </c>
    </row>
    <row r="103" spans="1:7" x14ac:dyDescent="0.2">
      <c r="A103" s="14">
        <v>43640</v>
      </c>
      <c r="B103">
        <v>766</v>
      </c>
      <c r="C103">
        <v>1265</v>
      </c>
      <c r="D103">
        <v>1366</v>
      </c>
      <c r="E103">
        <v>741</v>
      </c>
      <c r="F103">
        <v>1021</v>
      </c>
      <c r="G103">
        <v>914</v>
      </c>
    </row>
    <row r="104" spans="1:7" x14ac:dyDescent="0.2">
      <c r="A104" s="14">
        <v>43641</v>
      </c>
      <c r="B104">
        <v>852</v>
      </c>
      <c r="C104">
        <v>1487</v>
      </c>
      <c r="D104">
        <v>2040</v>
      </c>
      <c r="E104">
        <v>1444</v>
      </c>
      <c r="F104">
        <v>1286</v>
      </c>
      <c r="G104">
        <v>1208</v>
      </c>
    </row>
    <row r="105" spans="1:7" x14ac:dyDescent="0.2">
      <c r="A105" s="14">
        <v>43642</v>
      </c>
      <c r="B105">
        <v>1152</v>
      </c>
      <c r="C105">
        <v>1536</v>
      </c>
      <c r="D105">
        <v>1467</v>
      </c>
      <c r="E105">
        <v>1397</v>
      </c>
      <c r="F105">
        <v>1601</v>
      </c>
      <c r="G105">
        <v>1589</v>
      </c>
    </row>
    <row r="106" spans="1:7" x14ac:dyDescent="0.2">
      <c r="A106" s="14">
        <v>43643</v>
      </c>
      <c r="B106">
        <v>1100</v>
      </c>
      <c r="C106">
        <v>1828</v>
      </c>
      <c r="D106">
        <v>2108</v>
      </c>
      <c r="E106">
        <v>2478</v>
      </c>
      <c r="F106">
        <v>2267</v>
      </c>
      <c r="G106">
        <v>1857</v>
      </c>
    </row>
    <row r="107" spans="1:7" x14ac:dyDescent="0.2">
      <c r="A107" s="14">
        <v>43644</v>
      </c>
      <c r="B107">
        <v>910</v>
      </c>
      <c r="C107">
        <v>1237</v>
      </c>
      <c r="D107">
        <v>2033</v>
      </c>
      <c r="E107">
        <v>2289</v>
      </c>
      <c r="F107">
        <v>2291</v>
      </c>
      <c r="G107">
        <v>2332</v>
      </c>
    </row>
    <row r="108" spans="1:7" x14ac:dyDescent="0.2">
      <c r="A108" s="14">
        <v>43645</v>
      </c>
      <c r="B108">
        <v>0</v>
      </c>
      <c r="C108">
        <v>0</v>
      </c>
      <c r="D108">
        <v>482</v>
      </c>
      <c r="E108">
        <v>0</v>
      </c>
      <c r="F108">
        <v>0</v>
      </c>
      <c r="G108">
        <v>0</v>
      </c>
    </row>
    <row r="109" spans="1:7" x14ac:dyDescent="0.2">
      <c r="A109" s="14">
        <v>43646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 s="14">
        <v>43647</v>
      </c>
      <c r="B110">
        <v>2010</v>
      </c>
      <c r="C110">
        <v>1856</v>
      </c>
      <c r="D110">
        <v>730</v>
      </c>
      <c r="E110">
        <v>1650</v>
      </c>
      <c r="F110">
        <v>1600</v>
      </c>
      <c r="G110">
        <v>1483</v>
      </c>
    </row>
    <row r="111" spans="1:7" x14ac:dyDescent="0.2">
      <c r="A111" s="14">
        <v>43648</v>
      </c>
      <c r="B111">
        <v>1257</v>
      </c>
      <c r="C111">
        <v>2077</v>
      </c>
      <c r="D111">
        <v>1691</v>
      </c>
      <c r="E111">
        <v>1847</v>
      </c>
      <c r="F111">
        <v>1861</v>
      </c>
      <c r="G111">
        <v>1759</v>
      </c>
    </row>
    <row r="112" spans="1:7" x14ac:dyDescent="0.2">
      <c r="A112" s="14">
        <v>43649</v>
      </c>
      <c r="B112">
        <v>1048</v>
      </c>
      <c r="C112">
        <v>1706</v>
      </c>
      <c r="D112">
        <v>2265</v>
      </c>
      <c r="E112">
        <v>1385</v>
      </c>
      <c r="F112">
        <v>1363</v>
      </c>
      <c r="G112">
        <v>1125</v>
      </c>
    </row>
    <row r="113" spans="1:7" x14ac:dyDescent="0.2">
      <c r="A113" s="14">
        <v>43650</v>
      </c>
      <c r="B113">
        <v>1264</v>
      </c>
      <c r="C113">
        <v>2311</v>
      </c>
      <c r="D113">
        <v>2259</v>
      </c>
      <c r="E113">
        <v>3242</v>
      </c>
      <c r="F113">
        <v>3231</v>
      </c>
      <c r="G113">
        <v>2133</v>
      </c>
    </row>
    <row r="114" spans="1:7" x14ac:dyDescent="0.2">
      <c r="A114" s="14">
        <v>43651</v>
      </c>
      <c r="B114">
        <v>1280</v>
      </c>
      <c r="C114">
        <v>2044</v>
      </c>
      <c r="D114">
        <v>2004</v>
      </c>
      <c r="E114">
        <v>1630</v>
      </c>
      <c r="F114">
        <v>1555</v>
      </c>
      <c r="G114">
        <v>1320</v>
      </c>
    </row>
    <row r="115" spans="1:7" x14ac:dyDescent="0.2">
      <c r="A115" s="14">
        <v>43652</v>
      </c>
      <c r="B115">
        <v>0</v>
      </c>
      <c r="C115">
        <v>0</v>
      </c>
      <c r="D115">
        <v>749</v>
      </c>
      <c r="E115">
        <v>0</v>
      </c>
      <c r="F115">
        <v>0</v>
      </c>
      <c r="G115">
        <v>0</v>
      </c>
    </row>
    <row r="116" spans="1:7" x14ac:dyDescent="0.2">
      <c r="A116" s="14">
        <v>43653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s="14">
        <v>43654</v>
      </c>
      <c r="B117">
        <v>1149</v>
      </c>
      <c r="C117">
        <v>1916</v>
      </c>
      <c r="D117">
        <v>1548</v>
      </c>
      <c r="E117">
        <v>2727</v>
      </c>
      <c r="F117">
        <v>2581</v>
      </c>
      <c r="G117">
        <v>2395</v>
      </c>
    </row>
    <row r="118" spans="1:7" x14ac:dyDescent="0.2">
      <c r="A118" s="14">
        <v>43655</v>
      </c>
      <c r="B118">
        <v>953</v>
      </c>
      <c r="C118">
        <v>1995</v>
      </c>
      <c r="D118">
        <v>2793</v>
      </c>
      <c r="E118">
        <v>2782</v>
      </c>
      <c r="F118">
        <v>2763</v>
      </c>
      <c r="G118">
        <v>2488</v>
      </c>
    </row>
    <row r="119" spans="1:7" x14ac:dyDescent="0.2">
      <c r="A119" s="14">
        <v>43656</v>
      </c>
      <c r="B119">
        <v>1458</v>
      </c>
      <c r="C119">
        <v>1651</v>
      </c>
      <c r="D119">
        <v>2255</v>
      </c>
      <c r="E119">
        <v>2356</v>
      </c>
      <c r="F119">
        <v>2330</v>
      </c>
      <c r="G119">
        <v>2038</v>
      </c>
    </row>
    <row r="120" spans="1:7" x14ac:dyDescent="0.2">
      <c r="A120" s="14">
        <v>43657</v>
      </c>
      <c r="B120">
        <v>1827</v>
      </c>
      <c r="C120">
        <v>1990</v>
      </c>
      <c r="D120">
        <v>2380</v>
      </c>
      <c r="E120">
        <v>1949</v>
      </c>
      <c r="F120">
        <v>1850</v>
      </c>
      <c r="G120">
        <v>1769</v>
      </c>
    </row>
    <row r="121" spans="1:7" x14ac:dyDescent="0.2">
      <c r="A121" s="14">
        <v>43658</v>
      </c>
      <c r="B121">
        <v>1826</v>
      </c>
      <c r="C121">
        <v>1838</v>
      </c>
      <c r="D121">
        <v>2201</v>
      </c>
      <c r="E121">
        <v>2561</v>
      </c>
      <c r="F121">
        <v>2590</v>
      </c>
      <c r="G121">
        <v>1924</v>
      </c>
    </row>
    <row r="122" spans="1:7" x14ac:dyDescent="0.2">
      <c r="A122" s="14">
        <v>43659</v>
      </c>
      <c r="B122">
        <v>0</v>
      </c>
      <c r="C122">
        <v>0</v>
      </c>
      <c r="D122">
        <v>414</v>
      </c>
      <c r="E122">
        <v>0</v>
      </c>
      <c r="F122">
        <v>39</v>
      </c>
      <c r="G122">
        <v>37</v>
      </c>
    </row>
    <row r="123" spans="1:7" x14ac:dyDescent="0.2">
      <c r="A123" s="14">
        <v>43660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s="14">
        <v>43661</v>
      </c>
      <c r="B124">
        <v>1526</v>
      </c>
      <c r="C124">
        <v>1468</v>
      </c>
      <c r="D124">
        <v>1153</v>
      </c>
      <c r="E124">
        <v>1603</v>
      </c>
      <c r="F124">
        <v>1580</v>
      </c>
      <c r="G124">
        <v>1514</v>
      </c>
    </row>
    <row r="125" spans="1:7" x14ac:dyDescent="0.2">
      <c r="A125" s="14">
        <v>43662</v>
      </c>
      <c r="B125">
        <v>1283</v>
      </c>
      <c r="C125">
        <v>1578</v>
      </c>
      <c r="D125">
        <v>1605</v>
      </c>
      <c r="E125">
        <v>1243</v>
      </c>
      <c r="F125">
        <v>1258</v>
      </c>
      <c r="G125">
        <v>1253</v>
      </c>
    </row>
    <row r="126" spans="1:7" x14ac:dyDescent="0.2">
      <c r="A126" s="14">
        <v>43663</v>
      </c>
      <c r="B126">
        <v>447</v>
      </c>
      <c r="C126">
        <v>1014</v>
      </c>
      <c r="D126">
        <v>849</v>
      </c>
      <c r="E126">
        <v>1083</v>
      </c>
      <c r="F126">
        <v>1098</v>
      </c>
      <c r="G126">
        <v>1058</v>
      </c>
    </row>
    <row r="127" spans="1:7" x14ac:dyDescent="0.2">
      <c r="A127" s="14">
        <v>43664</v>
      </c>
      <c r="B127">
        <v>1276</v>
      </c>
      <c r="C127">
        <v>1493</v>
      </c>
      <c r="D127">
        <v>1062</v>
      </c>
      <c r="E127">
        <v>1269</v>
      </c>
      <c r="F127">
        <v>1302</v>
      </c>
      <c r="G127">
        <v>1370</v>
      </c>
    </row>
    <row r="128" spans="1:7" x14ac:dyDescent="0.2">
      <c r="A128" s="14">
        <v>43665</v>
      </c>
      <c r="B128">
        <v>1341</v>
      </c>
      <c r="C128">
        <v>1848</v>
      </c>
      <c r="D128">
        <v>1720</v>
      </c>
      <c r="E128">
        <v>1444</v>
      </c>
      <c r="F128">
        <v>1391</v>
      </c>
      <c r="G128">
        <v>1477</v>
      </c>
    </row>
    <row r="129" spans="1:7" x14ac:dyDescent="0.2">
      <c r="A129" s="14">
        <v>43666</v>
      </c>
      <c r="B129">
        <v>655</v>
      </c>
      <c r="C129">
        <v>1305</v>
      </c>
      <c r="D129">
        <v>1729</v>
      </c>
      <c r="E129">
        <v>1897</v>
      </c>
      <c r="F129">
        <v>1820</v>
      </c>
      <c r="G129">
        <v>1670</v>
      </c>
    </row>
    <row r="130" spans="1:7" x14ac:dyDescent="0.2">
      <c r="A130" s="14">
        <v>43667</v>
      </c>
      <c r="B130">
        <v>0</v>
      </c>
      <c r="C130">
        <v>0</v>
      </c>
      <c r="D130">
        <v>465</v>
      </c>
      <c r="E130">
        <v>134</v>
      </c>
      <c r="F130">
        <v>136</v>
      </c>
      <c r="G130">
        <v>136</v>
      </c>
    </row>
    <row r="131" spans="1:7" x14ac:dyDescent="0.2">
      <c r="A131" s="14">
        <v>43668</v>
      </c>
      <c r="B131">
        <v>626</v>
      </c>
      <c r="C131">
        <v>478</v>
      </c>
      <c r="D131">
        <v>592</v>
      </c>
      <c r="E131">
        <v>994</v>
      </c>
      <c r="F131">
        <v>979</v>
      </c>
      <c r="G131">
        <v>1026</v>
      </c>
    </row>
    <row r="132" spans="1:7" x14ac:dyDescent="0.2">
      <c r="A132" s="14">
        <v>43669</v>
      </c>
      <c r="B132">
        <v>993</v>
      </c>
      <c r="C132">
        <v>874</v>
      </c>
      <c r="D132">
        <v>861</v>
      </c>
      <c r="E132">
        <v>544</v>
      </c>
      <c r="F132">
        <v>546</v>
      </c>
      <c r="G132">
        <v>556</v>
      </c>
    </row>
    <row r="133" spans="1:7" x14ac:dyDescent="0.2">
      <c r="A133" s="14">
        <v>43670</v>
      </c>
      <c r="B133">
        <v>1090</v>
      </c>
      <c r="C133">
        <v>1139</v>
      </c>
      <c r="D133">
        <v>1190</v>
      </c>
      <c r="E133">
        <v>1129</v>
      </c>
      <c r="F133">
        <v>1093</v>
      </c>
      <c r="G133">
        <v>1064</v>
      </c>
    </row>
    <row r="134" spans="1:7" x14ac:dyDescent="0.2">
      <c r="A134" s="14">
        <v>43671</v>
      </c>
      <c r="B134">
        <v>1566</v>
      </c>
      <c r="C134">
        <v>1616</v>
      </c>
      <c r="D134">
        <v>1002</v>
      </c>
      <c r="E134">
        <v>1139</v>
      </c>
      <c r="F134">
        <v>1226</v>
      </c>
      <c r="G134">
        <v>1139</v>
      </c>
    </row>
    <row r="135" spans="1:7" x14ac:dyDescent="0.2">
      <c r="A135" s="14">
        <v>43672</v>
      </c>
      <c r="B135">
        <v>1445</v>
      </c>
      <c r="C135">
        <v>1733</v>
      </c>
      <c r="D135">
        <v>2009</v>
      </c>
      <c r="E135">
        <v>1765</v>
      </c>
      <c r="F135">
        <v>1786</v>
      </c>
      <c r="G135">
        <v>1622</v>
      </c>
    </row>
    <row r="136" spans="1:7" x14ac:dyDescent="0.2">
      <c r="A136" s="14">
        <v>43673</v>
      </c>
      <c r="B136">
        <v>1053</v>
      </c>
      <c r="C136">
        <v>1527</v>
      </c>
      <c r="D136">
        <v>1202</v>
      </c>
      <c r="E136">
        <v>816</v>
      </c>
      <c r="F136">
        <v>824</v>
      </c>
      <c r="G136">
        <v>822</v>
      </c>
    </row>
    <row r="137" spans="1:7" x14ac:dyDescent="0.2">
      <c r="A137" s="14">
        <v>43674</v>
      </c>
      <c r="B137">
        <v>0</v>
      </c>
      <c r="C137">
        <v>0</v>
      </c>
      <c r="D137">
        <v>632</v>
      </c>
      <c r="E137">
        <v>0</v>
      </c>
      <c r="F137">
        <v>0</v>
      </c>
      <c r="G137">
        <v>0</v>
      </c>
    </row>
    <row r="138" spans="1:7" x14ac:dyDescent="0.2">
      <c r="A138" s="14">
        <v>43675</v>
      </c>
      <c r="B138">
        <v>1441</v>
      </c>
      <c r="C138">
        <v>1493</v>
      </c>
      <c r="D138">
        <v>853</v>
      </c>
      <c r="E138">
        <v>1295</v>
      </c>
      <c r="F138">
        <v>1318</v>
      </c>
      <c r="G138">
        <v>1609</v>
      </c>
    </row>
    <row r="139" spans="1:7" x14ac:dyDescent="0.2">
      <c r="A139" s="14">
        <v>43676</v>
      </c>
      <c r="B139">
        <v>1701</v>
      </c>
      <c r="C139">
        <v>1675</v>
      </c>
      <c r="D139">
        <v>1873</v>
      </c>
      <c r="E139">
        <v>1557</v>
      </c>
      <c r="F139">
        <v>1570</v>
      </c>
      <c r="G139">
        <v>1826</v>
      </c>
    </row>
    <row r="140" spans="1:7" x14ac:dyDescent="0.2">
      <c r="A140" s="14">
        <v>43677</v>
      </c>
      <c r="B140">
        <v>1080</v>
      </c>
      <c r="C140">
        <v>1099</v>
      </c>
      <c r="D140">
        <v>1232</v>
      </c>
      <c r="E140">
        <v>1358</v>
      </c>
      <c r="F140">
        <v>1275</v>
      </c>
      <c r="G140">
        <v>1401</v>
      </c>
    </row>
    <row r="141" spans="1:7" x14ac:dyDescent="0.2">
      <c r="A141" s="14">
        <v>43678</v>
      </c>
      <c r="B141">
        <v>1319</v>
      </c>
      <c r="C141">
        <v>1065</v>
      </c>
      <c r="D141">
        <v>1218</v>
      </c>
      <c r="E141">
        <v>1924</v>
      </c>
      <c r="F141">
        <v>2034</v>
      </c>
      <c r="G141">
        <v>1936</v>
      </c>
    </row>
    <row r="142" spans="1:7" x14ac:dyDescent="0.2">
      <c r="A142" s="14">
        <v>43679</v>
      </c>
      <c r="B142">
        <v>1084</v>
      </c>
      <c r="C142">
        <v>1345</v>
      </c>
      <c r="D142">
        <v>1123</v>
      </c>
      <c r="E142">
        <v>1084</v>
      </c>
      <c r="F142">
        <v>1085</v>
      </c>
      <c r="G142">
        <v>1404</v>
      </c>
    </row>
    <row r="143" spans="1:7" x14ac:dyDescent="0.2">
      <c r="A143" s="14">
        <v>43680</v>
      </c>
      <c r="B143">
        <v>1154</v>
      </c>
      <c r="C143">
        <v>2553</v>
      </c>
      <c r="D143">
        <v>1923</v>
      </c>
      <c r="E143">
        <v>1468</v>
      </c>
      <c r="F143">
        <v>1455</v>
      </c>
      <c r="G143">
        <v>1615</v>
      </c>
    </row>
    <row r="144" spans="1:7" x14ac:dyDescent="0.2">
      <c r="A144" s="14">
        <v>43681</v>
      </c>
      <c r="B144">
        <v>0</v>
      </c>
      <c r="C144">
        <v>0</v>
      </c>
      <c r="D144">
        <v>803</v>
      </c>
      <c r="E144">
        <v>90</v>
      </c>
      <c r="F144">
        <v>89</v>
      </c>
      <c r="G144">
        <v>324</v>
      </c>
    </row>
    <row r="145" spans="1:7" x14ac:dyDescent="0.2">
      <c r="A145" s="14">
        <v>43682</v>
      </c>
      <c r="B145">
        <v>976</v>
      </c>
      <c r="C145">
        <v>1736</v>
      </c>
      <c r="D145">
        <v>1465</v>
      </c>
      <c r="E145">
        <v>2359</v>
      </c>
      <c r="F145">
        <v>2349</v>
      </c>
      <c r="G145">
        <v>2335</v>
      </c>
    </row>
    <row r="146" spans="1:7" x14ac:dyDescent="0.2">
      <c r="A146" s="14">
        <v>43683</v>
      </c>
      <c r="B146">
        <v>975</v>
      </c>
      <c r="C146">
        <v>1205</v>
      </c>
      <c r="D146">
        <v>2196</v>
      </c>
      <c r="E146">
        <v>2060</v>
      </c>
      <c r="F146">
        <v>1380</v>
      </c>
      <c r="G146">
        <v>1474</v>
      </c>
    </row>
    <row r="147" spans="1:7" x14ac:dyDescent="0.2">
      <c r="A147" s="14">
        <v>43684</v>
      </c>
      <c r="B147">
        <v>0</v>
      </c>
      <c r="C147">
        <v>0</v>
      </c>
      <c r="D147">
        <v>454</v>
      </c>
      <c r="E147">
        <v>194</v>
      </c>
      <c r="F147">
        <v>194</v>
      </c>
      <c r="G147">
        <v>108</v>
      </c>
    </row>
    <row r="148" spans="1:7" x14ac:dyDescent="0.2">
      <c r="A148" s="14">
        <v>43685</v>
      </c>
      <c r="B148">
        <v>1640</v>
      </c>
      <c r="C148">
        <v>1439</v>
      </c>
      <c r="D148">
        <v>653</v>
      </c>
      <c r="E148">
        <v>975</v>
      </c>
      <c r="F148">
        <v>964</v>
      </c>
      <c r="G148">
        <v>999</v>
      </c>
    </row>
    <row r="149" spans="1:7" x14ac:dyDescent="0.2">
      <c r="A149" s="14">
        <v>43686</v>
      </c>
      <c r="B149">
        <v>1468</v>
      </c>
      <c r="C149">
        <v>1525</v>
      </c>
      <c r="D149">
        <v>1994</v>
      </c>
      <c r="E149">
        <v>2060</v>
      </c>
      <c r="F149">
        <v>2044</v>
      </c>
      <c r="G149">
        <v>1981</v>
      </c>
    </row>
    <row r="150" spans="1:7" x14ac:dyDescent="0.2">
      <c r="A150" s="14">
        <v>43687</v>
      </c>
      <c r="B150">
        <v>1512</v>
      </c>
      <c r="C150">
        <v>1449</v>
      </c>
      <c r="D150">
        <v>1187</v>
      </c>
      <c r="E150">
        <v>1311</v>
      </c>
      <c r="F150">
        <v>1305</v>
      </c>
      <c r="G150">
        <v>1245</v>
      </c>
    </row>
    <row r="151" spans="1:7" x14ac:dyDescent="0.2">
      <c r="A151" s="14">
        <v>43688</v>
      </c>
      <c r="B151">
        <v>1256</v>
      </c>
      <c r="C151">
        <v>1113</v>
      </c>
      <c r="D151">
        <v>1475</v>
      </c>
      <c r="E151">
        <v>0</v>
      </c>
      <c r="F151">
        <v>0</v>
      </c>
      <c r="G151">
        <v>0</v>
      </c>
    </row>
    <row r="152" spans="1:7" x14ac:dyDescent="0.2">
      <c r="A152" s="14">
        <v>43689</v>
      </c>
      <c r="B152">
        <v>1951</v>
      </c>
      <c r="C152">
        <v>1871</v>
      </c>
      <c r="D152">
        <v>1440</v>
      </c>
      <c r="E152">
        <v>2420</v>
      </c>
      <c r="F152">
        <v>2387</v>
      </c>
      <c r="G152">
        <v>2510</v>
      </c>
    </row>
    <row r="153" spans="1:7" x14ac:dyDescent="0.2">
      <c r="A153" s="14">
        <v>43690</v>
      </c>
      <c r="B153">
        <v>1483</v>
      </c>
      <c r="C153">
        <v>1649</v>
      </c>
      <c r="D153">
        <v>2187</v>
      </c>
      <c r="E153">
        <v>1981</v>
      </c>
      <c r="F153">
        <v>1939</v>
      </c>
      <c r="G153">
        <v>1966</v>
      </c>
    </row>
    <row r="154" spans="1:7" x14ac:dyDescent="0.2">
      <c r="A154" s="14">
        <v>43691</v>
      </c>
      <c r="B154">
        <v>1534</v>
      </c>
      <c r="C154">
        <v>1438</v>
      </c>
      <c r="D154">
        <v>1217</v>
      </c>
      <c r="E154">
        <v>1339</v>
      </c>
      <c r="F154">
        <v>1327</v>
      </c>
      <c r="G154">
        <v>1350</v>
      </c>
    </row>
    <row r="155" spans="1:7" x14ac:dyDescent="0.2">
      <c r="A155" s="14">
        <v>43692</v>
      </c>
      <c r="B155">
        <v>1990</v>
      </c>
      <c r="C155">
        <v>1978</v>
      </c>
      <c r="D155">
        <v>1881</v>
      </c>
      <c r="E155">
        <v>2096</v>
      </c>
      <c r="F155">
        <v>2057</v>
      </c>
      <c r="G155">
        <v>2031</v>
      </c>
    </row>
    <row r="156" spans="1:7" x14ac:dyDescent="0.2">
      <c r="A156" s="14">
        <v>43693</v>
      </c>
      <c r="B156">
        <v>1933</v>
      </c>
      <c r="C156">
        <v>1973</v>
      </c>
      <c r="D156">
        <v>2150</v>
      </c>
      <c r="E156">
        <v>2021</v>
      </c>
      <c r="F156">
        <v>1956</v>
      </c>
      <c r="G156">
        <v>1967</v>
      </c>
    </row>
    <row r="157" spans="1:7" x14ac:dyDescent="0.2">
      <c r="A157" s="14">
        <v>43694</v>
      </c>
      <c r="B157">
        <v>1017</v>
      </c>
      <c r="C157">
        <v>1001</v>
      </c>
      <c r="D157">
        <v>1357</v>
      </c>
      <c r="E157">
        <v>1467</v>
      </c>
      <c r="F157">
        <v>1441</v>
      </c>
      <c r="G157">
        <v>1413</v>
      </c>
    </row>
    <row r="158" spans="1:7" x14ac:dyDescent="0.2">
      <c r="A158" s="14">
        <v>43695</v>
      </c>
      <c r="B158">
        <v>0</v>
      </c>
      <c r="C158">
        <v>0</v>
      </c>
      <c r="D158">
        <v>365</v>
      </c>
      <c r="E158">
        <v>0</v>
      </c>
      <c r="F158">
        <v>0</v>
      </c>
      <c r="G158">
        <v>0</v>
      </c>
    </row>
    <row r="159" spans="1:7" x14ac:dyDescent="0.2">
      <c r="A159" s="14">
        <v>43696</v>
      </c>
      <c r="B159">
        <v>1744</v>
      </c>
      <c r="C159">
        <v>1738</v>
      </c>
      <c r="D159">
        <v>1075</v>
      </c>
      <c r="E159">
        <v>1010</v>
      </c>
      <c r="F159">
        <v>1010</v>
      </c>
      <c r="G159">
        <v>1028</v>
      </c>
    </row>
    <row r="160" spans="1:7" x14ac:dyDescent="0.2">
      <c r="A160" s="14">
        <v>43697</v>
      </c>
      <c r="B160">
        <v>1190</v>
      </c>
      <c r="C160">
        <v>1324</v>
      </c>
      <c r="D160">
        <v>1709</v>
      </c>
      <c r="E160">
        <v>2088</v>
      </c>
      <c r="F160">
        <v>1915</v>
      </c>
      <c r="G160">
        <v>1948</v>
      </c>
    </row>
    <row r="161" spans="1:7" x14ac:dyDescent="0.2">
      <c r="A161" s="14">
        <v>43698</v>
      </c>
      <c r="B161">
        <v>2116</v>
      </c>
      <c r="C161">
        <v>2029</v>
      </c>
      <c r="D161">
        <v>1565</v>
      </c>
      <c r="E161">
        <v>1283</v>
      </c>
      <c r="F161">
        <v>1285</v>
      </c>
      <c r="G161">
        <v>1328</v>
      </c>
    </row>
    <row r="162" spans="1:7" x14ac:dyDescent="0.2">
      <c r="A162" s="14">
        <v>43699</v>
      </c>
      <c r="B162">
        <v>2158</v>
      </c>
      <c r="C162">
        <v>2126</v>
      </c>
      <c r="D162">
        <v>1946</v>
      </c>
      <c r="E162">
        <v>2088</v>
      </c>
      <c r="F162">
        <v>2083</v>
      </c>
      <c r="G162">
        <v>2080</v>
      </c>
    </row>
    <row r="163" spans="1:7" x14ac:dyDescent="0.2">
      <c r="A163" s="14">
        <v>43700</v>
      </c>
      <c r="B163">
        <v>2128</v>
      </c>
      <c r="C163">
        <v>2085</v>
      </c>
      <c r="D163">
        <v>2004</v>
      </c>
      <c r="E163">
        <v>2145</v>
      </c>
      <c r="F163">
        <v>2095</v>
      </c>
      <c r="G163">
        <v>2090</v>
      </c>
    </row>
    <row r="164" spans="1:7" x14ac:dyDescent="0.2">
      <c r="A164" s="14">
        <v>43701</v>
      </c>
      <c r="B164">
        <v>1591</v>
      </c>
      <c r="C164">
        <v>1727</v>
      </c>
      <c r="D164">
        <v>1755</v>
      </c>
      <c r="E164">
        <v>1873</v>
      </c>
      <c r="F164">
        <v>1875</v>
      </c>
      <c r="G164">
        <v>1823</v>
      </c>
    </row>
    <row r="165" spans="1:7" x14ac:dyDescent="0.2">
      <c r="A165" s="14">
        <v>43702</v>
      </c>
      <c r="B165">
        <v>0</v>
      </c>
      <c r="C165">
        <v>0</v>
      </c>
      <c r="D165">
        <v>813</v>
      </c>
      <c r="E165">
        <v>0</v>
      </c>
      <c r="F165">
        <v>0</v>
      </c>
      <c r="G165">
        <v>82</v>
      </c>
    </row>
    <row r="166" spans="1:7" x14ac:dyDescent="0.2">
      <c r="A166" s="14">
        <v>43703</v>
      </c>
      <c r="B166">
        <v>1526</v>
      </c>
      <c r="C166">
        <v>1639</v>
      </c>
      <c r="D166">
        <v>854</v>
      </c>
      <c r="E166">
        <v>3087</v>
      </c>
      <c r="F166">
        <v>1938</v>
      </c>
      <c r="G166">
        <v>1925</v>
      </c>
    </row>
    <row r="167" spans="1:7" x14ac:dyDescent="0.2">
      <c r="A167" s="14">
        <v>43704</v>
      </c>
      <c r="B167">
        <v>1844</v>
      </c>
      <c r="C167">
        <v>1819</v>
      </c>
      <c r="D167">
        <v>1782</v>
      </c>
      <c r="E167">
        <v>2849</v>
      </c>
      <c r="F167">
        <v>1352</v>
      </c>
      <c r="G167">
        <v>1367</v>
      </c>
    </row>
    <row r="168" spans="1:7" x14ac:dyDescent="0.2">
      <c r="A168" s="14">
        <v>43705</v>
      </c>
      <c r="B168">
        <v>866</v>
      </c>
      <c r="C168">
        <v>909</v>
      </c>
      <c r="D168">
        <v>1630</v>
      </c>
      <c r="E168">
        <v>2483</v>
      </c>
      <c r="F168">
        <v>2065</v>
      </c>
      <c r="G168">
        <v>2057</v>
      </c>
    </row>
    <row r="169" spans="1:7" x14ac:dyDescent="0.2">
      <c r="A169" s="14">
        <v>43706</v>
      </c>
      <c r="B169">
        <v>1507</v>
      </c>
      <c r="C169">
        <v>913</v>
      </c>
      <c r="D169">
        <v>1206</v>
      </c>
      <c r="E169">
        <v>1986</v>
      </c>
      <c r="F169">
        <v>663</v>
      </c>
      <c r="G169">
        <v>1143</v>
      </c>
    </row>
    <row r="170" spans="1:7" x14ac:dyDescent="0.2">
      <c r="A170" s="14">
        <v>43707</v>
      </c>
      <c r="B170">
        <v>1225</v>
      </c>
      <c r="C170">
        <v>1452</v>
      </c>
      <c r="D170">
        <v>1486</v>
      </c>
      <c r="E170">
        <v>1859</v>
      </c>
      <c r="F170">
        <v>1497</v>
      </c>
      <c r="G170">
        <v>437</v>
      </c>
    </row>
    <row r="171" spans="1:7" x14ac:dyDescent="0.2">
      <c r="A171" s="14">
        <v>43708</v>
      </c>
      <c r="B171">
        <v>43</v>
      </c>
      <c r="C171">
        <v>12</v>
      </c>
      <c r="D171">
        <v>317</v>
      </c>
      <c r="E171">
        <v>1533</v>
      </c>
      <c r="F171">
        <v>654</v>
      </c>
      <c r="G171">
        <v>1723</v>
      </c>
    </row>
    <row r="172" spans="1:7" x14ac:dyDescent="0.2">
      <c r="A172" s="14">
        <v>43709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s="14">
        <v>43710</v>
      </c>
      <c r="B173">
        <v>1094</v>
      </c>
      <c r="C173">
        <v>223</v>
      </c>
      <c r="D173">
        <v>907</v>
      </c>
      <c r="E173">
        <v>1146</v>
      </c>
      <c r="F173">
        <v>572</v>
      </c>
      <c r="G173">
        <v>509</v>
      </c>
    </row>
    <row r="174" spans="1:7" x14ac:dyDescent="0.2">
      <c r="A174" s="14">
        <v>43711</v>
      </c>
      <c r="B174">
        <v>1967</v>
      </c>
      <c r="C174">
        <v>1869</v>
      </c>
      <c r="D174">
        <v>1036</v>
      </c>
      <c r="E174">
        <v>2527</v>
      </c>
      <c r="F174">
        <v>1031</v>
      </c>
      <c r="G174">
        <v>973</v>
      </c>
    </row>
    <row r="175" spans="1:7" x14ac:dyDescent="0.2">
      <c r="A175" s="14">
        <v>43712</v>
      </c>
      <c r="B175">
        <v>1247</v>
      </c>
      <c r="C175">
        <v>1343</v>
      </c>
      <c r="D175">
        <v>1579</v>
      </c>
      <c r="E175">
        <v>2517</v>
      </c>
      <c r="F175">
        <v>1504</v>
      </c>
      <c r="G175">
        <v>1644</v>
      </c>
    </row>
    <row r="176" spans="1:7" x14ac:dyDescent="0.2">
      <c r="A176" s="14">
        <v>43713</v>
      </c>
      <c r="B176">
        <v>1145</v>
      </c>
      <c r="C176">
        <v>1057</v>
      </c>
      <c r="D176">
        <v>1178</v>
      </c>
      <c r="E176">
        <v>2332</v>
      </c>
      <c r="F176">
        <v>1289</v>
      </c>
      <c r="G176">
        <v>1299</v>
      </c>
    </row>
    <row r="177" spans="1:7" x14ac:dyDescent="0.2">
      <c r="A177" s="14">
        <v>43714</v>
      </c>
      <c r="B177">
        <v>886</v>
      </c>
      <c r="C177">
        <v>1357</v>
      </c>
      <c r="D177">
        <v>1454</v>
      </c>
      <c r="E177">
        <v>2390</v>
      </c>
      <c r="F177">
        <v>1368</v>
      </c>
      <c r="G177">
        <v>1375</v>
      </c>
    </row>
    <row r="178" spans="1:7" x14ac:dyDescent="0.2">
      <c r="A178" s="14">
        <v>43715</v>
      </c>
      <c r="B178">
        <v>701</v>
      </c>
      <c r="C178">
        <v>880</v>
      </c>
      <c r="D178">
        <v>968</v>
      </c>
      <c r="E178">
        <v>1419</v>
      </c>
      <c r="F178">
        <v>1010</v>
      </c>
      <c r="G178">
        <v>1012</v>
      </c>
    </row>
    <row r="179" spans="1:7" x14ac:dyDescent="0.2">
      <c r="A179" s="14">
        <v>43716</v>
      </c>
      <c r="B179">
        <v>0</v>
      </c>
      <c r="C179">
        <v>3</v>
      </c>
      <c r="D179">
        <v>162</v>
      </c>
      <c r="E179">
        <v>0</v>
      </c>
      <c r="F179">
        <v>0</v>
      </c>
      <c r="G179">
        <v>0</v>
      </c>
    </row>
    <row r="180" spans="1:7" x14ac:dyDescent="0.2">
      <c r="A180" s="14">
        <v>43717</v>
      </c>
      <c r="B180">
        <v>896</v>
      </c>
      <c r="C180">
        <v>925</v>
      </c>
      <c r="D180">
        <v>992</v>
      </c>
      <c r="E180">
        <v>1180</v>
      </c>
      <c r="F180">
        <v>1183</v>
      </c>
      <c r="G180">
        <v>1058</v>
      </c>
    </row>
    <row r="181" spans="1:7" x14ac:dyDescent="0.2">
      <c r="A181" s="14">
        <v>43718</v>
      </c>
      <c r="B181">
        <v>493</v>
      </c>
      <c r="C181">
        <v>627</v>
      </c>
      <c r="D181">
        <v>592</v>
      </c>
      <c r="E181">
        <v>460</v>
      </c>
      <c r="F181">
        <v>466</v>
      </c>
      <c r="G181">
        <v>490</v>
      </c>
    </row>
    <row r="182" spans="1:7" x14ac:dyDescent="0.2">
      <c r="A182" s="14">
        <v>43719</v>
      </c>
      <c r="B182">
        <v>749</v>
      </c>
      <c r="C182">
        <v>847</v>
      </c>
      <c r="D182">
        <v>1056</v>
      </c>
      <c r="E182">
        <v>1033</v>
      </c>
      <c r="F182">
        <v>1019</v>
      </c>
      <c r="G182">
        <v>1060</v>
      </c>
    </row>
    <row r="183" spans="1:7" x14ac:dyDescent="0.2">
      <c r="A183" s="14">
        <v>43720</v>
      </c>
      <c r="B183">
        <v>85</v>
      </c>
      <c r="C183">
        <v>26</v>
      </c>
      <c r="D183">
        <v>165</v>
      </c>
      <c r="E183">
        <v>351</v>
      </c>
      <c r="F183">
        <v>347</v>
      </c>
      <c r="G183">
        <v>405</v>
      </c>
    </row>
    <row r="184" spans="1:7" x14ac:dyDescent="0.2">
      <c r="A184" s="14">
        <v>43721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s="14">
        <v>43722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s="14">
        <v>43723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">
      <c r="A187" s="14">
        <v>43724</v>
      </c>
      <c r="B187">
        <v>1009</v>
      </c>
      <c r="C187">
        <v>881</v>
      </c>
      <c r="D187">
        <v>742</v>
      </c>
      <c r="E187">
        <v>418</v>
      </c>
      <c r="F187">
        <v>410</v>
      </c>
      <c r="G187">
        <v>424</v>
      </c>
    </row>
    <row r="188" spans="1:7" x14ac:dyDescent="0.2">
      <c r="A188" s="14">
        <v>43725</v>
      </c>
      <c r="B188">
        <v>960</v>
      </c>
      <c r="C188">
        <v>1020</v>
      </c>
      <c r="D188">
        <v>985</v>
      </c>
      <c r="E188">
        <v>974</v>
      </c>
      <c r="F188">
        <v>1012</v>
      </c>
      <c r="G188">
        <v>1034</v>
      </c>
    </row>
    <row r="189" spans="1:7" x14ac:dyDescent="0.2">
      <c r="A189" s="14">
        <v>43726</v>
      </c>
      <c r="B189">
        <v>1772</v>
      </c>
      <c r="C189">
        <v>1178</v>
      </c>
      <c r="D189">
        <v>1067</v>
      </c>
      <c r="E189">
        <v>969</v>
      </c>
      <c r="F189">
        <v>943</v>
      </c>
      <c r="G189">
        <v>967</v>
      </c>
    </row>
    <row r="190" spans="1:7" x14ac:dyDescent="0.2">
      <c r="A190" s="14">
        <v>43727</v>
      </c>
      <c r="B190">
        <v>584</v>
      </c>
      <c r="C190">
        <v>689</v>
      </c>
      <c r="D190">
        <v>1010</v>
      </c>
      <c r="E190">
        <v>1306</v>
      </c>
      <c r="F190">
        <v>1272</v>
      </c>
      <c r="G190">
        <v>1124</v>
      </c>
    </row>
    <row r="191" spans="1:7" x14ac:dyDescent="0.2">
      <c r="A191" s="14">
        <v>43728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 s="14">
        <v>43729</v>
      </c>
      <c r="B192">
        <v>1083</v>
      </c>
      <c r="C192">
        <v>1046</v>
      </c>
      <c r="D192">
        <v>729</v>
      </c>
      <c r="E192">
        <v>408</v>
      </c>
      <c r="F192">
        <v>394</v>
      </c>
      <c r="G192">
        <v>409</v>
      </c>
    </row>
    <row r="193" spans="1:7" x14ac:dyDescent="0.2">
      <c r="A193" s="14">
        <v>43730</v>
      </c>
      <c r="B193">
        <v>0</v>
      </c>
      <c r="C193">
        <v>0</v>
      </c>
      <c r="D193">
        <v>214</v>
      </c>
      <c r="E193">
        <v>0</v>
      </c>
      <c r="F193">
        <v>0</v>
      </c>
      <c r="G193">
        <v>0</v>
      </c>
    </row>
    <row r="194" spans="1:7" x14ac:dyDescent="0.2">
      <c r="A194" s="14">
        <v>43731</v>
      </c>
      <c r="B194">
        <v>1731</v>
      </c>
      <c r="C194">
        <v>1653</v>
      </c>
      <c r="D194">
        <v>1083</v>
      </c>
      <c r="E194">
        <v>1246</v>
      </c>
      <c r="F194">
        <v>1216</v>
      </c>
      <c r="G194">
        <v>1155</v>
      </c>
    </row>
    <row r="195" spans="1:7" x14ac:dyDescent="0.2">
      <c r="A195" s="14">
        <v>43732</v>
      </c>
      <c r="B195">
        <v>0</v>
      </c>
      <c r="C195">
        <v>928</v>
      </c>
      <c r="D195">
        <v>1369</v>
      </c>
      <c r="E195">
        <v>1361</v>
      </c>
      <c r="F195">
        <v>1317</v>
      </c>
      <c r="G195">
        <v>1237</v>
      </c>
    </row>
    <row r="196" spans="1:7" x14ac:dyDescent="0.2">
      <c r="A196" s="14">
        <v>43733</v>
      </c>
      <c r="B196">
        <v>0</v>
      </c>
      <c r="C196">
        <v>1260</v>
      </c>
      <c r="D196">
        <v>1093</v>
      </c>
      <c r="E196">
        <v>13</v>
      </c>
      <c r="F196">
        <v>12</v>
      </c>
      <c r="G196">
        <v>93</v>
      </c>
    </row>
    <row r="197" spans="1:7" x14ac:dyDescent="0.2">
      <c r="A197" s="14">
        <v>43734</v>
      </c>
      <c r="B197">
        <v>0</v>
      </c>
      <c r="C197">
        <v>255</v>
      </c>
      <c r="D197">
        <v>723</v>
      </c>
      <c r="E197">
        <v>1885</v>
      </c>
      <c r="F197">
        <v>1830</v>
      </c>
      <c r="G197">
        <v>1612</v>
      </c>
    </row>
    <row r="198" spans="1:7" x14ac:dyDescent="0.2">
      <c r="A198" s="14">
        <v>43735</v>
      </c>
      <c r="B198">
        <v>0</v>
      </c>
      <c r="C198">
        <v>7</v>
      </c>
      <c r="D198">
        <v>73</v>
      </c>
      <c r="E198">
        <v>230</v>
      </c>
      <c r="F198">
        <v>257</v>
      </c>
      <c r="G198">
        <v>285</v>
      </c>
    </row>
    <row r="199" spans="1:7" x14ac:dyDescent="0.2">
      <c r="A199" s="14">
        <v>43736</v>
      </c>
      <c r="B199">
        <v>424</v>
      </c>
      <c r="C199">
        <v>428</v>
      </c>
      <c r="D199">
        <v>404</v>
      </c>
      <c r="E199">
        <v>89</v>
      </c>
      <c r="F199">
        <v>93</v>
      </c>
      <c r="G199">
        <v>97</v>
      </c>
    </row>
    <row r="200" spans="1:7" x14ac:dyDescent="0.2">
      <c r="A200" s="14">
        <v>43737</v>
      </c>
      <c r="B200">
        <v>23</v>
      </c>
      <c r="C200">
        <v>6</v>
      </c>
      <c r="D200">
        <v>47</v>
      </c>
      <c r="E200">
        <v>276</v>
      </c>
      <c r="F200">
        <v>271</v>
      </c>
      <c r="G200">
        <v>279</v>
      </c>
    </row>
    <row r="201" spans="1:7" x14ac:dyDescent="0.2">
      <c r="A201" s="14">
        <v>43738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s="14">
        <v>43739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 s="14">
        <v>43740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s="14">
        <v>43741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 s="14">
        <v>43742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s="14">
        <v>43743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 s="14">
        <v>43744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s="14">
        <v>43745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s="14">
        <v>43746</v>
      </c>
      <c r="B209">
        <v>1118</v>
      </c>
      <c r="C209">
        <v>1062</v>
      </c>
      <c r="D209">
        <v>518</v>
      </c>
      <c r="E209">
        <v>423</v>
      </c>
      <c r="F209">
        <v>421</v>
      </c>
      <c r="G209">
        <v>409</v>
      </c>
    </row>
    <row r="210" spans="1:7" x14ac:dyDescent="0.2">
      <c r="A210" s="14">
        <v>43747</v>
      </c>
      <c r="B210">
        <v>1084</v>
      </c>
      <c r="C210">
        <v>937</v>
      </c>
      <c r="D210">
        <v>904</v>
      </c>
      <c r="E210">
        <v>796</v>
      </c>
      <c r="F210">
        <v>785</v>
      </c>
      <c r="G210">
        <v>774</v>
      </c>
    </row>
    <row r="211" spans="1:7" x14ac:dyDescent="0.2">
      <c r="A211" s="14">
        <v>43748</v>
      </c>
      <c r="B211">
        <v>695</v>
      </c>
      <c r="C211">
        <v>851</v>
      </c>
      <c r="D211">
        <v>891</v>
      </c>
      <c r="E211">
        <v>837</v>
      </c>
      <c r="F211">
        <v>869</v>
      </c>
      <c r="G211">
        <v>754</v>
      </c>
    </row>
    <row r="212" spans="1:7" x14ac:dyDescent="0.2">
      <c r="A212" s="14">
        <v>43749</v>
      </c>
      <c r="B212">
        <v>97</v>
      </c>
      <c r="C212">
        <v>244</v>
      </c>
      <c r="D212">
        <v>812</v>
      </c>
      <c r="E212">
        <v>899</v>
      </c>
      <c r="F212">
        <v>873</v>
      </c>
      <c r="G212">
        <v>700</v>
      </c>
    </row>
    <row r="213" spans="1:7" x14ac:dyDescent="0.2">
      <c r="A213" s="14">
        <v>43750</v>
      </c>
      <c r="B213">
        <v>820</v>
      </c>
      <c r="C213">
        <v>748</v>
      </c>
      <c r="D213">
        <v>387</v>
      </c>
      <c r="E213">
        <v>3</v>
      </c>
      <c r="F213">
        <v>2</v>
      </c>
      <c r="G213">
        <v>3</v>
      </c>
    </row>
    <row r="214" spans="1:7" x14ac:dyDescent="0.2">
      <c r="A214" s="14">
        <v>43751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s="14">
        <v>43752</v>
      </c>
      <c r="B215">
        <v>7</v>
      </c>
      <c r="C215">
        <v>93</v>
      </c>
      <c r="D215">
        <v>506</v>
      </c>
      <c r="E215">
        <v>791</v>
      </c>
      <c r="F215">
        <v>755</v>
      </c>
      <c r="G215">
        <v>779</v>
      </c>
    </row>
    <row r="216" spans="1:7" x14ac:dyDescent="0.2">
      <c r="A216" s="14">
        <v>43753</v>
      </c>
      <c r="B216">
        <v>126</v>
      </c>
      <c r="C216">
        <v>102</v>
      </c>
      <c r="D216">
        <v>1</v>
      </c>
      <c r="E216">
        <v>20</v>
      </c>
      <c r="F216">
        <v>24</v>
      </c>
      <c r="G216">
        <v>29</v>
      </c>
    </row>
    <row r="217" spans="1:7" x14ac:dyDescent="0.2">
      <c r="B217">
        <f>SUBTOTAL(9,B2:B216)</f>
        <v>214906</v>
      </c>
      <c r="C217">
        <f t="shared" ref="C217:G217" si="0">SUBTOTAL(9,C2:C216)</f>
        <v>234285</v>
      </c>
      <c r="D217">
        <f t="shared" si="0"/>
        <v>269432</v>
      </c>
      <c r="E217">
        <f t="shared" si="0"/>
        <v>274200</v>
      </c>
      <c r="F217">
        <f t="shared" si="0"/>
        <v>242734</v>
      </c>
      <c r="G217">
        <f t="shared" si="0"/>
        <v>248162</v>
      </c>
    </row>
  </sheetData>
  <autoFilter ref="A1:G216" xr:uid="{942AEDAF-060C-4B81-9048-B6BFBFCEA365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5F7A-F740-42FC-BD29-176594D8B89A}">
  <dimension ref="A1:G11"/>
  <sheetViews>
    <sheetView workbookViewId="0">
      <selection sqref="A1:G9"/>
    </sheetView>
  </sheetViews>
  <sheetFormatPr defaultRowHeight="14.25" x14ac:dyDescent="0.2"/>
  <cols>
    <col min="1" max="7" width="9" style="5"/>
  </cols>
  <sheetData>
    <row r="1" spans="1:7" x14ac:dyDescent="0.2">
      <c r="A1" s="11" t="s">
        <v>72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56</v>
      </c>
      <c r="G1" s="11" t="s">
        <v>57</v>
      </c>
    </row>
    <row r="2" spans="1:7" x14ac:dyDescent="0.2">
      <c r="A2" s="11" t="s">
        <v>58</v>
      </c>
      <c r="B2" s="11">
        <v>10</v>
      </c>
      <c r="C2" s="11">
        <v>9981</v>
      </c>
      <c r="D2" s="11">
        <v>12079</v>
      </c>
      <c r="E2" s="11">
        <v>10322</v>
      </c>
      <c r="F2" s="11">
        <v>10307</v>
      </c>
      <c r="G2" s="11">
        <v>8577</v>
      </c>
    </row>
    <row r="3" spans="1:7" x14ac:dyDescent="0.2">
      <c r="A3" s="11" t="s">
        <v>59</v>
      </c>
      <c r="B3" s="11">
        <v>32486</v>
      </c>
      <c r="C3" s="11">
        <v>24110</v>
      </c>
      <c r="D3" s="11">
        <v>35584</v>
      </c>
      <c r="E3" s="11">
        <v>35380</v>
      </c>
      <c r="F3" s="11">
        <v>33165</v>
      </c>
      <c r="G3" s="11">
        <v>37068</v>
      </c>
    </row>
    <row r="4" spans="1:7" x14ac:dyDescent="0.2">
      <c r="A4" s="11" t="s">
        <v>60</v>
      </c>
      <c r="B4" s="11">
        <v>60189</v>
      </c>
      <c r="C4" s="11">
        <v>54011</v>
      </c>
      <c r="D4" s="11">
        <v>64577</v>
      </c>
      <c r="E4" s="11">
        <v>63410</v>
      </c>
      <c r="F4" s="11">
        <v>54616</v>
      </c>
      <c r="G4" s="11">
        <v>55858</v>
      </c>
    </row>
    <row r="5" spans="1:7" x14ac:dyDescent="0.2">
      <c r="A5" s="11" t="s">
        <v>61</v>
      </c>
      <c r="B5" s="11">
        <v>30600</v>
      </c>
      <c r="C5" s="11">
        <v>42801</v>
      </c>
      <c r="D5" s="11">
        <v>48997</v>
      </c>
      <c r="E5" s="11">
        <v>46257</v>
      </c>
      <c r="F5" s="11">
        <v>38698</v>
      </c>
      <c r="G5" s="11">
        <v>42967</v>
      </c>
    </row>
    <row r="6" spans="1:7" x14ac:dyDescent="0.2">
      <c r="A6" s="11" t="s">
        <v>62</v>
      </c>
      <c r="B6" s="11">
        <v>31595</v>
      </c>
      <c r="C6" s="11">
        <v>39724</v>
      </c>
      <c r="D6" s="11">
        <v>41318</v>
      </c>
      <c r="E6" s="11">
        <v>41399</v>
      </c>
      <c r="F6" s="11">
        <v>40965</v>
      </c>
      <c r="G6" s="11">
        <v>38014</v>
      </c>
    </row>
    <row r="7" spans="1:7" x14ac:dyDescent="0.2">
      <c r="A7" s="11" t="s">
        <v>63</v>
      </c>
      <c r="B7" s="11">
        <v>39230</v>
      </c>
      <c r="C7" s="11">
        <v>41113</v>
      </c>
      <c r="D7" s="11">
        <v>43230</v>
      </c>
      <c r="E7" s="11">
        <v>49133</v>
      </c>
      <c r="F7" s="11">
        <v>42438</v>
      </c>
      <c r="G7" s="11">
        <v>43689</v>
      </c>
    </row>
    <row r="8" spans="1:7" x14ac:dyDescent="0.2">
      <c r="A8" s="11" t="s">
        <v>64</v>
      </c>
      <c r="B8" s="11">
        <v>16849</v>
      </c>
      <c r="C8" s="11">
        <v>18508</v>
      </c>
      <c r="D8" s="11">
        <v>19628</v>
      </c>
      <c r="E8" s="11">
        <v>24530</v>
      </c>
      <c r="F8" s="11">
        <v>18816</v>
      </c>
      <c r="G8" s="11">
        <v>18541</v>
      </c>
    </row>
    <row r="9" spans="1:7" x14ac:dyDescent="0.2">
      <c r="A9" s="11" t="s">
        <v>65</v>
      </c>
      <c r="B9" s="11">
        <v>3947</v>
      </c>
      <c r="C9" s="11">
        <v>4037</v>
      </c>
      <c r="D9" s="11">
        <v>4019</v>
      </c>
      <c r="E9" s="11">
        <v>3769</v>
      </c>
      <c r="F9" s="11">
        <v>3729</v>
      </c>
      <c r="G9" s="11">
        <v>3448</v>
      </c>
    </row>
    <row r="10" spans="1:7" x14ac:dyDescent="0.2">
      <c r="A10" s="11" t="s">
        <v>66</v>
      </c>
      <c r="B10" s="11"/>
      <c r="C10" s="11"/>
      <c r="D10" s="11"/>
      <c r="E10" s="11"/>
      <c r="F10" s="11"/>
      <c r="G10" s="11"/>
    </row>
    <row r="11" spans="1:7" x14ac:dyDescent="0.2">
      <c r="A11" s="11" t="s">
        <v>67</v>
      </c>
      <c r="B11" s="11"/>
      <c r="C11" s="11"/>
      <c r="D11" s="11"/>
      <c r="E11" s="11"/>
      <c r="F11" s="11"/>
      <c r="G11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70E2-5378-463B-9760-0996C6DBC3E6}">
  <dimension ref="A1:B104"/>
  <sheetViews>
    <sheetView workbookViewId="0">
      <selection activeCell="F12" sqref="F12"/>
    </sheetView>
  </sheetViews>
  <sheetFormatPr defaultRowHeight="14.25" x14ac:dyDescent="0.2"/>
  <cols>
    <col min="1" max="1" width="11.25" customWidth="1"/>
  </cols>
  <sheetData>
    <row r="1" spans="1:2" x14ac:dyDescent="0.2">
      <c r="B1" t="s">
        <v>69</v>
      </c>
    </row>
    <row r="2" spans="1:2" x14ac:dyDescent="0.2">
      <c r="A2" s="14">
        <v>43633</v>
      </c>
      <c r="B2">
        <v>12</v>
      </c>
    </row>
    <row r="3" spans="1:2" x14ac:dyDescent="0.2">
      <c r="A3" s="14">
        <v>43634</v>
      </c>
      <c r="B3">
        <v>11</v>
      </c>
    </row>
    <row r="4" spans="1:2" x14ac:dyDescent="0.2">
      <c r="A4" s="14">
        <v>43635</v>
      </c>
      <c r="B4">
        <v>16</v>
      </c>
    </row>
    <row r="5" spans="1:2" x14ac:dyDescent="0.2">
      <c r="A5" s="14">
        <v>43636</v>
      </c>
      <c r="B5">
        <v>8</v>
      </c>
    </row>
    <row r="6" spans="1:2" x14ac:dyDescent="0.2">
      <c r="A6" s="14">
        <v>43641</v>
      </c>
      <c r="B6">
        <v>6</v>
      </c>
    </row>
    <row r="7" spans="1:2" x14ac:dyDescent="0.2">
      <c r="A7" s="14">
        <v>43642</v>
      </c>
      <c r="B7">
        <v>8</v>
      </c>
    </row>
    <row r="8" spans="1:2" x14ac:dyDescent="0.2">
      <c r="A8" s="14">
        <v>43643</v>
      </c>
      <c r="B8">
        <v>7</v>
      </c>
    </row>
    <row r="9" spans="1:2" x14ac:dyDescent="0.2">
      <c r="A9" s="14">
        <v>43644</v>
      </c>
      <c r="B9">
        <v>11</v>
      </c>
    </row>
    <row r="10" spans="1:2" x14ac:dyDescent="0.2">
      <c r="A10" s="14">
        <v>43646</v>
      </c>
      <c r="B10">
        <v>1</v>
      </c>
    </row>
    <row r="11" spans="1:2" x14ac:dyDescent="0.2">
      <c r="A11" s="14">
        <v>43647</v>
      </c>
      <c r="B11">
        <v>12</v>
      </c>
    </row>
    <row r="12" spans="1:2" x14ac:dyDescent="0.2">
      <c r="A12" s="14">
        <v>43648</v>
      </c>
      <c r="B12">
        <v>7</v>
      </c>
    </row>
    <row r="13" spans="1:2" x14ac:dyDescent="0.2">
      <c r="A13" s="14">
        <v>43649</v>
      </c>
      <c r="B13">
        <v>7</v>
      </c>
    </row>
    <row r="14" spans="1:2" x14ac:dyDescent="0.2">
      <c r="A14" s="14">
        <v>43650</v>
      </c>
      <c r="B14">
        <v>18</v>
      </c>
    </row>
    <row r="15" spans="1:2" x14ac:dyDescent="0.2">
      <c r="A15" s="14">
        <v>43651</v>
      </c>
      <c r="B15">
        <v>26</v>
      </c>
    </row>
    <row r="16" spans="1:2" x14ac:dyDescent="0.2">
      <c r="A16" s="14">
        <v>43652</v>
      </c>
      <c r="B16">
        <v>7</v>
      </c>
    </row>
    <row r="17" spans="1:2" x14ac:dyDescent="0.2">
      <c r="A17" s="14">
        <v>43654</v>
      </c>
      <c r="B17">
        <v>25</v>
      </c>
    </row>
    <row r="18" spans="1:2" x14ac:dyDescent="0.2">
      <c r="A18" s="14">
        <v>43655</v>
      </c>
      <c r="B18">
        <v>23</v>
      </c>
    </row>
    <row r="19" spans="1:2" x14ac:dyDescent="0.2">
      <c r="A19" s="14">
        <v>43656</v>
      </c>
      <c r="B19">
        <v>13</v>
      </c>
    </row>
    <row r="20" spans="1:2" x14ac:dyDescent="0.2">
      <c r="A20" s="14">
        <v>43657</v>
      </c>
      <c r="B20">
        <v>11</v>
      </c>
    </row>
    <row r="21" spans="1:2" x14ac:dyDescent="0.2">
      <c r="A21" s="14">
        <v>43658</v>
      </c>
      <c r="B21">
        <v>12</v>
      </c>
    </row>
    <row r="22" spans="1:2" x14ac:dyDescent="0.2">
      <c r="A22" s="14">
        <v>43659</v>
      </c>
      <c r="B22">
        <v>2</v>
      </c>
    </row>
    <row r="23" spans="1:2" x14ac:dyDescent="0.2">
      <c r="A23" s="14">
        <v>43660</v>
      </c>
      <c r="B23">
        <v>2</v>
      </c>
    </row>
    <row r="24" spans="1:2" x14ac:dyDescent="0.2">
      <c r="A24" s="14">
        <v>43661</v>
      </c>
      <c r="B24">
        <v>22</v>
      </c>
    </row>
    <row r="25" spans="1:2" x14ac:dyDescent="0.2">
      <c r="A25" s="14">
        <v>43662</v>
      </c>
      <c r="B25">
        <v>15</v>
      </c>
    </row>
    <row r="26" spans="1:2" x14ac:dyDescent="0.2">
      <c r="A26" s="14">
        <v>43663</v>
      </c>
      <c r="B26">
        <v>9</v>
      </c>
    </row>
    <row r="27" spans="1:2" x14ac:dyDescent="0.2">
      <c r="A27" s="14">
        <v>43664</v>
      </c>
      <c r="B27">
        <v>8</v>
      </c>
    </row>
    <row r="28" spans="1:2" x14ac:dyDescent="0.2">
      <c r="A28" s="14">
        <v>43665</v>
      </c>
      <c r="B28">
        <v>12</v>
      </c>
    </row>
    <row r="29" spans="1:2" x14ac:dyDescent="0.2">
      <c r="A29" s="14">
        <v>43666</v>
      </c>
      <c r="B29">
        <v>5</v>
      </c>
    </row>
    <row r="30" spans="1:2" x14ac:dyDescent="0.2">
      <c r="A30" s="14">
        <v>43667</v>
      </c>
      <c r="B30">
        <v>1</v>
      </c>
    </row>
    <row r="31" spans="1:2" x14ac:dyDescent="0.2">
      <c r="A31" s="14">
        <v>43668</v>
      </c>
      <c r="B31">
        <v>30</v>
      </c>
    </row>
    <row r="32" spans="1:2" x14ac:dyDescent="0.2">
      <c r="A32" s="14">
        <v>43669</v>
      </c>
      <c r="B32">
        <v>28</v>
      </c>
    </row>
    <row r="33" spans="1:2" x14ac:dyDescent="0.2">
      <c r="A33" s="14">
        <v>43670</v>
      </c>
      <c r="B33">
        <v>16</v>
      </c>
    </row>
    <row r="34" spans="1:2" x14ac:dyDescent="0.2">
      <c r="A34" s="14">
        <v>43671</v>
      </c>
      <c r="B34">
        <v>18</v>
      </c>
    </row>
    <row r="35" spans="1:2" x14ac:dyDescent="0.2">
      <c r="A35" s="14">
        <v>43672</v>
      </c>
      <c r="B35">
        <v>16</v>
      </c>
    </row>
    <row r="36" spans="1:2" x14ac:dyDescent="0.2">
      <c r="A36" s="14">
        <v>43673</v>
      </c>
      <c r="B36">
        <v>5</v>
      </c>
    </row>
    <row r="37" spans="1:2" x14ac:dyDescent="0.2">
      <c r="A37" s="14">
        <v>43675</v>
      </c>
      <c r="B37">
        <v>18</v>
      </c>
    </row>
    <row r="38" spans="1:2" x14ac:dyDescent="0.2">
      <c r="A38" s="14">
        <v>43676</v>
      </c>
      <c r="B38">
        <v>11</v>
      </c>
    </row>
    <row r="39" spans="1:2" x14ac:dyDescent="0.2">
      <c r="A39" s="14">
        <v>43677</v>
      </c>
      <c r="B39">
        <v>10</v>
      </c>
    </row>
    <row r="40" spans="1:2" x14ac:dyDescent="0.2">
      <c r="A40" s="14">
        <v>43678</v>
      </c>
      <c r="B40">
        <v>18</v>
      </c>
    </row>
    <row r="41" spans="1:2" x14ac:dyDescent="0.2">
      <c r="A41" s="14">
        <v>43679</v>
      </c>
      <c r="B41">
        <v>15</v>
      </c>
    </row>
    <row r="42" spans="1:2" x14ac:dyDescent="0.2">
      <c r="A42" s="14">
        <v>43680</v>
      </c>
      <c r="B42">
        <v>9</v>
      </c>
    </row>
    <row r="43" spans="1:2" x14ac:dyDescent="0.2">
      <c r="A43" s="14">
        <v>43681</v>
      </c>
      <c r="B43">
        <v>1</v>
      </c>
    </row>
    <row r="44" spans="1:2" x14ac:dyDescent="0.2">
      <c r="A44" s="14">
        <v>43682</v>
      </c>
      <c r="B44">
        <v>30</v>
      </c>
    </row>
    <row r="45" spans="1:2" x14ac:dyDescent="0.2">
      <c r="A45" s="14">
        <v>43683</v>
      </c>
      <c r="B45">
        <v>123</v>
      </c>
    </row>
    <row r="46" spans="1:2" x14ac:dyDescent="0.2">
      <c r="A46" s="14">
        <v>43684</v>
      </c>
      <c r="B46">
        <v>66</v>
      </c>
    </row>
    <row r="47" spans="1:2" x14ac:dyDescent="0.2">
      <c r="A47" s="14">
        <v>43685</v>
      </c>
      <c r="B47">
        <v>31</v>
      </c>
    </row>
    <row r="48" spans="1:2" x14ac:dyDescent="0.2">
      <c r="A48" s="14">
        <v>43686</v>
      </c>
      <c r="B48">
        <v>41</v>
      </c>
    </row>
    <row r="49" spans="1:2" x14ac:dyDescent="0.2">
      <c r="A49" s="14">
        <v>43687</v>
      </c>
      <c r="B49">
        <v>11</v>
      </c>
    </row>
    <row r="50" spans="1:2" x14ac:dyDescent="0.2">
      <c r="A50" s="14">
        <v>43688</v>
      </c>
      <c r="B50">
        <v>2</v>
      </c>
    </row>
    <row r="51" spans="1:2" x14ac:dyDescent="0.2">
      <c r="A51" s="14">
        <v>43689</v>
      </c>
      <c r="B51">
        <v>12</v>
      </c>
    </row>
    <row r="52" spans="1:2" x14ac:dyDescent="0.2">
      <c r="A52" s="14">
        <v>43690</v>
      </c>
      <c r="B52">
        <v>15</v>
      </c>
    </row>
    <row r="53" spans="1:2" x14ac:dyDescent="0.2">
      <c r="A53" s="14">
        <v>43691</v>
      </c>
      <c r="B53">
        <v>10</v>
      </c>
    </row>
    <row r="54" spans="1:2" x14ac:dyDescent="0.2">
      <c r="A54" s="14">
        <v>43692</v>
      </c>
      <c r="B54">
        <v>16</v>
      </c>
    </row>
    <row r="55" spans="1:2" x14ac:dyDescent="0.2">
      <c r="A55" s="14">
        <v>43693</v>
      </c>
      <c r="B55">
        <v>13</v>
      </c>
    </row>
    <row r="56" spans="1:2" x14ac:dyDescent="0.2">
      <c r="A56" s="14">
        <v>43694</v>
      </c>
      <c r="B56">
        <v>4</v>
      </c>
    </row>
    <row r="57" spans="1:2" x14ac:dyDescent="0.2">
      <c r="A57" s="14">
        <v>43696</v>
      </c>
      <c r="B57">
        <v>11</v>
      </c>
    </row>
    <row r="58" spans="1:2" x14ac:dyDescent="0.2">
      <c r="A58" s="14">
        <v>43697</v>
      </c>
      <c r="B58">
        <v>2</v>
      </c>
    </row>
    <row r="59" spans="1:2" x14ac:dyDescent="0.2">
      <c r="A59" s="14">
        <v>43698</v>
      </c>
      <c r="B59">
        <v>10</v>
      </c>
    </row>
    <row r="60" spans="1:2" x14ac:dyDescent="0.2">
      <c r="A60" s="14">
        <v>43699</v>
      </c>
      <c r="B60">
        <v>11</v>
      </c>
    </row>
    <row r="61" spans="1:2" x14ac:dyDescent="0.2">
      <c r="A61" s="14">
        <v>43700</v>
      </c>
      <c r="B61">
        <v>9</v>
      </c>
    </row>
    <row r="62" spans="1:2" x14ac:dyDescent="0.2">
      <c r="A62" s="14">
        <v>43701</v>
      </c>
      <c r="B62">
        <v>4</v>
      </c>
    </row>
    <row r="63" spans="1:2" x14ac:dyDescent="0.2">
      <c r="A63" s="14">
        <v>43703</v>
      </c>
      <c r="B63">
        <v>12</v>
      </c>
    </row>
    <row r="64" spans="1:2" x14ac:dyDescent="0.2">
      <c r="A64" s="14">
        <v>43704</v>
      </c>
      <c r="B64">
        <v>12</v>
      </c>
    </row>
    <row r="65" spans="1:2" x14ac:dyDescent="0.2">
      <c r="A65" s="14">
        <v>43705</v>
      </c>
      <c r="B65">
        <v>10</v>
      </c>
    </row>
    <row r="66" spans="1:2" x14ac:dyDescent="0.2">
      <c r="A66" s="14">
        <v>43706</v>
      </c>
      <c r="B66">
        <v>11</v>
      </c>
    </row>
    <row r="67" spans="1:2" x14ac:dyDescent="0.2">
      <c r="A67" s="14">
        <v>43707</v>
      </c>
      <c r="B67">
        <v>9</v>
      </c>
    </row>
    <row r="68" spans="1:2" x14ac:dyDescent="0.2">
      <c r="A68" s="14">
        <v>43708</v>
      </c>
      <c r="B68">
        <v>3</v>
      </c>
    </row>
    <row r="69" spans="1:2" x14ac:dyDescent="0.2">
      <c r="A69" s="14">
        <v>43710</v>
      </c>
      <c r="B69">
        <v>16</v>
      </c>
    </row>
    <row r="70" spans="1:2" x14ac:dyDescent="0.2">
      <c r="A70" s="14">
        <v>43711</v>
      </c>
      <c r="B70">
        <v>16</v>
      </c>
    </row>
    <row r="71" spans="1:2" x14ac:dyDescent="0.2">
      <c r="A71" s="14">
        <v>43712</v>
      </c>
      <c r="B71">
        <v>10</v>
      </c>
    </row>
    <row r="72" spans="1:2" x14ac:dyDescent="0.2">
      <c r="A72" s="14">
        <v>43713</v>
      </c>
      <c r="B72">
        <v>17</v>
      </c>
    </row>
    <row r="73" spans="1:2" x14ac:dyDescent="0.2">
      <c r="A73" s="14">
        <v>43714</v>
      </c>
      <c r="B73">
        <v>18</v>
      </c>
    </row>
    <row r="74" spans="1:2" x14ac:dyDescent="0.2">
      <c r="A74" s="14">
        <v>43715</v>
      </c>
      <c r="B74">
        <v>6</v>
      </c>
    </row>
    <row r="75" spans="1:2" x14ac:dyDescent="0.2">
      <c r="A75" s="14">
        <v>43716</v>
      </c>
      <c r="B75">
        <v>1</v>
      </c>
    </row>
    <row r="76" spans="1:2" x14ac:dyDescent="0.2">
      <c r="A76" s="14">
        <v>43717</v>
      </c>
      <c r="B76">
        <v>11</v>
      </c>
    </row>
    <row r="77" spans="1:2" x14ac:dyDescent="0.2">
      <c r="A77" s="14">
        <v>43718</v>
      </c>
      <c r="B77">
        <v>11</v>
      </c>
    </row>
    <row r="78" spans="1:2" x14ac:dyDescent="0.2">
      <c r="A78" s="14">
        <v>43719</v>
      </c>
      <c r="B78">
        <v>9</v>
      </c>
    </row>
    <row r="79" spans="1:2" x14ac:dyDescent="0.2">
      <c r="A79" s="14">
        <v>43720</v>
      </c>
      <c r="B79">
        <v>8</v>
      </c>
    </row>
    <row r="80" spans="1:2" x14ac:dyDescent="0.2">
      <c r="A80" s="14">
        <v>43722</v>
      </c>
      <c r="B80">
        <v>1</v>
      </c>
    </row>
    <row r="81" spans="1:2" x14ac:dyDescent="0.2">
      <c r="A81" s="14">
        <v>43723</v>
      </c>
      <c r="B81">
        <v>1</v>
      </c>
    </row>
    <row r="82" spans="1:2" x14ac:dyDescent="0.2">
      <c r="A82" s="14">
        <v>43724</v>
      </c>
      <c r="B82">
        <v>12</v>
      </c>
    </row>
    <row r="83" spans="1:2" x14ac:dyDescent="0.2">
      <c r="A83" s="14">
        <v>43725</v>
      </c>
      <c r="B83">
        <v>10</v>
      </c>
    </row>
    <row r="84" spans="1:2" x14ac:dyDescent="0.2">
      <c r="A84" s="14">
        <v>43726</v>
      </c>
      <c r="B84">
        <v>9</v>
      </c>
    </row>
    <row r="85" spans="1:2" x14ac:dyDescent="0.2">
      <c r="A85" s="14">
        <v>43727</v>
      </c>
      <c r="B85">
        <v>7</v>
      </c>
    </row>
    <row r="86" spans="1:2" x14ac:dyDescent="0.2">
      <c r="A86" s="14">
        <v>43728</v>
      </c>
      <c r="B86">
        <v>9</v>
      </c>
    </row>
    <row r="87" spans="1:2" x14ac:dyDescent="0.2">
      <c r="A87" s="14">
        <v>43729</v>
      </c>
      <c r="B87">
        <v>5</v>
      </c>
    </row>
    <row r="88" spans="1:2" x14ac:dyDescent="0.2">
      <c r="A88" s="14">
        <v>43731</v>
      </c>
      <c r="B88">
        <v>20</v>
      </c>
    </row>
    <row r="89" spans="1:2" x14ac:dyDescent="0.2">
      <c r="A89" s="14">
        <v>43732</v>
      </c>
      <c r="B89">
        <v>13</v>
      </c>
    </row>
    <row r="90" spans="1:2" x14ac:dyDescent="0.2">
      <c r="A90" s="14">
        <v>43733</v>
      </c>
      <c r="B90">
        <v>9</v>
      </c>
    </row>
    <row r="91" spans="1:2" x14ac:dyDescent="0.2">
      <c r="A91" s="14">
        <v>43734</v>
      </c>
      <c r="B91">
        <v>10</v>
      </c>
    </row>
    <row r="92" spans="1:2" x14ac:dyDescent="0.2">
      <c r="A92" s="14">
        <v>43735</v>
      </c>
      <c r="B92">
        <v>7</v>
      </c>
    </row>
    <row r="93" spans="1:2" x14ac:dyDescent="0.2">
      <c r="A93" s="14">
        <v>43736</v>
      </c>
      <c r="B93">
        <v>5</v>
      </c>
    </row>
    <row r="94" spans="1:2" x14ac:dyDescent="0.2">
      <c r="A94" s="14">
        <v>43737</v>
      </c>
      <c r="B94">
        <v>2</v>
      </c>
    </row>
    <row r="95" spans="1:2" x14ac:dyDescent="0.2">
      <c r="A95" s="14">
        <v>43745</v>
      </c>
      <c r="B95">
        <v>1</v>
      </c>
    </row>
    <row r="96" spans="1:2" x14ac:dyDescent="0.2">
      <c r="A96" s="14">
        <v>43746</v>
      </c>
      <c r="B96">
        <v>11</v>
      </c>
    </row>
    <row r="97" spans="1:2" x14ac:dyDescent="0.2">
      <c r="A97" s="14">
        <v>43747</v>
      </c>
      <c r="B97">
        <v>11</v>
      </c>
    </row>
    <row r="98" spans="1:2" x14ac:dyDescent="0.2">
      <c r="A98" s="14">
        <v>43748</v>
      </c>
      <c r="B98">
        <v>20</v>
      </c>
    </row>
    <row r="99" spans="1:2" x14ac:dyDescent="0.2">
      <c r="A99" s="14">
        <v>43749</v>
      </c>
      <c r="B99">
        <v>9</v>
      </c>
    </row>
    <row r="100" spans="1:2" x14ac:dyDescent="0.2">
      <c r="A100" s="14">
        <v>43750</v>
      </c>
      <c r="B100">
        <v>10</v>
      </c>
    </row>
    <row r="101" spans="1:2" x14ac:dyDescent="0.2">
      <c r="A101" s="14">
        <v>43751</v>
      </c>
      <c r="B101">
        <v>4</v>
      </c>
    </row>
    <row r="102" spans="1:2" x14ac:dyDescent="0.2">
      <c r="A102" s="14">
        <v>43752</v>
      </c>
      <c r="B102">
        <v>15</v>
      </c>
    </row>
    <row r="103" spans="1:2" x14ac:dyDescent="0.2">
      <c r="A103" s="14">
        <v>43753</v>
      </c>
      <c r="B103">
        <v>6</v>
      </c>
    </row>
    <row r="104" spans="1:2" x14ac:dyDescent="0.2">
      <c r="B104">
        <f>SUBTOTAL(9,B2:B103)</f>
        <v>1320</v>
      </c>
    </row>
  </sheetData>
  <autoFilter ref="A1:B103" xr:uid="{8C4FA3CF-D921-4D93-A95C-BBD7D52C8D27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1EE6-AAC6-424F-94B3-9139F2A68ED1}">
  <dimension ref="A2:C9"/>
  <sheetViews>
    <sheetView workbookViewId="0">
      <selection activeCell="D20" sqref="D20"/>
    </sheetView>
  </sheetViews>
  <sheetFormatPr defaultRowHeight="14.25" x14ac:dyDescent="0.2"/>
  <sheetData>
    <row r="2" spans="1:3" x14ac:dyDescent="0.2">
      <c r="A2" s="9" t="s">
        <v>68</v>
      </c>
      <c r="B2" s="9" t="s">
        <v>73</v>
      </c>
      <c r="C2" s="9"/>
    </row>
    <row r="3" spans="1:3" x14ac:dyDescent="0.2">
      <c r="A3" s="9" t="s">
        <v>70</v>
      </c>
      <c r="B3" s="9">
        <v>80</v>
      </c>
      <c r="C3" s="9"/>
    </row>
    <row r="4" spans="1:3" x14ac:dyDescent="0.2">
      <c r="A4" s="9" t="s">
        <v>71</v>
      </c>
      <c r="B4" s="9">
        <v>389</v>
      </c>
      <c r="C4" s="9"/>
    </row>
    <row r="5" spans="1:3" x14ac:dyDescent="0.2">
      <c r="A5" s="9" t="s">
        <v>63</v>
      </c>
      <c r="B5" s="9">
        <v>521</v>
      </c>
      <c r="C5" s="9"/>
    </row>
    <row r="6" spans="1:3" x14ac:dyDescent="0.2">
      <c r="A6" s="9" t="s">
        <v>64</v>
      </c>
      <c r="B6" s="9">
        <v>243</v>
      </c>
      <c r="C6" s="9"/>
    </row>
    <row r="7" spans="1:3" x14ac:dyDescent="0.2">
      <c r="A7" s="9" t="s">
        <v>65</v>
      </c>
      <c r="B7" s="9">
        <v>87</v>
      </c>
      <c r="C7" s="9"/>
    </row>
    <row r="8" spans="1:3" x14ac:dyDescent="0.2">
      <c r="A8" s="9" t="s">
        <v>66</v>
      </c>
      <c r="B8" s="9"/>
      <c r="C8" s="9"/>
    </row>
    <row r="9" spans="1:3" x14ac:dyDescent="0.2">
      <c r="A9" s="9" t="s">
        <v>67</v>
      </c>
      <c r="B9" s="9"/>
      <c r="C9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统计值</vt:lpstr>
      <vt:lpstr>指标</vt:lpstr>
      <vt:lpstr>维修数据</vt:lpstr>
      <vt:lpstr>站点天数据</vt:lpstr>
      <vt:lpstr>站点月汇总</vt:lpstr>
      <vt:lpstr>登录天数据</vt:lpstr>
      <vt:lpstr>登录月汇总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2019-10-15T05:58:30Z</dcterms:modified>
</cp:coreProperties>
</file>