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bookViews>
    <workbookView xWindow="0" yWindow="0" windowWidth="28800" windowHeight="12255"/>
  </bookViews>
  <sheets>
    <sheet name="Salary_Data" sheetId="1" r:id="rId1"/>
  </sheets>
  <calcPr calcId="0"/>
</workbook>
</file>

<file path=xl/calcChain.xml><?xml version="1.0" encoding="utf-8"?>
<calcChain xmlns="http://schemas.openxmlformats.org/spreadsheetml/2006/main">
  <c r="I33" i="1" l="1"/>
  <c r="H33" i="1"/>
  <c r="H32" i="1"/>
  <c r="I32" i="1"/>
  <c r="H31" i="1"/>
  <c r="I31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I2" i="1"/>
  <c r="H2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B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<sst xmlns="http://schemas.openxmlformats.org/spreadsheetml/2006/main" count="10" uniqueCount="9">
  <si>
    <t>YearsExperience</t>
  </si>
  <si>
    <t>Salary</t>
  </si>
  <si>
    <t>Excel</t>
    <phoneticPr fontId="18" type="noConversion"/>
  </si>
  <si>
    <t>Python</t>
    <phoneticPr fontId="18" type="noConversion"/>
  </si>
  <si>
    <t>R^2</t>
    <phoneticPr fontId="18" type="noConversion"/>
  </si>
  <si>
    <r>
      <rPr>
        <sz val="12"/>
        <color theme="1"/>
        <rFont val="微軟正黑體"/>
        <family val="2"/>
        <charset val="136"/>
      </rPr>
      <t>總平方和</t>
    </r>
    <phoneticPr fontId="18" type="noConversion"/>
  </si>
  <si>
    <r>
      <rPr>
        <sz val="12"/>
        <color theme="1"/>
        <rFont val="微軟正黑體"/>
        <family val="2"/>
        <charset val="136"/>
      </rPr>
      <t>殘差平方和</t>
    </r>
    <phoneticPr fontId="18" type="noConversion"/>
  </si>
  <si>
    <t>Aver.</t>
    <phoneticPr fontId="18" type="noConversion"/>
  </si>
  <si>
    <t>Sum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</si>
</sst>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Book Antiqua"/>
      <family val="1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right" vertical="center"/>
    </xf>
    <xf numFmtId="177" fontId="19" fillId="33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12419350591209"/>
                  <c:y val="-1.8604293401378518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Book Antiqua" panose="02040602050305030304" pitchFamily="18" charset="0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Salary_Data!$A$2:$A$31</c:f>
              <c:numCache>
                <c:formatCode>General</c:formatCode>
                <c:ptCount val="30"/>
                <c:pt idx="0">
                  <c:v>1.1000000000000001</c:v>
                </c:pt>
                <c:pt idx="1">
                  <c:v>1.3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  <c:pt idx="5">
                  <c:v>2.9</c:v>
                </c:pt>
                <c:pt idx="6">
                  <c:v>3</c:v>
                </c:pt>
                <c:pt idx="7">
                  <c:v>3.2</c:v>
                </c:pt>
                <c:pt idx="8">
                  <c:v>3.2</c:v>
                </c:pt>
                <c:pt idx="9">
                  <c:v>3.7</c:v>
                </c:pt>
                <c:pt idx="10">
                  <c:v>3.9</c:v>
                </c:pt>
                <c:pt idx="11">
                  <c:v>4</c:v>
                </c:pt>
                <c:pt idx="12">
                  <c:v>4</c:v>
                </c:pt>
                <c:pt idx="13">
                  <c:v>4.0999999999999996</c:v>
                </c:pt>
                <c:pt idx="14">
                  <c:v>4.5</c:v>
                </c:pt>
                <c:pt idx="15">
                  <c:v>4.9000000000000004</c:v>
                </c:pt>
                <c:pt idx="16">
                  <c:v>5.0999999999999996</c:v>
                </c:pt>
                <c:pt idx="17">
                  <c:v>5.3</c:v>
                </c:pt>
                <c:pt idx="18">
                  <c:v>5.9</c:v>
                </c:pt>
                <c:pt idx="19">
                  <c:v>6</c:v>
                </c:pt>
                <c:pt idx="20">
                  <c:v>6.8</c:v>
                </c:pt>
                <c:pt idx="21">
                  <c:v>7.1</c:v>
                </c:pt>
                <c:pt idx="22">
                  <c:v>7.9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</c:v>
                </c:pt>
                <c:pt idx="26">
                  <c:v>9.5</c:v>
                </c:pt>
                <c:pt idx="27">
                  <c:v>9.6</c:v>
                </c:pt>
                <c:pt idx="28">
                  <c:v>10.3</c:v>
                </c:pt>
                <c:pt idx="29">
                  <c:v>10.5</c:v>
                </c:pt>
              </c:numCache>
            </c:numRef>
          </c:xVal>
          <c:yVal>
            <c:numRef>
              <c:f>Salary_Data!$B$2:$B$31</c:f>
              <c:numCache>
                <c:formatCode>General</c:formatCode>
                <c:ptCount val="30"/>
                <c:pt idx="0">
                  <c:v>39343</c:v>
                </c:pt>
                <c:pt idx="1">
                  <c:v>46205</c:v>
                </c:pt>
                <c:pt idx="2">
                  <c:v>37731</c:v>
                </c:pt>
                <c:pt idx="3">
                  <c:v>43525</c:v>
                </c:pt>
                <c:pt idx="4">
                  <c:v>39891</c:v>
                </c:pt>
                <c:pt idx="5">
                  <c:v>56642</c:v>
                </c:pt>
                <c:pt idx="6">
                  <c:v>60150</c:v>
                </c:pt>
                <c:pt idx="7">
                  <c:v>54445</c:v>
                </c:pt>
                <c:pt idx="8">
                  <c:v>64445</c:v>
                </c:pt>
                <c:pt idx="9">
                  <c:v>57189</c:v>
                </c:pt>
                <c:pt idx="10">
                  <c:v>63218</c:v>
                </c:pt>
                <c:pt idx="11">
                  <c:v>55794</c:v>
                </c:pt>
                <c:pt idx="12">
                  <c:v>56957</c:v>
                </c:pt>
                <c:pt idx="13">
                  <c:v>57081</c:v>
                </c:pt>
                <c:pt idx="14">
                  <c:v>61111</c:v>
                </c:pt>
                <c:pt idx="15">
                  <c:v>67938</c:v>
                </c:pt>
                <c:pt idx="16">
                  <c:v>66029</c:v>
                </c:pt>
                <c:pt idx="17">
                  <c:v>83088</c:v>
                </c:pt>
                <c:pt idx="18">
                  <c:v>81363</c:v>
                </c:pt>
                <c:pt idx="19">
                  <c:v>93940</c:v>
                </c:pt>
                <c:pt idx="20">
                  <c:v>91738</c:v>
                </c:pt>
                <c:pt idx="21">
                  <c:v>98273</c:v>
                </c:pt>
                <c:pt idx="22">
                  <c:v>101302</c:v>
                </c:pt>
                <c:pt idx="23">
                  <c:v>113812</c:v>
                </c:pt>
                <c:pt idx="24">
                  <c:v>109431</c:v>
                </c:pt>
                <c:pt idx="25">
                  <c:v>105582</c:v>
                </c:pt>
                <c:pt idx="26">
                  <c:v>116969</c:v>
                </c:pt>
                <c:pt idx="27">
                  <c:v>112635</c:v>
                </c:pt>
                <c:pt idx="28">
                  <c:v>122391</c:v>
                </c:pt>
                <c:pt idx="29">
                  <c:v>121872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3B-48B6-82EC-D48A5BD82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532288"/>
        <c:axId val="263532704"/>
      </c:scatterChart>
      <c:valAx>
        <c:axId val="26353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zh-TW"/>
          </a:p>
        </c:txPr>
        <c:crossAx val="263532704"/>
        <c:crosses val="autoZero"/>
        <c:crossBetween val="midCat"/>
      </c:valAx>
      <c:valAx>
        <c:axId val="2635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zh-TW"/>
          </a:p>
        </c:txPr>
        <c:crossAx val="26353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 Antiqua" panose="0204060205030503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3</xdr:row>
      <xdr:rowOff>109536</xdr:rowOff>
    </xdr:from>
    <xdr:to>
      <xdr:col>18</xdr:col>
      <xdr:colOff>438150</xdr:colOff>
      <xdr:row>24</xdr:row>
      <xdr:rowOff>95249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33" sqref="H33:I33"/>
    </sheetView>
  </sheetViews>
  <sheetFormatPr defaultRowHeight="15.75" x14ac:dyDescent="0.25"/>
  <cols>
    <col min="1" max="1" width="17.375" style="1" customWidth="1"/>
    <col min="2" max="2" width="13" style="1" customWidth="1"/>
    <col min="3" max="3" width="9" style="1"/>
    <col min="4" max="5" width="9.125" style="1" bestFit="1" customWidth="1"/>
    <col min="6" max="6" width="9" style="1"/>
    <col min="7" max="7" width="14.5" style="1" bestFit="1" customWidth="1"/>
    <col min="8" max="8" width="12" style="1" bestFit="1" customWidth="1"/>
    <col min="9" max="9" width="14.5" style="1" bestFit="1" customWidth="1"/>
    <col min="10" max="16384" width="9" style="1"/>
  </cols>
  <sheetData>
    <row r="1" spans="1:9" x14ac:dyDescent="0.25">
      <c r="A1" s="1" t="s">
        <v>0</v>
      </c>
      <c r="B1" s="1" t="s">
        <v>1</v>
      </c>
      <c r="D1" s="1" t="s">
        <v>2</v>
      </c>
      <c r="E1" s="1" t="s">
        <v>3</v>
      </c>
      <c r="G1" s="1" t="s">
        <v>5</v>
      </c>
      <c r="H1" s="1" t="s">
        <v>6</v>
      </c>
      <c r="I1" s="1" t="s">
        <v>6</v>
      </c>
    </row>
    <row r="2" spans="1:9" x14ac:dyDescent="0.25">
      <c r="A2" s="1">
        <v>1.1000000000000001</v>
      </c>
      <c r="B2" s="1">
        <v>39343</v>
      </c>
      <c r="D2" s="1">
        <f>9450*A2+25792</f>
        <v>36187</v>
      </c>
      <c r="E2" s="1">
        <f>9345.942443*A2+26816.192244</f>
        <v>37096.7289313</v>
      </c>
      <c r="G2" s="1">
        <f>(B2-$B$32)^2</f>
        <v>1343955600</v>
      </c>
      <c r="H2" s="1">
        <f>(B2-D2)^2</f>
        <v>9960336</v>
      </c>
      <c r="I2" s="1">
        <f>(B2-E2)^2</f>
        <v>5045733.7140786396</v>
      </c>
    </row>
    <row r="3" spans="1:9" x14ac:dyDescent="0.25">
      <c r="A3" s="1">
        <v>1.3</v>
      </c>
      <c r="B3" s="1">
        <v>46205</v>
      </c>
      <c r="D3" s="1">
        <f>9450*A3+25792</f>
        <v>38077</v>
      </c>
      <c r="E3" s="1">
        <f>9345.942443*A3+26816.192244</f>
        <v>38965.917419900004</v>
      </c>
      <c r="G3" s="1">
        <f t="shared" ref="G3:G32" si="0">(B3-$B$32)^2</f>
        <v>887920804</v>
      </c>
      <c r="H3" s="1">
        <f t="shared" ref="H3:H30" si="1">(B3-D3)^2</f>
        <v>66064384</v>
      </c>
      <c r="I3" s="1">
        <f t="shared" ref="I3:I30" si="2">(B3-E3)^2</f>
        <v>52404316.601507209</v>
      </c>
    </row>
    <row r="4" spans="1:9" x14ac:dyDescent="0.25">
      <c r="A4" s="1">
        <v>1.5</v>
      </c>
      <c r="B4" s="1">
        <v>37731</v>
      </c>
      <c r="D4" s="1">
        <f>9450*A4+25792</f>
        <v>39967</v>
      </c>
      <c r="E4" s="1">
        <f>9345.942443*A4+26816.192244</f>
        <v>40835.105908500002</v>
      </c>
      <c r="G4" s="1">
        <f t="shared" si="0"/>
        <v>1464745984</v>
      </c>
      <c r="H4" s="1">
        <f t="shared" si="1"/>
        <v>4999696</v>
      </c>
      <c r="I4" s="1">
        <f t="shared" si="2"/>
        <v>9635473.4911846202</v>
      </c>
    </row>
    <row r="5" spans="1:9" x14ac:dyDescent="0.25">
      <c r="A5" s="1">
        <v>2</v>
      </c>
      <c r="B5" s="1">
        <v>43525</v>
      </c>
      <c r="D5" s="1">
        <f>9450*A5+25792</f>
        <v>44692</v>
      </c>
      <c r="E5" s="1">
        <f>9345.942443*A5+26816.192244</f>
        <v>45508.077130000005</v>
      </c>
      <c r="G5" s="1">
        <f t="shared" si="0"/>
        <v>1054820484</v>
      </c>
      <c r="H5" s="1">
        <f t="shared" si="1"/>
        <v>1361889</v>
      </c>
      <c r="I5" s="1">
        <f t="shared" si="2"/>
        <v>3932594.9035290573</v>
      </c>
    </row>
    <row r="6" spans="1:9" x14ac:dyDescent="0.25">
      <c r="A6" s="1">
        <v>2.2000000000000002</v>
      </c>
      <c r="B6" s="1">
        <v>39891</v>
      </c>
      <c r="D6" s="1">
        <f>9450*A6+25792</f>
        <v>46582</v>
      </c>
      <c r="E6" s="1">
        <f>9345.942443*A6+26816.192244</f>
        <v>47377.265618600002</v>
      </c>
      <c r="G6" s="1">
        <f t="shared" si="0"/>
        <v>1304076544</v>
      </c>
      <c r="H6" s="1">
        <f t="shared" si="1"/>
        <v>44769481</v>
      </c>
      <c r="I6" s="1">
        <f t="shared" si="2"/>
        <v>56044172.912232473</v>
      </c>
    </row>
    <row r="7" spans="1:9" x14ac:dyDescent="0.25">
      <c r="A7" s="1">
        <v>2.9</v>
      </c>
      <c r="B7" s="1">
        <v>56642</v>
      </c>
      <c r="D7" s="1">
        <f>9450*A7+25792</f>
        <v>53197</v>
      </c>
      <c r="E7" s="1">
        <f>9345.942443*A7+26816.192244</f>
        <v>53919.425328700003</v>
      </c>
      <c r="G7" s="1">
        <f t="shared" si="0"/>
        <v>374848321</v>
      </c>
      <c r="H7" s="1">
        <f t="shared" si="1"/>
        <v>11868025</v>
      </c>
      <c r="I7" s="1">
        <f t="shared" si="2"/>
        <v>7412412.8408042872</v>
      </c>
    </row>
    <row r="8" spans="1:9" x14ac:dyDescent="0.25">
      <c r="A8" s="1">
        <v>3</v>
      </c>
      <c r="B8" s="1">
        <v>60150</v>
      </c>
      <c r="D8" s="1">
        <f>9450*A8+25792</f>
        <v>54142</v>
      </c>
      <c r="E8" s="1">
        <f>9345.942443*A8+26816.192244</f>
        <v>54854.019572999998</v>
      </c>
      <c r="G8" s="1">
        <f t="shared" si="0"/>
        <v>251317609</v>
      </c>
      <c r="H8" s="1">
        <f t="shared" si="1"/>
        <v>36096064</v>
      </c>
      <c r="I8" s="1">
        <f t="shared" si="2"/>
        <v>28047408.683167126</v>
      </c>
    </row>
    <row r="9" spans="1:9" x14ac:dyDescent="0.25">
      <c r="A9" s="1">
        <v>3.2</v>
      </c>
      <c r="B9" s="1">
        <v>54445</v>
      </c>
      <c r="D9" s="1">
        <f>9450*A9+25792</f>
        <v>56032</v>
      </c>
      <c r="E9" s="1">
        <f>9345.942443*A9+26816.192244</f>
        <v>56723.208061600002</v>
      </c>
      <c r="G9" s="1">
        <f t="shared" si="0"/>
        <v>464747364</v>
      </c>
      <c r="H9" s="1">
        <f t="shared" si="1"/>
        <v>2518569</v>
      </c>
      <c r="I9" s="1">
        <f t="shared" si="2"/>
        <v>5190231.9719392387</v>
      </c>
    </row>
    <row r="10" spans="1:9" x14ac:dyDescent="0.25">
      <c r="A10" s="1">
        <v>3.2</v>
      </c>
      <c r="B10" s="1">
        <v>64445</v>
      </c>
      <c r="D10" s="1">
        <f>9450*A10+25792</f>
        <v>56032</v>
      </c>
      <c r="E10" s="1">
        <f>9345.942443*A10+26816.192244</f>
        <v>56723.208061600002</v>
      </c>
      <c r="G10" s="1">
        <f t="shared" si="0"/>
        <v>133587364</v>
      </c>
      <c r="H10" s="1">
        <f t="shared" si="1"/>
        <v>70778569</v>
      </c>
      <c r="I10" s="1">
        <f t="shared" si="2"/>
        <v>59626070.739939198</v>
      </c>
    </row>
    <row r="11" spans="1:9" x14ac:dyDescent="0.25">
      <c r="A11" s="1">
        <v>3.7</v>
      </c>
      <c r="B11" s="1">
        <v>57189</v>
      </c>
      <c r="D11" s="1">
        <f>9450*A11+25792</f>
        <v>60757</v>
      </c>
      <c r="E11" s="1">
        <f>9345.942443*A11+26816.192244</f>
        <v>61396.179283100006</v>
      </c>
      <c r="G11" s="1">
        <f t="shared" si="0"/>
        <v>353966596</v>
      </c>
      <c r="H11" s="1">
        <f t="shared" si="1"/>
        <v>12730624</v>
      </c>
      <c r="I11" s="1">
        <f t="shared" si="2"/>
        <v>17700357.520145878</v>
      </c>
    </row>
    <row r="12" spans="1:9" x14ac:dyDescent="0.25">
      <c r="A12" s="1">
        <v>3.9</v>
      </c>
      <c r="B12" s="1">
        <v>63218</v>
      </c>
      <c r="D12" s="1">
        <f>9450*A12+25792</f>
        <v>62647</v>
      </c>
      <c r="E12" s="1">
        <f>9345.942443*A12+26816.192244</f>
        <v>63265.367771699996</v>
      </c>
      <c r="G12" s="1">
        <f t="shared" si="0"/>
        <v>163456225</v>
      </c>
      <c r="H12" s="1">
        <f t="shared" si="1"/>
        <v>326041</v>
      </c>
      <c r="I12" s="1">
        <f t="shared" si="2"/>
        <v>2243.7057958228947</v>
      </c>
    </row>
    <row r="13" spans="1:9" x14ac:dyDescent="0.25">
      <c r="A13" s="1">
        <v>4</v>
      </c>
      <c r="B13" s="1">
        <v>55794</v>
      </c>
      <c r="D13" s="1">
        <f>9450*A13+25792</f>
        <v>63592</v>
      </c>
      <c r="E13" s="1">
        <f>9345.942443*A13+26816.192244</f>
        <v>64199.962016000005</v>
      </c>
      <c r="G13" s="1">
        <f t="shared" si="0"/>
        <v>408403681</v>
      </c>
      <c r="H13" s="1">
        <f t="shared" si="1"/>
        <v>60808804</v>
      </c>
      <c r="I13" s="1">
        <f t="shared" si="2"/>
        <v>70660197.414434865</v>
      </c>
    </row>
    <row r="14" spans="1:9" x14ac:dyDescent="0.25">
      <c r="A14" s="1">
        <v>4</v>
      </c>
      <c r="B14" s="1">
        <v>56957</v>
      </c>
      <c r="D14" s="1">
        <f>9450*A14+25792</f>
        <v>63592</v>
      </c>
      <c r="E14" s="1">
        <f>9345.942443*A14+26816.192244</f>
        <v>64199.962016000005</v>
      </c>
      <c r="G14" s="1">
        <f t="shared" si="0"/>
        <v>362750116</v>
      </c>
      <c r="H14" s="1">
        <f t="shared" si="1"/>
        <v>44023225</v>
      </c>
      <c r="I14" s="1">
        <f t="shared" si="2"/>
        <v>52460498.765218854</v>
      </c>
    </row>
    <row r="15" spans="1:9" x14ac:dyDescent="0.25">
      <c r="A15" s="1">
        <v>4.0999999999999996</v>
      </c>
      <c r="B15" s="1">
        <v>57081</v>
      </c>
      <c r="D15" s="1">
        <f>9450*A15+25792</f>
        <v>64537</v>
      </c>
      <c r="E15" s="1">
        <f>9345.942443*A15+26816.192244</f>
        <v>65134.5562603</v>
      </c>
      <c r="G15" s="1">
        <f t="shared" si="0"/>
        <v>358042084</v>
      </c>
      <c r="H15" s="1">
        <f t="shared" si="1"/>
        <v>55591936</v>
      </c>
      <c r="I15" s="1">
        <f t="shared" si="2"/>
        <v>64859768.43781732</v>
      </c>
    </row>
    <row r="16" spans="1:9" x14ac:dyDescent="0.25">
      <c r="A16" s="1">
        <v>4.5</v>
      </c>
      <c r="B16" s="1">
        <v>61111</v>
      </c>
      <c r="D16" s="1">
        <f>9450*A16+25792</f>
        <v>68317</v>
      </c>
      <c r="E16" s="1">
        <f>9345.942443*A16+26816.192244</f>
        <v>68872.933237500009</v>
      </c>
      <c r="G16" s="1">
        <f t="shared" si="0"/>
        <v>221771664</v>
      </c>
      <c r="H16" s="1">
        <f t="shared" si="1"/>
        <v>51926436</v>
      </c>
      <c r="I16" s="1">
        <f t="shared" si="2"/>
        <v>60247607.583407365</v>
      </c>
    </row>
    <row r="17" spans="1:9" x14ac:dyDescent="0.25">
      <c r="A17" s="1">
        <v>4.9000000000000004</v>
      </c>
      <c r="B17" s="1">
        <v>67938</v>
      </c>
      <c r="D17" s="1">
        <f>9450*A17+25792</f>
        <v>72097</v>
      </c>
      <c r="E17" s="1">
        <f>9345.942443*A17+26816.192244</f>
        <v>72611.310214700003</v>
      </c>
      <c r="G17" s="1">
        <f t="shared" si="0"/>
        <v>65044225</v>
      </c>
      <c r="H17" s="1">
        <f t="shared" si="1"/>
        <v>17297281</v>
      </c>
      <c r="I17" s="1">
        <f t="shared" si="2"/>
        <v>21839828.362819385</v>
      </c>
    </row>
    <row r="18" spans="1:9" x14ac:dyDescent="0.25">
      <c r="A18" s="1">
        <v>5.0999999999999996</v>
      </c>
      <c r="B18" s="1">
        <v>66029</v>
      </c>
      <c r="D18" s="1">
        <f>9450*A18+25792</f>
        <v>73987</v>
      </c>
      <c r="E18" s="1">
        <f>9345.942443*A18+26816.192244</f>
        <v>74480.498703299992</v>
      </c>
      <c r="G18" s="1">
        <f t="shared" si="0"/>
        <v>99480676</v>
      </c>
      <c r="H18" s="1">
        <f t="shared" si="1"/>
        <v>63329764</v>
      </c>
      <c r="I18" s="1">
        <f t="shared" si="2"/>
        <v>71427830.331881449</v>
      </c>
    </row>
    <row r="19" spans="1:9" x14ac:dyDescent="0.25">
      <c r="A19" s="1">
        <v>5.3</v>
      </c>
      <c r="B19" s="1">
        <v>83088</v>
      </c>
      <c r="D19" s="1">
        <f>9450*A19+25792</f>
        <v>75877</v>
      </c>
      <c r="E19" s="1">
        <f>9345.942443*A19+26816.192244</f>
        <v>76349.687191899997</v>
      </c>
      <c r="G19" s="1">
        <f t="shared" si="0"/>
        <v>50197225</v>
      </c>
      <c r="H19" s="1">
        <f t="shared" si="1"/>
        <v>51998521</v>
      </c>
      <c r="I19" s="1">
        <f t="shared" si="2"/>
        <v>45404859.499804549</v>
      </c>
    </row>
    <row r="20" spans="1:9" x14ac:dyDescent="0.25">
      <c r="A20" s="1">
        <v>5.9</v>
      </c>
      <c r="B20" s="1">
        <v>81363</v>
      </c>
      <c r="D20" s="1">
        <f>9450*A20+25792</f>
        <v>81547</v>
      </c>
      <c r="E20" s="1">
        <f>9345.942443*A20+26816.192244</f>
        <v>81957.25265770001</v>
      </c>
      <c r="G20" s="1">
        <f t="shared" si="0"/>
        <v>28729600</v>
      </c>
      <c r="H20" s="1">
        <f t="shared" si="1"/>
        <v>33856</v>
      </c>
      <c r="I20" s="1">
        <f t="shared" si="2"/>
        <v>353136.22118352511</v>
      </c>
    </row>
    <row r="21" spans="1:9" x14ac:dyDescent="0.25">
      <c r="A21" s="1">
        <v>6</v>
      </c>
      <c r="B21" s="1">
        <v>93940</v>
      </c>
      <c r="D21" s="1">
        <f>9450*A21+25792</f>
        <v>82492</v>
      </c>
      <c r="E21" s="1">
        <f>9345.942443*A21+26816.192244</f>
        <v>82891.846902000005</v>
      </c>
      <c r="G21" s="1">
        <f t="shared" si="0"/>
        <v>321735969</v>
      </c>
      <c r="H21" s="1">
        <f t="shared" si="1"/>
        <v>131056704</v>
      </c>
      <c r="I21" s="1">
        <f t="shared" si="2"/>
        <v>122061686.87684689</v>
      </c>
    </row>
    <row r="22" spans="1:9" x14ac:dyDescent="0.25">
      <c r="A22" s="1">
        <v>6.8</v>
      </c>
      <c r="B22" s="1">
        <v>91738</v>
      </c>
      <c r="D22" s="1">
        <f>9450*A22+25792</f>
        <v>90052</v>
      </c>
      <c r="E22" s="1">
        <f>9345.942443*A22+26816.192244</f>
        <v>90368.600856399993</v>
      </c>
      <c r="G22" s="1">
        <f t="shared" si="0"/>
        <v>247590225</v>
      </c>
      <c r="H22" s="1">
        <f t="shared" si="1"/>
        <v>2842596</v>
      </c>
      <c r="I22" s="1">
        <f t="shared" si="2"/>
        <v>1875254.0144924324</v>
      </c>
    </row>
    <row r="23" spans="1:9" x14ac:dyDescent="0.25">
      <c r="A23" s="1">
        <v>7.1</v>
      </c>
      <c r="B23" s="1">
        <v>98273</v>
      </c>
      <c r="D23" s="1">
        <f>9450*A23+25792</f>
        <v>92887</v>
      </c>
      <c r="E23" s="1">
        <f>9345.942443*A23+26816.192244</f>
        <v>93172.383589300007</v>
      </c>
      <c r="G23" s="1">
        <f t="shared" si="0"/>
        <v>495952900</v>
      </c>
      <c r="H23" s="1">
        <f t="shared" si="1"/>
        <v>29008996</v>
      </c>
      <c r="I23" s="1">
        <f t="shared" si="2"/>
        <v>26016287.769102082</v>
      </c>
    </row>
    <row r="24" spans="1:9" x14ac:dyDescent="0.25">
      <c r="A24" s="1">
        <v>7.9</v>
      </c>
      <c r="B24" s="1">
        <v>101302</v>
      </c>
      <c r="D24" s="1">
        <f>9450*A24+25792</f>
        <v>100447</v>
      </c>
      <c r="E24" s="1">
        <f>9345.942443*A24+26816.192244</f>
        <v>100649.13754370001</v>
      </c>
      <c r="G24" s="1">
        <f t="shared" si="0"/>
        <v>640039401</v>
      </c>
      <c r="H24" s="1">
        <f t="shared" si="1"/>
        <v>731025</v>
      </c>
      <c r="I24" s="1">
        <f t="shared" si="2"/>
        <v>426229.38684605673</v>
      </c>
    </row>
    <row r="25" spans="1:9" x14ac:dyDescent="0.25">
      <c r="A25" s="1">
        <v>8.1999999999999993</v>
      </c>
      <c r="B25" s="1">
        <v>113812</v>
      </c>
      <c r="D25" s="1">
        <f>9450*A25+25792</f>
        <v>103282</v>
      </c>
      <c r="E25" s="1">
        <f>9345.942443*A25+26816.192244</f>
        <v>103452.92027659999</v>
      </c>
      <c r="G25" s="1">
        <f t="shared" si="0"/>
        <v>1429520481</v>
      </c>
      <c r="H25" s="1">
        <f t="shared" si="1"/>
        <v>110880900</v>
      </c>
      <c r="I25" s="1">
        <f t="shared" si="2"/>
        <v>107310532.71575713</v>
      </c>
    </row>
    <row r="26" spans="1:9" x14ac:dyDescent="0.25">
      <c r="A26" s="1">
        <v>8.6999999999999993</v>
      </c>
      <c r="B26" s="1">
        <v>109431</v>
      </c>
      <c r="D26" s="1">
        <f>9450*A26+25792</f>
        <v>108007</v>
      </c>
      <c r="E26" s="1">
        <f>9345.942443*A26+26816.192244</f>
        <v>108125.8914981</v>
      </c>
      <c r="G26" s="1">
        <f t="shared" si="0"/>
        <v>1117431184</v>
      </c>
      <c r="H26" s="1">
        <f t="shared" si="1"/>
        <v>2027776</v>
      </c>
      <c r="I26" s="1">
        <f t="shared" si="2"/>
        <v>1703308.2017316676</v>
      </c>
    </row>
    <row r="27" spans="1:9" x14ac:dyDescent="0.25">
      <c r="A27" s="1">
        <v>9</v>
      </c>
      <c r="B27" s="1">
        <v>105582</v>
      </c>
      <c r="D27" s="1">
        <f>9450*A27+25792</f>
        <v>110842</v>
      </c>
      <c r="E27" s="1">
        <f>9345.942443*A27+26816.192244</f>
        <v>110929.67423100001</v>
      </c>
      <c r="G27" s="1">
        <f t="shared" si="0"/>
        <v>874917241</v>
      </c>
      <c r="H27" s="1">
        <f t="shared" si="1"/>
        <v>27667600</v>
      </c>
      <c r="I27" s="1">
        <f t="shared" si="2"/>
        <v>28597619.680901568</v>
      </c>
    </row>
    <row r="28" spans="1:9" x14ac:dyDescent="0.25">
      <c r="A28" s="1">
        <v>9.5</v>
      </c>
      <c r="B28" s="1">
        <v>116969</v>
      </c>
      <c r="D28" s="1">
        <f>9450*A28+25792</f>
        <v>115567</v>
      </c>
      <c r="E28" s="1">
        <f>9345.942443*A28+26816.192244</f>
        <v>115602.6454525</v>
      </c>
      <c r="G28" s="1">
        <f t="shared" si="0"/>
        <v>1678213156</v>
      </c>
      <c r="H28" s="1">
        <f t="shared" si="1"/>
        <v>1965604</v>
      </c>
      <c r="I28" s="1">
        <f t="shared" si="2"/>
        <v>1866924.7494739275</v>
      </c>
    </row>
    <row r="29" spans="1:9" x14ac:dyDescent="0.25">
      <c r="A29" s="1">
        <v>9.6</v>
      </c>
      <c r="B29" s="1">
        <v>112635</v>
      </c>
      <c r="D29" s="1">
        <f>9450*A29+25792</f>
        <v>116512</v>
      </c>
      <c r="E29" s="1">
        <f>9345.942443*A29+26816.192244</f>
        <v>116537.2396968</v>
      </c>
      <c r="G29" s="1">
        <f t="shared" si="0"/>
        <v>1341903424</v>
      </c>
      <c r="H29" s="1">
        <f t="shared" si="1"/>
        <v>15031129</v>
      </c>
      <c r="I29" s="1">
        <f t="shared" si="2"/>
        <v>15227474.651281722</v>
      </c>
    </row>
    <row r="30" spans="1:9" x14ac:dyDescent="0.25">
      <c r="A30" s="1">
        <v>10.3</v>
      </c>
      <c r="B30" s="1">
        <v>122391</v>
      </c>
      <c r="D30" s="1">
        <f>9450*A30+25792</f>
        <v>123127</v>
      </c>
      <c r="E30" s="1">
        <f>9345.942443*A30+26816.192244</f>
        <v>123079.39940690002</v>
      </c>
      <c r="G30" s="1">
        <f t="shared" si="0"/>
        <v>2151846544</v>
      </c>
      <c r="H30" s="1">
        <f t="shared" si="1"/>
        <v>541696</v>
      </c>
      <c r="I30" s="1">
        <f t="shared" si="2"/>
        <v>473893.74342029687</v>
      </c>
    </row>
    <row r="31" spans="1:9" x14ac:dyDescent="0.25">
      <c r="A31" s="1">
        <v>10.5</v>
      </c>
      <c r="B31" s="1">
        <v>121872</v>
      </c>
      <c r="D31" s="1">
        <f>9450*A31+25792</f>
        <v>125017</v>
      </c>
      <c r="E31" s="1">
        <f>9345.942443*A31+26816.192244</f>
        <v>124948.58789550001</v>
      </c>
      <c r="G31" s="1">
        <f t="shared" si="0"/>
        <v>2103965161</v>
      </c>
      <c r="H31" s="1">
        <f>(B31-D31)^2</f>
        <v>9891025</v>
      </c>
      <c r="I31" s="1">
        <f>(B31-E31)^2</f>
        <v>9465393.0787371676</v>
      </c>
    </row>
    <row r="32" spans="1:9" x14ac:dyDescent="0.25">
      <c r="A32" s="2" t="s">
        <v>7</v>
      </c>
      <c r="B32" s="1">
        <f>AVERAGE(B2:B31)</f>
        <v>76003</v>
      </c>
      <c r="F32" s="1" t="s">
        <v>8</v>
      </c>
      <c r="G32" s="1">
        <f>SUM(G2:G31)</f>
        <v>21794977852</v>
      </c>
      <c r="H32" s="1">
        <f t="shared" ref="H32:I32" si="3">SUM(H2:H31)</f>
        <v>938128552</v>
      </c>
      <c r="I32" s="1">
        <f t="shared" si="3"/>
        <v>947319348.56948161</v>
      </c>
    </row>
    <row r="33" spans="6:9" x14ac:dyDescent="0.25">
      <c r="F33" s="1" t="s">
        <v>4</v>
      </c>
      <c r="H33" s="3">
        <f>1-(H32/G32)</f>
        <v>0.95695666412829539</v>
      </c>
      <c r="I33" s="3">
        <f>1-(I32/G32)</f>
        <v>0.95653497080830707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RB510</dc:creator>
  <cp:lastModifiedBy>RB510</cp:lastModifiedBy>
  <dcterms:created xsi:type="dcterms:W3CDTF">2019-03-05T06:43:02Z</dcterms:created>
  <dcterms:modified xsi:type="dcterms:W3CDTF">2019-03-05T06:43:02Z</dcterms:modified>
</cp:coreProperties>
</file>