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data" sheetId="1" r:id="rId3"/>
    <sheet state="visible" name="1_common_way_to_find_ud" sheetId="2" r:id="rId4"/>
    <sheet state="visible" name="2_highest_degree" sheetId="3" r:id="rId5"/>
    <sheet state="visible" name="3_common_nanodegree_program" sheetId="4" r:id="rId6"/>
    <sheet state="visible" name="5_most_common_country_cities_li" sheetId="5" r:id="rId7"/>
    <sheet state="visible" name="6_hr_spend_on_project" sheetId="6" r:id="rId8"/>
    <sheet state="visible" name="7_commute_city_live_in" sheetId="7" r:id="rId9"/>
    <sheet state="visible" name="7_avg_hr_sleep_city" sheetId="8" r:id="rId10"/>
    <sheet state="visible" name="7_avg_hr_sleep_job_level" sheetId="9" r:id="rId11"/>
    <sheet state="visible" name="7_avg_hr_sitting_ci" sheetId="10" r:id="rId12"/>
    <sheet state="visible" name="7_relation_nanodgree_commut_sle" sheetId="11" r:id="rId13"/>
  </sheets>
  <definedNames/>
  <calcPr/>
  <pivotCaches>
    <pivotCache cacheId="0" r:id="rId14"/>
    <pivotCache cacheId="1" r:id="rId15"/>
    <pivotCache cacheId="2" r:id="rId16"/>
    <pivotCache cacheId="3" r:id="rId17"/>
    <pivotCache cacheId="4" r:id="rId18"/>
  </pivotCaches>
</workbook>
</file>

<file path=xl/comments1.xml><?xml version="1.0" encoding="utf-8"?>
<comments xmlns:r="http://schemas.openxmlformats.org/officeDocument/2006/relationships" xmlns="http://schemas.openxmlformats.org/spreadsheetml/2006/main">
  <authors>
    <author/>
  </authors>
  <commentList>
    <comment authorId="0" ref="B2">
      <text>
        <t xml:space="preserve">By Pivot method I have extracted the data and plot the graph</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By pivot method i have extracted column highest_degree and plot the graph</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=COUNTIF(AD2:AD754,"=Intro to Programming")</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Extracted the column where student lives and plotted the graph</t>
      </text>
    </comment>
  </commentList>
</comments>
</file>

<file path=xl/comments5.xml><?xml version="1.0" encoding="utf-8"?>
<comments xmlns:r="http://schemas.openxmlformats.org/officeDocument/2006/relationships" xmlns="http://schemas.openxmlformats.org/spreadsheetml/2006/main">
  <authors>
    <author/>
  </authors>
  <commentList>
    <comment authorId="0" ref="B2">
      <text>
        <t xml:space="preserve">=SUMIFS(AT2:AT754,AD2:AD754,"=Intro to Programming")/COUNTIF(AD2:AD754,"=Intro to Programming")</t>
      </text>
    </comment>
    <comment authorId="0" ref="B3">
      <text>
        <t xml:space="preserve">=SUMIFS(AT2:AT754,AE2:AE754,"=Business Analyst")/COUNTIF(AE2:AE754,"=Business Analyst")</t>
      </text>
    </comment>
    <comment authorId="0" ref="B4">
      <text>
        <t xml:space="preserve">=SUMIFS(AT2:AT754,AF2:AF754,"=Data Analyst")/COUNTIF(AF2:AG754,"=Data Analyst")</t>
      </text>
    </comment>
    <comment authorId="0" ref="B5">
      <text>
        <t xml:space="preserve">=SUMIFS(AT2:AT754,AG2:AG754,"=Machine Learning Engineer")/COUNTIF(AG2:AG754,"=Machine Learning Engineer")</t>
      </text>
    </comment>
    <comment authorId="0" ref="B6">
      <text>
        <t xml:space="preserve">=SUMIFS(AT2:AT754,AH2:AH754,"=Artificial Intelligence")/COUNTIF(AH2:AH754,"=Artificial Intelligence")</t>
      </text>
    </comment>
    <comment authorId="0" ref="B7">
      <text>
        <t xml:space="preserve">=SUMIFS(AT2:AT754,AI2:AI754,"=Deep Learning Foundations")/COUNTIF(AI2:AI754,"=Deep Learning Foundations")</t>
      </text>
    </comment>
    <comment authorId="0" ref="B8">
      <text>
        <t xml:space="preserve">=SUMIFS(AT2:AT754,AJ2:AJ754,"=Self-Driving Car Engineer")/COUNTIF(AJ2:AJ754,"=Self-Driving Car Engineer")</t>
      </text>
    </comment>
    <comment authorId="0" ref="B9">
      <text>
        <t xml:space="preserve">=SUMIFS(AT2:AT754,AK2:AK754,"=Robotics")/COUNTIF(AK2:AK754,"=Robotics")</t>
      </text>
    </comment>
  </commentList>
</comments>
</file>

<file path=xl/sharedStrings.xml><?xml version="1.0" encoding="utf-8"?>
<sst xmlns="http://schemas.openxmlformats.org/spreadsheetml/2006/main" count="13702" uniqueCount="3962">
  <si>
    <t>start_new_carrear</t>
  </si>
  <si>
    <t>grow_skill_my_current_role</t>
  </si>
  <si>
    <t>help_move_from_academia_to_industry</t>
  </si>
  <si>
    <t>help_people_for_advanced_degree</t>
  </si>
  <si>
    <t>genral_interest_in_topic_personal_growth_enrichment</t>
  </si>
  <si>
    <t>Other</t>
  </si>
  <si>
    <t>birth_date</t>
  </si>
  <si>
    <t>average_hr_sleep_per_night</t>
  </si>
  <si>
    <t>avg_dailye_commute_in_min</t>
  </si>
  <si>
    <t>avg_hr_sitting_per_day</t>
  </si>
  <si>
    <t>avg_num_book_read_per_year</t>
  </si>
  <si>
    <t>postal_code</t>
  </si>
  <si>
    <t>city_state_or_province_or_country_live_in</t>
  </si>
  <si>
    <t>Do_you_want _To _buy_Udacity_swag</t>
  </si>
  <si>
    <t>swag_store_appeal_item_most</t>
  </si>
  <si>
    <t>Other_1</t>
  </si>
  <si>
    <t>slogan_tagline_appeal_you_most</t>
  </si>
  <si>
    <t>Other_2</t>
  </si>
  <si>
    <t>are_you_employed</t>
  </si>
  <si>
    <t>What_is_your_current_primary_occupation_?</t>
  </si>
  <si>
    <t>Other_3</t>
  </si>
  <si>
    <t>Job_Level</t>
  </si>
  <si>
    <t>Other_4</t>
  </si>
  <si>
    <t>What_industry_do_you_work_in_?</t>
  </si>
  <si>
    <t>Other.5</t>
  </si>
  <si>
    <t>How_many_years_of_experience_do _you_have_in_your_field_of_work_?</t>
  </si>
  <si>
    <t>current_place_of_employment</t>
  </si>
  <si>
    <t>highest_level_degree</t>
  </si>
  <si>
    <t>intro_to_programming</t>
  </si>
  <si>
    <t>bussiness_analyst</t>
  </si>
  <si>
    <t>data_analyst</t>
  </si>
  <si>
    <t>machine_learning_enginner</t>
  </si>
  <si>
    <t>artifical_intelligence</t>
  </si>
  <si>
    <t>deep_learning_foundataion</t>
  </si>
  <si>
    <t>self_driving_car_enginner</t>
  </si>
  <si>
    <t>Robotics</t>
  </si>
  <si>
    <t>None</t>
  </si>
  <si>
    <t>Other_6</t>
  </si>
  <si>
    <t>mosthelpful_when_you_got_stuck_in_nano_degree_program</t>
  </si>
  <si>
    <t>Other_7</t>
  </si>
  <si>
    <t>hr_per_week_spend_in_learning_nanodegree_program</t>
  </si>
  <si>
    <t>Other_8</t>
  </si>
  <si>
    <t>hrs_spend_on_aplying_what_you_learned_nanodegree_eg_quiz_project</t>
  </si>
  <si>
    <t>Other_9</t>
  </si>
  <si>
    <t>avg_hr_to_complete_nanodegree_project_recent</t>
  </si>
  <si>
    <t>ADVICE_for_new_student_to_who_aspires_to_join_this_course</t>
  </si>
  <si>
    <t>how_did_you_find_about_udacity</t>
  </si>
  <si>
    <t>Other_10</t>
  </si>
  <si>
    <t>how_likely_you_recommend_udacity_to_friend_colleagues</t>
  </si>
  <si>
    <t>what_could_udacity_do_improve_your_experience</t>
  </si>
  <si>
    <t>what_some_additional_subject_course_tools_technology_you_would_like_to_learn</t>
  </si>
  <si>
    <t>is_there_anything_would_you_like_to_tell_us</t>
  </si>
  <si>
    <t>would_you_like_share_your_information_to_be_featured_in_blog_to_help_other_to_inspire_to_join_the_course</t>
  </si>
  <si>
    <t>Current_Date</t>
  </si>
  <si>
    <t>Age</t>
  </si>
  <si>
    <t>hoodie</t>
  </si>
  <si>
    <t>“Data is the new bacon"</t>
  </si>
  <si>
    <t>Product Management/Project Management</t>
  </si>
  <si>
    <t>Manager</t>
  </si>
  <si>
    <t>Education</t>
  </si>
  <si>
    <t>Udacity</t>
  </si>
  <si>
    <t>Bachelors</t>
  </si>
  <si>
    <t>Business Analyst</t>
  </si>
  <si>
    <t>Slack Channel</t>
  </si>
  <si>
    <t>2-4 hours</t>
  </si>
  <si>
    <t>4-6 hours</t>
  </si>
  <si>
    <t>Set a schedule</t>
  </si>
  <si>
    <t>Friend / word of mouth</t>
  </si>
  <si>
    <t>Have weekly assignments</t>
  </si>
  <si>
    <t>I love you guys!</t>
  </si>
  <si>
    <t>t-shirt</t>
  </si>
  <si>
    <t>”Math - all the cool kids are doing it”</t>
  </si>
  <si>
    <t>Educator / Instructor</t>
  </si>
  <si>
    <t>Uadcity</t>
  </si>
  <si>
    <t>PhD</t>
  </si>
  <si>
    <t>Machine Learning Engineer</t>
  </si>
  <si>
    <t>Artificial Intelligence</t>
  </si>
  <si>
    <t>Forums</t>
  </si>
  <si>
    <t>Don't be afraid to push the results of the project further!</t>
  </si>
  <si>
    <t>Google</t>
  </si>
  <si>
    <t>Nothing</t>
  </si>
  <si>
    <t>Great survey!</t>
  </si>
  <si>
    <t>Start a new career in this field</t>
  </si>
  <si>
    <t>chapel hill, nc</t>
  </si>
  <si>
    <t>jacket (brand is TBD... probably Patagonia)</t>
  </si>
  <si>
    <t>Business/Strategy</t>
  </si>
  <si>
    <t>Individual Contributor</t>
  </si>
  <si>
    <t>Business Support &amp; Logistics</t>
  </si>
  <si>
    <t>USAA</t>
  </si>
  <si>
    <t>Masters</t>
  </si>
  <si>
    <t>Data Analyst</t>
  </si>
  <si>
    <t>Stack Overflow</t>
  </si>
  <si>
    <t>work on it everyday</t>
  </si>
  <si>
    <t>more help working through the courses</t>
  </si>
  <si>
    <t>SAS</t>
  </si>
  <si>
    <t>General interest in the topic (personal growth and enrichment)</t>
  </si>
  <si>
    <t>Porto, Portugal</t>
  </si>
  <si>
    <t>Data Engineer</t>
  </si>
  <si>
    <t>Director</t>
  </si>
  <si>
    <t>Technology &amp; Internet</t>
  </si>
  <si>
    <t>DashDash</t>
  </si>
  <si>
    <t>Do not procrastinate. This is fun.</t>
  </si>
  <si>
    <t>Feature podcasts. More meetings with renowned scientists/engineers/founders.</t>
  </si>
  <si>
    <t>self-driving cars.</t>
  </si>
  <si>
    <t>Trenton Michigan</t>
  </si>
  <si>
    <t>backpack</t>
  </si>
  <si>
    <t>“Machine learning for life”</t>
  </si>
  <si>
    <t>Trove</t>
  </si>
  <si>
    <t>More in depth information and theory</t>
  </si>
  <si>
    <t>Advanced Deep learning, attention, and complex seq2seq (ie without contrib.seq2seq</t>
  </si>
  <si>
    <t>lisle,illinois</t>
  </si>
  <si>
    <t>“A quality life demands quality questions”</t>
  </si>
  <si>
    <t>entry level</t>
  </si>
  <si>
    <t>Entertainment &amp; Leisure</t>
  </si>
  <si>
    <t>Cramer Krasselt</t>
  </si>
  <si>
    <t>Dedication is a must</t>
  </si>
  <si>
    <t>nothing</t>
  </si>
  <si>
    <t>Chicago, IL</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</si>
  <si>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</si>
  <si>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</si>
  <si>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</si>
  <si>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</si>
  <si>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</si>
  <si>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</si>
  <si>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</si>
  <si>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Help move from academia to industry</t>
  </si>
  <si>
    <t>Berlin</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</si>
  <si>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</si>
  <si>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</si>
  <si>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</si>
  <si>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</si>
  <si>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Edinburgh, Scotland</t>
  </si>
  <si>
    <t>hat</t>
  </si>
  <si>
    <t>President</t>
  </si>
  <si>
    <t>Manufacturing</t>
  </si>
  <si>
    <t>Arville</t>
  </si>
  <si>
    <t>Keep it ticking over - even if just 15 minutes to keep progressing.</t>
  </si>
  <si>
    <t>More UK meetups</t>
  </si>
  <si>
    <t>Grow skills for my current role</t>
  </si>
  <si>
    <t>Bryn Mawr, Pennsylvania</t>
  </si>
  <si>
    <t>Haverford College</t>
  </si>
  <si>
    <t>Deep Learning Foundations</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</si>
  <si>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</si>
  <si>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</si>
  <si>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</si>
  <si>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</si>
  <si>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Ho Chi Minh, VietNam</t>
  </si>
  <si>
    <t>shoes (brand is TBD… probably Adidas or Puma)</t>
  </si>
  <si>
    <t>Co-founder (or solo founder)</t>
  </si>
  <si>
    <t>Head of development</t>
  </si>
  <si>
    <t>frequently check the forum</t>
  </si>
  <si>
    <t>more assignments</t>
  </si>
  <si>
    <t>no</t>
  </si>
  <si>
    <t>Berlin, Germany</t>
  </si>
  <si>
    <t>socks</t>
  </si>
  <si>
    <t>Artificial Intelligence Engineer</t>
  </si>
  <si>
    <t>C-Level</t>
  </si>
  <si>
    <t>chatShopper</t>
  </si>
  <si>
    <t>ask for own motivation, try to tailor course on this (solve my own problems in projects)</t>
  </si>
  <si>
    <t>programming: best practices, overview best api's/services to use</t>
  </si>
  <si>
    <t>Vienna, Austria</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</si>
  <si>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</si>
  <si>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</si>
  <si>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</si>
  <si>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</si>
  <si>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</si>
  <si>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</si>
  <si>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</si>
  <si>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</si>
  <si>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Luzern, Switzerland</t>
  </si>
  <si>
    <t>Data Scientist</t>
  </si>
  <si>
    <t>Healthcare and Pharmaceuticals</t>
  </si>
  <si>
    <t>Never give up</t>
  </si>
  <si>
    <t>More content</t>
  </si>
  <si>
    <t>Javascript development (Node.js)</t>
  </si>
  <si>
    <t>You guys do a good job, keep it up</t>
  </si>
  <si>
    <t>Edmonton, Alberta</t>
  </si>
  <si>
    <t>High school or below</t>
  </si>
  <si>
    <t>Mentor Help (classroom or 1:1 mentors)</t>
  </si>
  <si>
    <t>live help is more helpful than mentor</t>
  </si>
  <si>
    <t>Live help plz</t>
  </si>
  <si>
    <t>Madrid, Spain</t>
  </si>
  <si>
    <t>BEEVA</t>
  </si>
  <si>
    <t>Be constant and stay motivated</t>
  </si>
  <si>
    <t>It's already awesome!</t>
  </si>
  <si>
    <t>Clean Code</t>
  </si>
  <si>
    <t>Udacity is awesome!</t>
  </si>
  <si>
    <t>Help prepare for an advanced degree</t>
  </si>
  <si>
    <t>Usingen, Germany</t>
  </si>
  <si>
    <t>Student</t>
  </si>
  <si>
    <t>Working Student</t>
  </si>
  <si>
    <t>SAP SE</t>
  </si>
  <si>
    <t>Set a weekly goal</t>
  </si>
  <si>
    <t>AI-Class</t>
  </si>
  <si>
    <t>Mexico City, Mexico</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</si>
  <si>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</si>
  <si>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</si>
  <si>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</si>
  <si>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</si>
  <si>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</si>
  <si>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</si>
  <si>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</si>
  <si>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</si>
  <si>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</si>
  <si>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Pretoria, South Africa</t>
  </si>
  <si>
    <t>Type out code bit by bit, run in and get a feel for what is happening.</t>
  </si>
  <si>
    <t>Udacity is best learning institution I have attended.</t>
  </si>
  <si>
    <t>Deep learning for art</t>
  </si>
  <si>
    <t>Udacity is great.</t>
  </si>
  <si>
    <t xml:space="preserve">Palo Alto, California </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</si>
  <si>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</si>
  <si>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</si>
  <si>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</si>
  <si>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</si>
  <si>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</si>
  <si>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</si>
  <si>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</si>
  <si>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</si>
  <si>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</si>
  <si>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</si>
  <si>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</si>
  <si>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</si>
  <si>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</si>
  <si>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Hamburg, Germany</t>
  </si>
  <si>
    <t>FH Lübeck</t>
  </si>
  <si>
    <t xml:space="preserve">
</t>
  </si>
  <si>
    <t>I don't like the mentor constantly nagging when logging in. I'd like to deactivate that feature.</t>
  </si>
  <si>
    <t>San Francisco, CA</t>
  </si>
  <si>
    <t>Persist</t>
  </si>
  <si>
    <t>Better career services</t>
  </si>
  <si>
    <t>Spark</t>
  </si>
  <si>
    <t>Toronto, Canada</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</si>
  <si>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</si>
  <si>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</si>
  <si>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</si>
  <si>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</si>
  <si>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Denver, Colorado</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</si>
  <si>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</si>
  <si>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</si>
  <si>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</si>
  <si>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</si>
  <si>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</si>
  <si>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</si>
  <si>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Munich, Germany</t>
  </si>
  <si>
    <t>Chief IT Architect</t>
  </si>
  <si>
    <t>Insurance</t>
  </si>
  <si>
    <t>Allianz</t>
  </si>
  <si>
    <t>currently nothing</t>
  </si>
  <si>
    <t>Chatbots</t>
  </si>
  <si>
    <t>thanks for your offerings!</t>
  </si>
  <si>
    <t>Austin,Texas</t>
  </si>
  <si>
    <t>Home Depot</t>
  </si>
  <si>
    <t>Keep more focus</t>
  </si>
  <si>
    <t>more project oritented videos</t>
  </si>
  <si>
    <t>Udemy, Books</t>
  </si>
  <si>
    <t>none</t>
  </si>
  <si>
    <t>Boston, Massachusetts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</si>
  <si>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</si>
  <si>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</si>
  <si>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</si>
  <si>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</si>
  <si>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</si>
  <si>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 xml:space="preserve">Cajicá,Colombia </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</si>
  <si>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</si>
  <si>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</si>
  <si>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</si>
  <si>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</si>
  <si>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Santa Clara, California</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</si>
  <si>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</si>
  <si>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</si>
  <si>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</si>
  <si>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</si>
  <si>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</si>
  <si>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</si>
  <si>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</si>
  <si>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Sydney, Australia</t>
  </si>
  <si>
    <t>I don't know yet!</t>
  </si>
  <si>
    <t>Just do it!</t>
  </si>
  <si>
    <t>Add more projects. Add more challenging contents.</t>
  </si>
  <si>
    <t>Natural language processing</t>
  </si>
  <si>
    <t>New Delhi, Delhi, India</t>
  </si>
  <si>
    <t>Just never give up, keep on learning new things and always look forward to new things.</t>
  </si>
  <si>
    <t>Nothing all is fine</t>
  </si>
  <si>
    <t>I really wanted deep learning  earlier but it was released soon</t>
  </si>
  <si>
    <t xml:space="preserve">Lahore, Punjab, Pakistan </t>
  </si>
  <si>
    <t>Public Sector Consulting</t>
  </si>
  <si>
    <t>GAT consulting</t>
  </si>
  <si>
    <t>Enjoy it! Be sure to interact on the forums. You learn most by talking about things you want to learn</t>
  </si>
  <si>
    <t>Help students to become better freelancers</t>
  </si>
  <si>
    <t>Deep Learning</t>
  </si>
  <si>
    <t>Atlanta , Georgia , USA</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</si>
  <si>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</si>
  <si>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</si>
  <si>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</si>
  <si>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</si>
  <si>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</si>
  <si>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</si>
  <si>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Middletown, NJ</t>
  </si>
  <si>
    <t>Commvault</t>
  </si>
  <si>
    <t>Do it to learn something new, not to use it on your resume for a new job.</t>
  </si>
  <si>
    <t>It's awesome right now.</t>
  </si>
  <si>
    <t>Drones</t>
  </si>
  <si>
    <t xml:space="preserve">Frankfurt, Germany </t>
  </si>
  <si>
    <t>Do a piece of work everyday, even if it is just one video</t>
  </si>
  <si>
    <t>Nothing, I am very happy</t>
  </si>
  <si>
    <t>Thank you. You really deliver high quality content and I already learned a lot</t>
  </si>
  <si>
    <t>Chongqing,China</t>
  </si>
  <si>
    <t>Automotive</t>
  </si>
  <si>
    <t>TSARI design institute of Smart Factory</t>
  </si>
  <si>
    <t>Working Hard and practice</t>
  </si>
  <si>
    <t>lower price</t>
  </si>
  <si>
    <t>Please lower the price</t>
  </si>
  <si>
    <t>Surat, India</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</si>
  <si>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</si>
  <si>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</si>
  <si>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</si>
  <si>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</si>
  <si>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Falun, Alberta, Canada</t>
  </si>
  <si>
    <t>Alberta Health Services</t>
  </si>
  <si>
    <t>Intro to Programming</t>
  </si>
  <si>
    <t>Keep notes!</t>
  </si>
  <si>
    <t>I can't think of anything</t>
  </si>
  <si>
    <t>London</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</si>
  <si>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</si>
  <si>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</si>
  <si>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</si>
  <si>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</si>
  <si>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</si>
  <si>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</si>
  <si>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</si>
  <si>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Westborough, MA,USA</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</si>
  <si>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</si>
  <si>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</si>
  <si>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</si>
  <si>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</si>
  <si>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</si>
  <si>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</si>
  <si>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</si>
  <si>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</si>
  <si>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</si>
  <si>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</si>
  <si>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</si>
  <si>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</si>
  <si>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San Marcos, CA</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</si>
  <si>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</si>
  <si>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</si>
  <si>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</si>
  <si>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</si>
  <si>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</si>
  <si>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</si>
  <si>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San Francisco, California</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</si>
  <si>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</si>
  <si>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</si>
  <si>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</si>
  <si>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</si>
  <si>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</si>
  <si>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Minneapolis, Minnesota</t>
  </si>
  <si>
    <t>&lt;none&gt;</t>
  </si>
  <si>
    <t>Pair employers and candidates.</t>
  </si>
  <si>
    <t>Automated trading</t>
  </si>
  <si>
    <t>No.</t>
  </si>
  <si>
    <t>Billboard</t>
  </si>
  <si>
    <t>Austin, TX</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</si>
  <si>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</si>
  <si>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</si>
  <si>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</si>
  <si>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</si>
  <si>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</si>
  <si>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LinkedIn</t>
  </si>
  <si>
    <t>Bristol, UK</t>
  </si>
  <si>
    <t>Engineering Consultancy</t>
  </si>
  <si>
    <t>Frazer-Nash Consultancy</t>
  </si>
  <si>
    <t>Be cheaper</t>
  </si>
  <si>
    <t>greece</t>
  </si>
  <si>
    <t>Mean</t>
  </si>
  <si>
    <t>ios</t>
  </si>
  <si>
    <t>go for it! there's always a nanodegree for your skill level</t>
  </si>
  <si>
    <t>bitcoin blockchains cryprography</t>
  </si>
  <si>
    <t>thanks!</t>
  </si>
  <si>
    <t>Hoffman estates, il</t>
  </si>
  <si>
    <t>Oracle</t>
  </si>
  <si>
    <t>Work hard</t>
  </si>
  <si>
    <t>More courses</t>
  </si>
  <si>
    <t>All</t>
  </si>
  <si>
    <t>Hyderabad, India</t>
  </si>
  <si>
    <t>Technologist</t>
  </si>
  <si>
    <t>Wipro</t>
  </si>
  <si>
    <t>Books</t>
  </si>
  <si>
    <t>Complete every module in advance.</t>
  </si>
  <si>
    <t>Greater analytical treatment of topics with derivations etc</t>
  </si>
  <si>
    <t>NLP</t>
  </si>
  <si>
    <t>MEDIAN</t>
  </si>
  <si>
    <t>I was hoping to get a job through Udacity...outside India...maybe US or Canada. But that didn't happen.</t>
  </si>
  <si>
    <t>Delhi, India</t>
  </si>
  <si>
    <t>Edfora Private Limited</t>
  </si>
  <si>
    <t>STDEV</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</si>
  <si>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</si>
  <si>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</si>
  <si>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</si>
  <si>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</si>
  <si>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Noida, India</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</si>
  <si>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</si>
  <si>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</si>
  <si>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</si>
  <si>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</si>
  <si>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</si>
  <si>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</si>
  <si>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</si>
  <si>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Vilnius, Lithuania</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</si>
  <si>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</si>
  <si>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</si>
  <si>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</si>
  <si>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</si>
  <si>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</si>
  <si>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</si>
  <si>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Santiago, Chile</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</si>
  <si>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</si>
  <si>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</si>
  <si>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</si>
  <si>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</si>
  <si>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</si>
  <si>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</si>
  <si>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</si>
  <si>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</si>
  <si>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</si>
  <si>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</si>
  <si>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</si>
  <si>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Pingtung, Taiwan</t>
  </si>
  <si>
    <t>Stay hungry Stay Foolish</t>
  </si>
  <si>
    <t>Please setup more friendly environment for those nonEnglish speaker, especially 1 on 1.</t>
  </si>
  <si>
    <t>Bangalore,India</t>
  </si>
  <si>
    <t>manhattan associates</t>
  </si>
  <si>
    <t>practice and deep learning of each topics</t>
  </si>
  <si>
    <t>more mobile based solutions to keep people engaged while they are on travel</t>
  </si>
  <si>
    <t>Angular, Ionic, robotic process automation, preact</t>
  </si>
  <si>
    <t>Irvine, California</t>
  </si>
  <si>
    <t>Nextace (Fidelity National Financial)</t>
  </si>
  <si>
    <t>Study everyday!</t>
  </si>
  <si>
    <t>I don't know</t>
  </si>
  <si>
    <t>Kirkland, WA, USA</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</si>
  <si>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</si>
  <si>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</si>
  <si>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</si>
  <si>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</si>
  <si>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</si>
  <si>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</si>
  <si>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Pittsburgh</t>
  </si>
  <si>
    <t>track suit / sweat suit</t>
  </si>
  <si>
    <t>DSI</t>
  </si>
  <si>
    <t>Learn</t>
  </si>
  <si>
    <t>Don't know</t>
  </si>
  <si>
    <t>Advanced Machine Learning</t>
  </si>
  <si>
    <t>Oslo, Norway</t>
  </si>
  <si>
    <t>Senior engineer</t>
  </si>
  <si>
    <t>Old AI Mooc student</t>
  </si>
  <si>
    <t>Tailor made nanodegrees, ability to choose terms from different nanodegrees only the parts I need and not have to repeat things I know</t>
  </si>
  <si>
    <t>Information security topics</t>
  </si>
  <si>
    <t>Paraiba, Brazil</t>
  </si>
  <si>
    <t>Professor</t>
  </si>
  <si>
    <t>Federal Institute of technology</t>
  </si>
  <si>
    <t>Go ahead, keep going</t>
  </si>
  <si>
    <t>It is great for me</t>
  </si>
  <si>
    <t>Hardware for robotics</t>
  </si>
  <si>
    <t>new delhi</t>
  </si>
  <si>
    <t>medmap india</t>
  </si>
  <si>
    <t>be persistent kids!</t>
  </si>
  <si>
    <t>discounts!</t>
  </si>
  <si>
    <t>deep learning</t>
  </si>
  <si>
    <t>White Plains, NY, USA</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</si>
  <si>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</si>
  <si>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</si>
  <si>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</si>
  <si>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</si>
  <si>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</si>
  <si>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</si>
  <si>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</si>
  <si>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</si>
  <si>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</si>
  <si>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</si>
  <si>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</si>
  <si>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</si>
  <si>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Washington, DC</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</si>
  <si>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</si>
  <si>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</si>
  <si>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</si>
  <si>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</si>
  <si>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</si>
  <si>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</si>
  <si>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Bangalore, India</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</si>
  <si>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</si>
  <si>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</si>
  <si>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</si>
  <si>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</si>
  <si>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</si>
  <si>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Guangzhou, china</t>
  </si>
  <si>
    <t>keep learning every day. Do not stop do not cheat</t>
  </si>
  <si>
    <t>website</t>
  </si>
  <si>
    <t>a new world</t>
  </si>
  <si>
    <t>tensorflow deep learning</t>
  </si>
  <si>
    <t>push more new couese</t>
  </si>
  <si>
    <t>Associates</t>
  </si>
  <si>
    <t>Indaial, santa catarina, brazil</t>
  </si>
  <si>
    <t>Sisplan Sistemas</t>
  </si>
  <si>
    <t>Front-end, fullstack</t>
  </si>
  <si>
    <t>Try something new, ask for help when you are stuck, read a lot</t>
  </si>
  <si>
    <t>Nano Degree Course</t>
  </si>
  <si>
    <t>Do more nanodegree and continue with the high quality courses, also more reading lessons and quizzes</t>
  </si>
  <si>
    <t>Ai, self driving cars, web development, etc</t>
  </si>
  <si>
    <t>Bloomington, Illinois</t>
  </si>
  <si>
    <t>Grand Total</t>
  </si>
  <si>
    <t>Total</t>
  </si>
  <si>
    <t>MEAN</t>
  </si>
  <si>
    <t>Just do it!!</t>
  </si>
  <si>
    <t>Tech news</t>
  </si>
  <si>
    <t>Provide more opportunities to get exposure to employers  .</t>
  </si>
  <si>
    <t>Design, Finance.</t>
  </si>
  <si>
    <t>Hillsborough, NJ</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</si>
  <si>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</si>
  <si>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</si>
  <si>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</si>
  <si>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</si>
  <si>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</si>
  <si>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</si>
  <si>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Machine Learning</t>
  </si>
  <si>
    <t>Tangerang, Indonesia</t>
  </si>
  <si>
    <t>Artificila Intelligence</t>
  </si>
  <si>
    <t>Deep Learning Foundation</t>
  </si>
  <si>
    <t>Self Driving Car</t>
  </si>
  <si>
    <t>Traveloka.com</t>
  </si>
  <si>
    <t>MODE</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</si>
  <si>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</si>
  <si>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</si>
  <si>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</si>
  <si>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</si>
  <si>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Bangalore/India</t>
  </si>
  <si>
    <t>Accenture</t>
  </si>
  <si>
    <t>stay motivated and don't panic if you don't get it in the first reading.Revisit videos till you get it.</t>
  </si>
  <si>
    <t>More scholarships for nanodegrees</t>
  </si>
  <si>
    <t>NLP nanodegree</t>
  </si>
  <si>
    <t>Salzburg, Austria</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</si>
  <si>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</si>
  <si>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</si>
  <si>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</si>
  <si>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</si>
  <si>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</si>
  <si>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</si>
  <si>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</si>
  <si>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</si>
  <si>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</si>
  <si>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</si>
  <si>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</si>
  <si>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</si>
  <si>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San José, California </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</si>
  <si>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</si>
  <si>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</si>
  <si>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</si>
  <si>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</si>
  <si>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</si>
  <si>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Brooklyn, New York</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</si>
  <si>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</si>
  <si>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</si>
  <si>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</si>
  <si>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</si>
  <si>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</si>
  <si>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</si>
  <si>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</si>
  <si>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</si>
  <si>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</si>
  <si>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</si>
  <si>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Manhattan, Kansas, USA</t>
  </si>
  <si>
    <t>Study hard and prepare early</t>
  </si>
  <si>
    <t>get more job opportunties for students</t>
  </si>
  <si>
    <t>self-driving car</t>
  </si>
  <si>
    <t>Thane, India</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</si>
  <si>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</si>
  <si>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</si>
  <si>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</si>
  <si>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</si>
  <si>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Troy, New York</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</si>
  <si>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</si>
  <si>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</si>
  <si>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</si>
  <si>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</si>
  <si>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</si>
  <si>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</si>
  <si>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Montrouge, France</t>
  </si>
  <si>
    <t>Neuroscience</t>
  </si>
  <si>
    <t>CEA / INSERM / NeuroSpin</t>
  </si>
  <si>
    <t>Nano degree</t>
  </si>
  <si>
    <t>Be sure to have a minimal amount of coding fluency before enrolling.</t>
  </si>
  <si>
    <t>Time spent in project (hrs)</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</si>
  <si>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</si>
  <si>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</si>
  <si>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</si>
  <si>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</si>
  <si>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</si>
  <si>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</si>
  <si>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</si>
  <si>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</si>
  <si>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</si>
  <si>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</si>
  <si>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Kochi, India</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</si>
  <si>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</si>
  <si>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</si>
  <si>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</si>
  <si>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</si>
  <si>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</si>
  <si>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</si>
  <si>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</si>
  <si>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</si>
  <si>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</si>
  <si>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</si>
  <si>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</si>
  <si>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Tanzania</t>
  </si>
  <si>
    <t>Community Forests Pemba</t>
  </si>
  <si>
    <t>Don't be afraid to ask for help from other students</t>
  </si>
  <si>
    <t>Twiml podcast</t>
  </si>
  <si>
    <t>Polish the lessons</t>
  </si>
  <si>
    <t>Machine learning</t>
  </si>
  <si>
    <t>Mönchengladbach, Northrhine-Westphalia, Germany</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</si>
  <si>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</si>
  <si>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</si>
  <si>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</si>
  <si>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</si>
  <si>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</si>
  <si>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</si>
  <si>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</si>
  <si>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</si>
  <si>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Self-Driving Car Engineer</t>
  </si>
  <si>
    <t>Haripur, Pakistan</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</si>
  <si>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</si>
  <si>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</si>
  <si>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</si>
  <si>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</si>
  <si>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Singapore</t>
  </si>
  <si>
    <t>Ctrl + C &amp; Ctrl + V</t>
  </si>
  <si>
    <t>Stick to the forums, better than slack</t>
  </si>
  <si>
    <t>Inform users early if there is a shortage of project reviewers</t>
  </si>
  <si>
    <t>Xamarin</t>
  </si>
  <si>
    <t>San Jose, CA</t>
  </si>
  <si>
    <t>Fiscal Hive</t>
  </si>
  <si>
    <t>TSM</t>
  </si>
  <si>
    <t xml:space="preserve">Turin, Italy </t>
  </si>
  <si>
    <t>Sotware Engineeer</t>
  </si>
  <si>
    <t>Rio de Janeiro, Rio de Janeiro, Brazil</t>
  </si>
  <si>
    <t>Biomed</t>
  </si>
  <si>
    <t>Program your hours of study.</t>
  </si>
  <si>
    <t>Suggest outside class practical exercises.</t>
  </si>
  <si>
    <t>How to tackle data science competitions</t>
  </si>
  <si>
    <t>I'd really like the Nanodegrees, thanks!</t>
  </si>
  <si>
    <t>Texas us</t>
  </si>
  <si>
    <t>Railway</t>
  </si>
  <si>
    <t>Live Help</t>
  </si>
  <si>
    <t>Siwan, Bihar, India</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</si>
  <si>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</si>
  <si>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</si>
  <si>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</si>
  <si>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</si>
  <si>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Thornton, Co</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</si>
  <si>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</si>
  <si>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</si>
  <si>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</si>
  <si>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</si>
  <si>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</si>
  <si>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</si>
  <si>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</si>
  <si>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</si>
  <si>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</si>
  <si>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Kanpur, Uttar Pradesh</t>
  </si>
  <si>
    <t>iOS Developer ND</t>
  </si>
  <si>
    <t>Be consistent</t>
  </si>
  <si>
    <t>Be a bit more interactive with students.</t>
  </si>
  <si>
    <t>Advanced iOS stuff</t>
  </si>
  <si>
    <t>None, keep up the good work!</t>
  </si>
  <si>
    <t>Turin, Italy</t>
  </si>
  <si>
    <t>Electronics</t>
  </si>
  <si>
    <t>Panini S.p.A.</t>
  </si>
  <si>
    <t>start simple, then improve</t>
  </si>
  <si>
    <t>The lack of Udacity is the impossibility to ask questions and get answer. Mentor is not (as far from my point of view) a reliable source of information (and sometimes disappears...)</t>
  </si>
  <si>
    <t>Sofia, Bulgaria</t>
  </si>
  <si>
    <t>Bulgarian Academy of Sciences</t>
  </si>
  <si>
    <t>Just be curious</t>
  </si>
  <si>
    <t>Try to balance the material complexity and time needed for the projects.</t>
  </si>
  <si>
    <t>Data science, software architecture</t>
  </si>
  <si>
    <t>Not at the moment</t>
  </si>
  <si>
    <t>Los Angeles, California</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</si>
  <si>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</si>
  <si>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</si>
  <si>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</si>
  <si>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</si>
  <si>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</si>
  <si>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</si>
  <si>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</si>
  <si>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</si>
  <si>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</si>
  <si>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Longmont, CO usa</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</si>
  <si>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</si>
  <si>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</si>
  <si>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</si>
  <si>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</si>
  <si>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</si>
  <si>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</si>
  <si>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Heilbronn, Germany</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</si>
  <si>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</si>
  <si>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</si>
  <si>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</si>
  <si>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</si>
  <si>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</si>
  <si>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</si>
  <si>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ohio</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</si>
  <si>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</si>
  <si>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</si>
  <si>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</si>
  <si>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</si>
  <si>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</si>
  <si>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</si>
  <si>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</si>
  <si>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</si>
  <si>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</si>
  <si>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Hayward, California</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</si>
  <si>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</si>
  <si>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</si>
  <si>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</si>
  <si>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</si>
  <si>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</si>
  <si>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</si>
  <si>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</si>
  <si>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</si>
  <si>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</si>
  <si>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</si>
  <si>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Guetersloh, Germany</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</si>
  <si>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</si>
  <si>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</si>
  <si>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</si>
  <si>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</si>
  <si>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Šiauliai, Lithuania</t>
  </si>
  <si>
    <t>Sprana</t>
  </si>
  <si>
    <t>Projects are more important</t>
  </si>
  <si>
    <t>Continue the great work</t>
  </si>
  <si>
    <t>Pytorch</t>
  </si>
  <si>
    <t>Atlanta, Georgia</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</si>
  <si>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</si>
  <si>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</si>
  <si>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</si>
  <si>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</si>
  <si>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</si>
  <si>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British Columbia, Canada</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</si>
  <si>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</si>
  <si>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</si>
  <si>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</si>
  <si>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</si>
  <si>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Milan, Italy</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</si>
  <si>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</si>
  <si>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</si>
  <si>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</si>
  <si>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</si>
  <si>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</si>
  <si>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</si>
  <si>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Detroit, Michigan</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</si>
  <si>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</si>
  <si>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</si>
  <si>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</si>
  <si>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</si>
  <si>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Moscow, Russia</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</si>
  <si>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</si>
  <si>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</si>
  <si>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</si>
  <si>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</si>
  <si>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</si>
  <si>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</si>
  <si>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Calgary, canada</t>
  </si>
  <si>
    <t>Ups</t>
  </si>
  <si>
    <t>Study on Khan academy the math</t>
  </si>
  <si>
    <t>Clarify the knowledge level required to do the course</t>
  </si>
  <si>
    <t>Kuala Lumpur, Malaysia</t>
  </si>
  <si>
    <t>Machine is learning, so must we!</t>
  </si>
  <si>
    <t>Tokio Marine</t>
  </si>
  <si>
    <t>Mobile App to be more consistent with Web.</t>
  </si>
  <si>
    <t>Ethics in A.I.</t>
  </si>
  <si>
    <t>Really love Udacity, look forward to completing my A.I. Nanodegree!</t>
  </si>
  <si>
    <t>Campinas, São Paulo, Brazil</t>
  </si>
  <si>
    <t>Controllar</t>
  </si>
  <si>
    <t>Focus on the projects</t>
  </si>
  <si>
    <t>Make more projects and with more coding required</t>
  </si>
  <si>
    <t>More about agile project management</t>
  </si>
  <si>
    <t>I love udacity</t>
  </si>
  <si>
    <t>seoul,korea</t>
  </si>
  <si>
    <t>policeofficer</t>
  </si>
  <si>
    <t>Spend enough time to review yours</t>
  </si>
  <si>
    <t>good feedback and forum and project</t>
  </si>
  <si>
    <t>competitive programming</t>
  </si>
  <si>
    <t>thank you for your service. it gave me sight of ML</t>
  </si>
  <si>
    <t>Belo Horizonte, Brazil</t>
  </si>
  <si>
    <t>Polícia Federal</t>
  </si>
  <si>
    <t>Grit!</t>
  </si>
  <si>
    <t>Better translation to portuguese (pt-br)</t>
  </si>
  <si>
    <t>Toronto, Ontario, Canada</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</si>
  <si>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</si>
  <si>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</si>
  <si>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</si>
  <si>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</si>
  <si>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</si>
  <si>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Québec</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</si>
  <si>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</si>
  <si>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</si>
  <si>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</si>
  <si>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</si>
  <si>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</si>
  <si>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</si>
  <si>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</si>
  <si>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</si>
  <si>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</si>
  <si>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</si>
  <si>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San Diego, CA, USA</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</si>
  <si>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</si>
  <si>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</si>
  <si>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</si>
  <si>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</si>
  <si>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</si>
  <si>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Kiev, Ukraine</t>
  </si>
  <si>
    <t>Just do it</t>
  </si>
  <si>
    <t>Jobs for graduates</t>
  </si>
  <si>
    <t>Cordoba, Argentina</t>
  </si>
  <si>
    <t>Bacau, Romania</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</si>
  <si>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</si>
  <si>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</si>
  <si>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</si>
  <si>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</si>
  <si>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Podgorica, Montenegro</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</si>
  <si>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</si>
  <si>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</si>
  <si>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</si>
  <si>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</si>
  <si>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</si>
  <si>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</si>
  <si>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San Jose, California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</si>
  <si>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</si>
  <si>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</si>
  <si>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</si>
  <si>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</si>
  <si>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</si>
  <si>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</si>
  <si>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</si>
  <si>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</si>
  <si>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</si>
  <si>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</si>
  <si>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</si>
  <si>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Tucson, Arizona</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</si>
  <si>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</si>
  <si>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</si>
  <si>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</si>
  <si>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</si>
  <si>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</si>
  <si>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</si>
  <si>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Mumbai, India</t>
  </si>
  <si>
    <t>AccionLabs</t>
  </si>
  <si>
    <t>Put full efforts</t>
  </si>
  <si>
    <t>More quality lectures</t>
  </si>
  <si>
    <t>Networking</t>
  </si>
  <si>
    <t>Sao Paulo, Brazil</t>
  </si>
  <si>
    <t>Junior</t>
  </si>
  <si>
    <t>Itau</t>
  </si>
  <si>
    <t>Use the foruns, be creative, use the pause if you need it, your are not alone and you will be rewarded</t>
  </si>
  <si>
    <t>More real world problemns</t>
  </si>
  <si>
    <t>More mathematical approaches to some courses</t>
  </si>
  <si>
    <t>Johannesburg, Gauteng, South Africa</t>
  </si>
  <si>
    <t>Financial Services</t>
  </si>
  <si>
    <t>Investec</t>
  </si>
  <si>
    <t>Plan extra time to apply what you have learnt.</t>
  </si>
  <si>
    <t>Provide information about the tasks required to deploy and make the project practical .</t>
  </si>
  <si>
    <t>Mohammedia,Morocco</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</si>
  <si>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</si>
  <si>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</si>
  <si>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</si>
  <si>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</si>
  <si>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</si>
  <si>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</si>
  <si>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</si>
  <si>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</si>
  <si>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</si>
  <si>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 China</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</si>
  <si>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</si>
  <si>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</si>
  <si>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</si>
  <si>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</si>
  <si>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</si>
  <si>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</si>
  <si>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</si>
  <si>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</si>
  <si>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</si>
  <si>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</si>
  <si>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Singapore, Singapore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</si>
  <si>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</si>
  <si>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</si>
  <si>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</si>
  <si>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</si>
  <si>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</si>
  <si>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</si>
  <si>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Pune, India</t>
  </si>
  <si>
    <t>Be regular in taking classes. Don't take large gaps between completing courses.</t>
  </si>
  <si>
    <t>An interview prep would be very helpful.</t>
  </si>
  <si>
    <t>Nothing much. I am looking forward to have another nanodegree at Udacity.</t>
  </si>
  <si>
    <t>Los Angeles</t>
  </si>
  <si>
    <t>Globalfoundries</t>
  </si>
  <si>
    <t>More projects related to real life work</t>
  </si>
  <si>
    <t>VBA, power bi</t>
  </si>
  <si>
    <t>Na</t>
  </si>
  <si>
    <t>Philadelphia, PA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</si>
  <si>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</si>
  <si>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</si>
  <si>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</si>
  <si>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</si>
  <si>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Caracas</t>
  </si>
  <si>
    <t>Mahisoft</t>
  </si>
  <si>
    <t>All good</t>
  </si>
  <si>
    <t>Bengaluru, India</t>
  </si>
  <si>
    <t>Unquenchable Thirst for Knowledge</t>
  </si>
  <si>
    <t>Media IQ Digital India Ltd.</t>
  </si>
  <si>
    <t>I am enjoying my terms. More meetups maybe</t>
  </si>
  <si>
    <t>Glad to be associated with Udacity</t>
  </si>
  <si>
    <t>Zeist, Netherlands</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</si>
  <si>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</si>
  <si>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</si>
  <si>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</si>
  <si>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</si>
  <si>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</si>
  <si>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Kolkata</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</si>
  <si>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</si>
  <si>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</si>
  <si>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</si>
  <si>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</si>
  <si>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</si>
  <si>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Izmir, Turkey</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</si>
  <si>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</si>
  <si>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</si>
  <si>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</si>
  <si>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Montreal, Quebec, Canada</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</si>
  <si>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</si>
  <si>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</si>
  <si>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</si>
  <si>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</si>
  <si>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</si>
  <si>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</si>
  <si>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West Hampstead, London</t>
  </si>
  <si>
    <t>Gambling</t>
  </si>
  <si>
    <t>Crypto currency courses</t>
  </si>
  <si>
    <t>Chevy Chase, MD</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</si>
  <si>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</si>
  <si>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</si>
  <si>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</si>
  <si>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</si>
  <si>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</si>
  <si>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</si>
  <si>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Orlando, Florida</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</si>
  <si>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</si>
  <si>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</si>
  <si>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</si>
  <si>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</si>
  <si>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</si>
  <si>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</si>
  <si>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</si>
  <si>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</si>
  <si>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</si>
  <si>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</si>
  <si>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</si>
  <si>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</si>
  <si>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San Jose, California</t>
  </si>
  <si>
    <t>Gosvea</t>
  </si>
  <si>
    <t>Be proactive</t>
  </si>
  <si>
    <t>Nothing to improve</t>
  </si>
  <si>
    <t>Algorithms (in Python preferably)</t>
  </si>
  <si>
    <t>The Home Depot</t>
  </si>
  <si>
    <t>Do more code exercises</t>
  </si>
  <si>
    <t>More practical experience</t>
  </si>
  <si>
    <t>Text analysis</t>
  </si>
  <si>
    <t>Tokyo,Japan</t>
  </si>
  <si>
    <t>Lancers Inc.</t>
  </si>
  <si>
    <t>calvert, md</t>
  </si>
  <si>
    <t>don't expect to understand everything right away</t>
  </si>
  <si>
    <t>university</t>
  </si>
  <si>
    <t>reducing waiting time for the email support!</t>
  </si>
  <si>
    <t>mathematics!</t>
  </si>
  <si>
    <t>Charlotte, North Carolina</t>
  </si>
  <si>
    <t>Building skynet, one algorithm at a time.</t>
  </si>
  <si>
    <t>Split your project work into small chunks and handle them daily.</t>
  </si>
  <si>
    <t>Less marketing , more educating.</t>
  </si>
  <si>
    <t>For new programs , they seem rushed to fit the market interest, rather than creating thorough programs.</t>
  </si>
  <si>
    <t>Edison, NJ</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</si>
  <si>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</si>
  <si>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</si>
  <si>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</si>
  <si>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</si>
  <si>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</si>
  <si>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</si>
  <si>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</si>
  <si>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</si>
  <si>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</si>
  <si>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</si>
  <si>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</si>
  <si>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</si>
  <si>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</si>
  <si>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Alexandria, Egypt</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</si>
  <si>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</si>
  <si>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</si>
  <si>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</si>
  <si>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</si>
  <si>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</si>
  <si>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</si>
  <si>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</si>
  <si>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</si>
  <si>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Raleigh, NC</t>
  </si>
  <si>
    <t>Data Scientist/Manager</t>
  </si>
  <si>
    <t>All of the above</t>
  </si>
  <si>
    <t>InterWorks</t>
  </si>
  <si>
    <t>Make time for it that you can focus only on the material</t>
  </si>
  <si>
    <t>Make things cheaper.</t>
  </si>
  <si>
    <t>I think you've got it pretty well covered.</t>
  </si>
  <si>
    <t>Nope!</t>
  </si>
  <si>
    <t>Munster, Indiana</t>
  </si>
  <si>
    <t>Create a routine. Set aggressive deadlines. Study mercilessly (don't slack) till you hit your goal.</t>
  </si>
  <si>
    <t>More variety in programs</t>
  </si>
  <si>
    <t>Software engineering, agile development, cloud computing</t>
  </si>
  <si>
    <t>Seattle, Washington</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</si>
  <si>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</si>
  <si>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</si>
  <si>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</si>
  <si>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</si>
  <si>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</si>
  <si>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Henderson, Nevada</t>
  </si>
  <si>
    <t>N/a</t>
  </si>
  <si>
    <t>Jupiter, FL, USA</t>
  </si>
  <si>
    <t>travel mug</t>
  </si>
  <si>
    <t>The Scripps Research Institute</t>
  </si>
  <si>
    <t>You can do it</t>
  </si>
  <si>
    <t>I think you guys are doing great.</t>
  </si>
  <si>
    <t>A course on Ubuntu, may be a nanodegree in Data Engineering</t>
  </si>
  <si>
    <t>muntinlupa, metro manila, philippines</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</si>
  <si>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</si>
  <si>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</si>
  <si>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</si>
  <si>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</si>
  <si>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</si>
  <si>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San Tan Valley, Arizona</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</si>
  <si>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</si>
  <si>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</si>
  <si>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</si>
  <si>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</si>
  <si>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</si>
  <si>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Perth, Australia</t>
  </si>
  <si>
    <t>Machine learning and computer vision engineer</t>
  </si>
  <si>
    <t>iCetana</t>
  </si>
  <si>
    <t>Be confident</t>
  </si>
  <si>
    <t>More tutorials</t>
  </si>
  <si>
    <t>Computer vision nanodegree</t>
  </si>
  <si>
    <t>I am very happy with what udacity offers.</t>
  </si>
  <si>
    <t>Kazan, Russian Federation</t>
  </si>
  <si>
    <t>Open Mobile Platform</t>
  </si>
  <si>
    <t>Start project as early as possible.</t>
  </si>
  <si>
    <t>Interdisciplinary, integrity projects</t>
  </si>
  <si>
    <t>Thank you for your product</t>
  </si>
  <si>
    <t>Glen Ellyn, Illinois</t>
  </si>
  <si>
    <t>Finance</t>
  </si>
  <si>
    <t>Home</t>
  </si>
  <si>
    <t>Seek help from your peers on Slack</t>
  </si>
  <si>
    <t>Better content</t>
  </si>
  <si>
    <t>Building a computer for Deep Learning training</t>
  </si>
  <si>
    <t>Thank you for your education programs!</t>
  </si>
  <si>
    <t>kariya, aichi, japan</t>
  </si>
  <si>
    <t>I am not frightened by the deadline. Let's proceed at your own pace.</t>
  </si>
  <si>
    <t>Skills that the company can not learn</t>
  </si>
  <si>
    <t>Toulouse, France</t>
  </si>
  <si>
    <t>Biometrics for Development</t>
  </si>
  <si>
    <t>Simprints</t>
  </si>
  <si>
    <t>Work regularly</t>
  </si>
  <si>
    <t>Not much, it's pretty damn good :)</t>
  </si>
  <si>
    <t>I love udacity! Keep it up guys!</t>
  </si>
  <si>
    <t xml:space="preserve">Seattle, WA </t>
  </si>
  <si>
    <t>Stay persistent in your learning</t>
  </si>
  <si>
    <t>Invest more into answering student questions</t>
  </si>
  <si>
    <t>Tableau</t>
  </si>
  <si>
    <t>Thank you for the 50% refund</t>
  </si>
  <si>
    <t>Japan, Kawasaki</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</si>
  <si>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</si>
  <si>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</si>
  <si>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</si>
  <si>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</si>
  <si>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</si>
  <si>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</si>
  <si>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Uganda/Kampala/Kiwatule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</si>
  <si>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</si>
  <si>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</si>
  <si>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</si>
  <si>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</si>
  <si>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</si>
  <si>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</si>
  <si>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Gujarat, India</t>
  </si>
  <si>
    <t>Just follow the content closely, Udacity team has taken care of everything for you to understand and apply it!</t>
  </si>
  <si>
    <t>Project reviews can be made faster. Mentors can be increased</t>
  </si>
  <si>
    <t>Graphic Design</t>
  </si>
  <si>
    <t>You guys are awesome</t>
  </si>
  <si>
    <t>-Beijing, China</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</si>
  <si>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</si>
  <si>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</si>
  <si>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</si>
  <si>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</si>
  <si>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</si>
  <si>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</si>
  <si>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</si>
  <si>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</si>
  <si>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</si>
  <si>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</si>
  <si>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</si>
  <si>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</si>
  <si>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Houston, Texas</t>
  </si>
  <si>
    <t>Don't give up!</t>
  </si>
  <si>
    <t>Keep all projects in same format</t>
  </si>
  <si>
    <t>Math behind machine learning</t>
  </si>
  <si>
    <t>Ferrara, FE, Italy</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</si>
  <si>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</si>
  <si>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</si>
  <si>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</si>
  <si>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</si>
  <si>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</si>
  <si>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</si>
  <si>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</si>
  <si>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</si>
  <si>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</si>
  <si>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Salt Lake City, Utah</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</si>
  <si>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</si>
  <si>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</si>
  <si>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</si>
  <si>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</si>
  <si>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</si>
  <si>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</si>
  <si>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Seoul, South Korea</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</si>
  <si>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</si>
  <si>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</si>
  <si>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</si>
  <si>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</si>
  <si>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</si>
  <si>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</si>
  <si>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Riga, Latvia</t>
  </si>
  <si>
    <t>Vertex IT</t>
  </si>
  <si>
    <t>read scientific papers</t>
  </si>
  <si>
    <t>Structure lectures</t>
  </si>
  <si>
    <t>Sevilla</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</si>
  <si>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</si>
  <si>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</si>
  <si>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</si>
  <si>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</si>
  <si>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</si>
  <si>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UK</t>
  </si>
  <si>
    <t>Udacity Blitz</t>
  </si>
  <si>
    <t>Turn off all notifications and distractions and just focus on the material.</t>
  </si>
  <si>
    <t>Joined the very first AI course by Sebastian and Peter Norvig</t>
  </si>
  <si>
    <t>Better quality mentors.</t>
  </si>
  <si>
    <t>Learn to draw.</t>
  </si>
  <si>
    <t>Nanchan, Jiangxi, China</t>
  </si>
  <si>
    <t>NCLY</t>
  </si>
  <si>
    <t>Do be persistent, and believe you can make it.</t>
  </si>
  <si>
    <t>I could receive systematic training for projects.</t>
  </si>
  <si>
    <t>lees summit, missouri</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</si>
  <si>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</si>
  <si>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</si>
  <si>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</si>
  <si>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</si>
  <si>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</si>
  <si>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Edwardsville, Il, USA</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</si>
  <si>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</si>
  <si>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</si>
  <si>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</si>
  <si>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</si>
  <si>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</si>
  <si>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</si>
  <si>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</si>
  <si>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</si>
  <si>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</si>
  <si>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</si>
  <si>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</si>
  <si>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</si>
  <si>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</si>
  <si>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</si>
  <si>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</si>
  <si>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Bangalore,Karnataka,India</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</si>
  <si>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</si>
  <si>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</si>
  <si>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</si>
  <si>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</si>
  <si>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Italy</t>
  </si>
  <si>
    <t>Defense</t>
  </si>
  <si>
    <t>Be passionated and curious</t>
  </si>
  <si>
    <t>Full Stack web Dev.</t>
  </si>
  <si>
    <t>The Forums are extremely helpful. Always check the forums when you are stuck on the assignments.</t>
  </si>
  <si>
    <t>Experience has been great. Can't think of any improvements.</t>
  </si>
  <si>
    <t>New Brunswick, Canada</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</si>
  <si>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</si>
  <si>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</si>
  <si>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</si>
  <si>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</si>
  <si>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</si>
  <si>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</si>
  <si>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Katy,Texas</t>
  </si>
  <si>
    <t>University of Houston</t>
  </si>
  <si>
    <t>Use slack and forum for help</t>
  </si>
  <si>
    <t>Provide discounted programs to graduated students.</t>
  </si>
  <si>
    <t>C/C++; PHP</t>
  </si>
  <si>
    <t>NA.</t>
  </si>
  <si>
    <t>Rio de Janeiro, Brazil</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</si>
  <si>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</si>
  <si>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</si>
  <si>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</si>
  <si>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</si>
  <si>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</si>
  <si>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</si>
  <si>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</si>
  <si>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</si>
  <si>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Bonn, Germany</t>
  </si>
  <si>
    <t>Deutsche Post DHL Group</t>
  </si>
  <si>
    <t>Don't underestimate the effort you need to put into this</t>
  </si>
  <si>
    <t>German online news</t>
  </si>
  <si>
    <t>Nothing coming directly to my mind</t>
  </si>
  <si>
    <t>Trumbull, CT</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</si>
  <si>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</si>
  <si>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</si>
  <si>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</si>
  <si>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</si>
  <si>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</si>
  <si>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Lviv, Ukraine</t>
  </si>
  <si>
    <t>Rebbix</t>
  </si>
  <si>
    <t>Add more projects, which should be done without detailed instructions</t>
  </si>
  <si>
    <t>Apache Spark, Google Cloud Platform, Full Stack Data Science</t>
  </si>
  <si>
    <t>Milpitas, California</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</si>
  <si>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</si>
  <si>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</si>
  <si>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</si>
  <si>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</si>
  <si>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</si>
  <si>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</si>
  <si>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Dottikon, Switzerland</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</si>
  <si>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</si>
  <si>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</si>
  <si>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</si>
  <si>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</si>
  <si>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</si>
  <si>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</si>
  <si>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Arad, Romania</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</si>
  <si>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</si>
  <si>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</si>
  <si>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</si>
  <si>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</si>
  <si>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</si>
  <si>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</si>
  <si>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Port Jefferson, NY</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</si>
  <si>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</si>
  <si>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</si>
  <si>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</si>
  <si>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</si>
  <si>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</si>
  <si>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</si>
  <si>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</si>
  <si>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</si>
  <si>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</si>
  <si>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</si>
  <si>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Malaga, Spain</t>
  </si>
  <si>
    <t>Android Developer</t>
  </si>
  <si>
    <t>Read the documentation of the libraries used</t>
  </si>
  <si>
    <t>More complex projects. Perhaps competition for students in open competitions such as Kaggle</t>
  </si>
  <si>
    <t>Calgary , Alberta Canada</t>
  </si>
  <si>
    <t>I love the experience so far..No improvement needed!</t>
  </si>
  <si>
    <t>get a chance to move to another cou try</t>
  </si>
  <si>
    <t>El Salvador, Central America</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</si>
  <si>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</si>
  <si>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</si>
  <si>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</si>
  <si>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</si>
  <si>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</si>
  <si>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</si>
  <si>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</si>
  <si>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</si>
  <si>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</si>
  <si>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</si>
  <si>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</si>
  <si>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</si>
  <si>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Atlanta, GA</t>
  </si>
  <si>
    <t>Don't give up and explore more projects!!</t>
  </si>
  <si>
    <t>Provide more challenging projects</t>
  </si>
  <si>
    <t>General Adversarial Networks</t>
  </si>
  <si>
    <t>Montevideo, Uruguay</t>
  </si>
  <si>
    <t>Astropay</t>
  </si>
  <si>
    <t>Try to devote as much time as possible</t>
  </si>
  <si>
    <t>Presencial classes</t>
  </si>
  <si>
    <t>More of AI</t>
  </si>
  <si>
    <t>Everything was great (except for the annoying email)</t>
  </si>
  <si>
    <t xml:space="preserve">Santiago, chile </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</si>
  <si>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</si>
  <si>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</si>
  <si>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</si>
  <si>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</si>
  <si>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</si>
  <si>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</si>
  <si>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</si>
  <si>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</si>
  <si>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</si>
  <si>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Plano, Texas</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</si>
  <si>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</si>
  <si>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</si>
  <si>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</si>
  <si>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</si>
  <si>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</si>
  <si>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shanghai, china</t>
  </si>
  <si>
    <t>software engineer</t>
  </si>
  <si>
    <t>keep it in mind and stick to it</t>
  </si>
  <si>
    <t>more first hand learning materials and project</t>
  </si>
  <si>
    <t>deep learning framework  deep  dive</t>
  </si>
  <si>
    <t>The projects should be harder</t>
  </si>
  <si>
    <t>Denmark</t>
  </si>
  <si>
    <t>AI to the rescue</t>
  </si>
  <si>
    <t>Falck A/S</t>
  </si>
  <si>
    <t>Prepare and ask for help</t>
  </si>
  <si>
    <t>Not change the content so much during the degree.</t>
  </si>
  <si>
    <t>You have it all</t>
  </si>
  <si>
    <t>You rock!</t>
  </si>
  <si>
    <t>Customer Service</t>
  </si>
  <si>
    <t>Barista</t>
  </si>
  <si>
    <t>Find people in person to work with</t>
  </si>
  <si>
    <t>Not sure</t>
  </si>
  <si>
    <t>Chicago, Illinois</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</si>
  <si>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</si>
  <si>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</si>
  <si>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</si>
  <si>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</si>
  <si>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</si>
  <si>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</si>
  <si>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</si>
  <si>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</si>
  <si>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</si>
  <si>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</si>
  <si>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</si>
  <si>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cundinamarca,chia,colombia</t>
  </si>
  <si>
    <t>semi senior</t>
  </si>
  <si>
    <t>globant</t>
  </si>
  <si>
    <t>ask in slack</t>
  </si>
  <si>
    <t>more projects or more difficult</t>
  </si>
  <si>
    <t>Shanghai, China</t>
  </si>
  <si>
    <t>Keep motivated</t>
  </si>
  <si>
    <t>News</t>
  </si>
  <si>
    <t>Maybe you can offer a different level of projects.</t>
  </si>
  <si>
    <t>Higher level math or the construction of large scale software.</t>
  </si>
  <si>
    <t>Keep moving, and try to deliver more and more new things to China.</t>
  </si>
  <si>
    <t>Dublin, Ireland</t>
  </si>
  <si>
    <t>Find a buddy to go through the work together</t>
  </si>
  <si>
    <t>Sebastien</t>
  </si>
  <si>
    <t>Give me early access to Nano degrees. I have not be able to register for a few that I am interested in and I would have completed them</t>
  </si>
  <si>
    <t>Keep doing the awesome work team</t>
  </si>
  <si>
    <t>Miami Beach, Florida</t>
  </si>
  <si>
    <t>Build It</t>
  </si>
  <si>
    <t>alot</t>
  </si>
  <si>
    <t>find a mentor offline</t>
  </si>
  <si>
    <t>Better help</t>
  </si>
  <si>
    <t>application of DL</t>
  </si>
  <si>
    <t>San Diego, California</t>
  </si>
  <si>
    <t>BD</t>
  </si>
  <si>
    <t>Even if you feel like the initial lessons don't take that much time, the projects usually end up taking x1.5-x2 as long as the lessons. Plan accordingly</t>
  </si>
  <si>
    <t>Provide more project ideas that are not graded</t>
  </si>
  <si>
    <t>Hadoop</t>
  </si>
  <si>
    <t>Bolingbrook, il</t>
  </si>
  <si>
    <t>Technical support</t>
  </si>
  <si>
    <t>Walgreens</t>
  </si>
  <si>
    <t>Pay attention to videos</t>
  </si>
  <si>
    <t>It's been fine</t>
  </si>
  <si>
    <t>Vancouver, Canada</t>
  </si>
  <si>
    <t>E12x</t>
  </si>
  <si>
    <t>Mumbai/Maharashtra/India</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</si>
  <si>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</si>
  <si>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</si>
  <si>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</si>
  <si>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</si>
  <si>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</si>
  <si>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Bangalore</t>
  </si>
  <si>
    <t>Datasigns Technologies</t>
  </si>
  <si>
    <t>Stay focused and be consistent. Doesn't matter how difficult it seems, you will reach your goal.</t>
  </si>
  <si>
    <t>Pricing options</t>
  </si>
  <si>
    <t>Something on finance?</t>
  </si>
  <si>
    <t>I love you guys! You guys are doing great!</t>
  </si>
  <si>
    <t>London, UK</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</si>
  <si>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</si>
  <si>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</si>
  <si>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</si>
  <si>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</si>
  <si>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</si>
  <si>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</si>
  <si>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</si>
  <si>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</si>
  <si>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</si>
  <si>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</si>
  <si>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</si>
  <si>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</si>
  <si>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</si>
  <si>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</si>
  <si>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</si>
  <si>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</si>
  <si>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</si>
  <si>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</si>
  <si>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</si>
  <si>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</si>
  <si>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</si>
  <si>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</si>
  <si>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El paso, Texas</t>
  </si>
  <si>
    <t>Dont feel discouraged if you are completely lost at some point. Keep at it and it'll all make sense</t>
  </si>
  <si>
    <t>The mentor experience hasn't been helpful, a better response rate would largely improve it</t>
  </si>
  <si>
    <t>GANs, self-driving cars, robotics, ML</t>
  </si>
  <si>
    <t>Hong Kong</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</si>
  <si>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</si>
  <si>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</si>
  <si>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</si>
  <si>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</si>
  <si>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Wädenswil, ZH, Switzerland</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</si>
  <si>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</si>
  <si>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</si>
  <si>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</si>
  <si>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</si>
  <si>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</si>
  <si>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</si>
  <si>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Antwerp, Belgium</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</si>
  <si>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</si>
  <si>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</si>
  <si>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</si>
  <si>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</si>
  <si>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</si>
  <si>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Phoenix, AZ</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</si>
  <si>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</si>
  <si>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</si>
  <si>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</si>
  <si>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</si>
  <si>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</si>
  <si>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</si>
  <si>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</si>
  <si>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Bengaluru,India</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</si>
  <si>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</si>
  <si>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</si>
  <si>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</si>
  <si>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</si>
  <si>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</si>
  <si>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</si>
  <si>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Abuja, Nigeria</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</si>
  <si>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</si>
  <si>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</si>
  <si>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</si>
  <si>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</si>
  <si>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</si>
  <si>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</si>
  <si>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Bryn Mawr, PA</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</si>
  <si>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</si>
  <si>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</si>
  <si>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</si>
  <si>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</si>
  <si>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</si>
  <si>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</si>
  <si>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</si>
  <si>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</si>
  <si>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</si>
  <si>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</si>
  <si>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Superior, CO</t>
  </si>
  <si>
    <t>Seagate Technology</t>
  </si>
  <si>
    <t>Focus, make notes and study hard!</t>
  </si>
  <si>
    <t>Have a more engaging career service, I would pay to get hired because Udacity knows the value of my projects</t>
  </si>
  <si>
    <t>Athens, Greece</t>
  </si>
  <si>
    <t>Be patient</t>
  </si>
  <si>
    <t>I cannot think of something</t>
  </si>
  <si>
    <t>Computational Mathematics</t>
  </si>
  <si>
    <t>Shanghai, China &amp; Chicago, Illinois &amp;Berkeley, California</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</si>
  <si>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</si>
  <si>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</si>
  <si>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</si>
  <si>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</si>
  <si>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</si>
  <si>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</si>
  <si>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Prague, Czech Republic</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</si>
  <si>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</si>
  <si>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</si>
  <si>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</si>
  <si>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</si>
  <si>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</si>
  <si>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</si>
  <si>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</si>
  <si>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</si>
  <si>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Celle Ligure, Italy</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</si>
  <si>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</si>
  <si>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</si>
  <si>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</si>
  <si>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</si>
  <si>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</si>
  <si>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</si>
  <si>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</si>
  <si>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</si>
  <si>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</si>
  <si>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</si>
  <si>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</si>
  <si>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</si>
  <si>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Rome, Italy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</si>
  <si>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</si>
  <si>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</si>
  <si>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</si>
  <si>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</si>
  <si>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</si>
  <si>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city, ny</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</si>
  <si>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</si>
  <si>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</si>
  <si>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</si>
  <si>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</si>
  <si>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</si>
  <si>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Belmont, CA</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</si>
  <si>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</si>
  <si>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</si>
  <si>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</si>
  <si>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</si>
  <si>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</si>
  <si>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</si>
  <si>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Santo Andre/Sao Paulo/Brazil</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</si>
  <si>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</si>
  <si>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</si>
  <si>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</si>
  <si>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</si>
  <si>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</si>
  <si>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</si>
  <si>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Cuyahoga Falls, Ohio</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</si>
  <si>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</si>
  <si>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</si>
  <si>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</si>
  <si>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</si>
  <si>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</si>
  <si>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</si>
  <si>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</si>
  <si>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</si>
  <si>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</si>
  <si>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</si>
  <si>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</si>
  <si>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Redmond</t>
  </si>
  <si>
    <t>Go through suggested readings</t>
  </si>
  <si>
    <t>More complex projects. Courses on optimization -LP,MIP</t>
  </si>
  <si>
    <t>Optimization basics</t>
  </si>
  <si>
    <t>Bellevue,WA</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</si>
  <si>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</si>
  <si>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</si>
  <si>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</si>
  <si>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</si>
  <si>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</si>
  <si>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</si>
  <si>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</si>
  <si>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</si>
  <si>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</si>
  <si>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</si>
  <si>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</si>
  <si>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Newark, California</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</si>
  <si>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</si>
  <si>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</si>
  <si>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</si>
  <si>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</si>
  <si>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</si>
  <si>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</si>
  <si>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</si>
  <si>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</si>
  <si>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</si>
  <si>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</si>
  <si>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</si>
  <si>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Amsterdamm Netherlabds</t>
  </si>
  <si>
    <t>Philips</t>
  </si>
  <si>
    <t>Study in small and frequent sessions</t>
  </si>
  <si>
    <t>nothings comes to mind</t>
  </si>
  <si>
    <t>Udacity is great, keep up the good work!</t>
  </si>
  <si>
    <t>New Delhi,India</t>
  </si>
  <si>
    <t>NTT Data</t>
  </si>
  <si>
    <t>Android Development</t>
  </si>
  <si>
    <t>Try to understand the intricacies of the material rather than going for rote learning</t>
  </si>
  <si>
    <t>Assignment of mentors to help when students are stuck</t>
  </si>
  <si>
    <t>Raipur, India</t>
  </si>
  <si>
    <t>Include more mathematics for a ground level understanding in Nanodegrees.</t>
  </si>
  <si>
    <t>A mathematics nanodegree</t>
  </si>
  <si>
    <t>You guys are awesome!!</t>
  </si>
  <si>
    <t>St Paul, Minnesota, USA</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</si>
  <si>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</si>
  <si>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</si>
  <si>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</si>
  <si>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</si>
  <si>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</si>
  <si>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</si>
  <si>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Loerrach, Germany</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</si>
  <si>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</si>
  <si>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</si>
  <si>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</si>
  <si>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</si>
  <si>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</si>
  <si>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</si>
  <si>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London England</t>
  </si>
  <si>
    <t>Rbc</t>
  </si>
  <si>
    <t>Just keep on trying.</t>
  </si>
  <si>
    <t>Get creativity groups together</t>
  </si>
  <si>
    <t>remote: California, Texas, China, Thailand, Czechia, UK, Hungary</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</si>
  <si>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</si>
  <si>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</si>
  <si>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</si>
  <si>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</si>
  <si>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</si>
  <si>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Fortaleza, CE, Brazil</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</si>
  <si>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</si>
  <si>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</si>
  <si>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</si>
  <si>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</si>
  <si>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</si>
  <si>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Giraltovce, Slovakia</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</si>
  <si>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</si>
  <si>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</si>
  <si>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</si>
  <si>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</si>
  <si>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</si>
  <si>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</si>
  <si>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</si>
  <si>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</si>
  <si>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</si>
  <si>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</si>
  <si>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</si>
  <si>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Taipei, Taiwan</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</si>
  <si>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</si>
  <si>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</si>
  <si>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</si>
  <si>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</si>
  <si>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</si>
  <si>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</si>
  <si>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</si>
  <si>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</si>
  <si>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</si>
  <si>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</si>
  <si>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</si>
  <si>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Belo Horizonte, Minas Gerais, Brazil</t>
  </si>
  <si>
    <t>Eteg</t>
  </si>
  <si>
    <t>Focus.</t>
  </si>
  <si>
    <t>Using more guided projects, like Jupyter Notebook in Python.</t>
  </si>
  <si>
    <t>Startup business execution - what to do and what not to do.</t>
  </si>
  <si>
    <t>Edina MN, United States</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</si>
  <si>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</si>
  <si>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</si>
  <si>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</si>
  <si>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</si>
  <si>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</si>
  <si>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</si>
  <si>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</si>
  <si>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</si>
  <si>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</si>
  <si>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</si>
  <si>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</si>
  <si>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</si>
  <si>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</si>
  <si>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</si>
  <si>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Delhi, India </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</si>
  <si>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</si>
  <si>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</si>
  <si>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</si>
  <si>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</si>
  <si>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</si>
  <si>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</si>
  <si>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</si>
  <si>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</si>
  <si>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</si>
  <si>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</si>
  <si>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</si>
  <si>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</si>
  <si>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</si>
  <si>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</si>
  <si>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</si>
  <si>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</si>
  <si>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Frisco, Texas</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</si>
  <si>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</si>
  <si>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</si>
  <si>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</si>
  <si>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</si>
  <si>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Chiba, Japan</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</si>
  <si>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</si>
  <si>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</si>
  <si>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</si>
  <si>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</si>
  <si>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</si>
  <si>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</si>
  <si>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Tres Cantos, Spain</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</si>
  <si>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</si>
  <si>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</si>
  <si>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</si>
  <si>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</si>
  <si>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</si>
  <si>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</si>
  <si>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</si>
  <si>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</si>
  <si>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</si>
  <si>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Mountain View, CA</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</si>
  <si>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</si>
  <si>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</si>
  <si>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</si>
  <si>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</si>
  <si>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</si>
  <si>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</si>
  <si>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</si>
  <si>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</si>
  <si>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</si>
  <si>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</si>
  <si>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</si>
  <si>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</si>
  <si>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Hyderabad, Telangana</t>
  </si>
  <si>
    <t>Learn by doing the projects.</t>
  </si>
  <si>
    <t>Reduce the cost the nanodegree at least for Indian students, robotics nanodegree for one term is 75k which is huge cost for Indian students.</t>
  </si>
  <si>
    <t>Computer graphics</t>
  </si>
  <si>
    <t xml:space="preserve">Cork, Ireland </t>
  </si>
  <si>
    <t>Planet9 energy</t>
  </si>
  <si>
    <t>Real time support for assignments issues</t>
  </si>
  <si>
    <t>More ai</t>
  </si>
  <si>
    <t>Samara, Russia</t>
  </si>
  <si>
    <t>AppCraft</t>
  </si>
  <si>
    <t>Add courses in audio format so I can listen them when I'm out for a walk.</t>
  </si>
  <si>
    <t>Software Architecture</t>
  </si>
  <si>
    <t>Chattanooga, Tennessee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</si>
  <si>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</si>
  <si>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</si>
  <si>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</si>
  <si>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</si>
  <si>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</si>
  <si>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</si>
  <si>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Austin, Texas</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</si>
  <si>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</si>
  <si>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</si>
  <si>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</si>
  <si>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</si>
  <si>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Sao Paulo/SP/BRAZIL</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</si>
  <si>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</si>
  <si>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</si>
  <si>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</si>
  <si>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</si>
  <si>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</si>
  <si>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</si>
  <si>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</si>
  <si>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</si>
  <si>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</si>
  <si>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Denver, CO</t>
  </si>
  <si>
    <t>Just Start</t>
  </si>
  <si>
    <t>Speed Up Learning</t>
  </si>
  <si>
    <t>Building Crypto Currencies</t>
  </si>
  <si>
    <t>I love your product.</t>
  </si>
  <si>
    <t xml:space="preserve">Netherlands, Leiden </t>
  </si>
  <si>
    <t>Amsterdam</t>
  </si>
  <si>
    <t>Slack</t>
  </si>
  <si>
    <t>Streaming data. Advanced neural nets. Databases (maybe something in lign with kleppmans book)</t>
  </si>
  <si>
    <t>Lynnwood, Washington</t>
  </si>
  <si>
    <t>Self-employed</t>
  </si>
  <si>
    <t>Reduce pricing or add make content/labs to justify the pricing.</t>
  </si>
  <si>
    <t>Advanced ML/AI courses.</t>
  </si>
  <si>
    <t>Keep up your good work!</t>
  </si>
  <si>
    <t>Heidelberg, Germany</t>
  </si>
  <si>
    <t>PhD/Graduate-student</t>
  </si>
  <si>
    <t>University Hospital Heidelberg</t>
  </si>
  <si>
    <t>Most of all have fun and share your ideas and knowledge!</t>
  </si>
  <si>
    <t>Several Nanodegree tiers e.g. only certificate, with/without mentoring etc. at different price levels</t>
  </si>
  <si>
    <t>Software architecture</t>
  </si>
  <si>
    <t xml:space="preserve">Overland Park, Kansas </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</si>
  <si>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</si>
  <si>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</si>
  <si>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</si>
  <si>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</si>
  <si>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</si>
  <si>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</si>
  <si>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</si>
  <si>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</si>
  <si>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</si>
  <si>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</si>
  <si>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</si>
  <si>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</si>
  <si>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</si>
  <si>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Hyderabad</t>
  </si>
  <si>
    <t>ERP</t>
  </si>
  <si>
    <t>Go through all the lecture videos and take parallel notes which will be easy to revise later. Complete all the quizs provided and try to solve without looking at solution hints.</t>
  </si>
  <si>
    <t>Live projects of Companies</t>
  </si>
  <si>
    <t>Advanced R, Deep Learning</t>
  </si>
  <si>
    <t>Munich</t>
  </si>
  <si>
    <t>Cluj Napoca, Romania</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</si>
  <si>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</si>
  <si>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</si>
  <si>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</si>
  <si>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</si>
  <si>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</si>
  <si>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</si>
  <si>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</si>
  <si>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Gurgaon,Haryana,India</t>
  </si>
  <si>
    <t>Engineering Dreams</t>
  </si>
  <si>
    <t>Rivigo</t>
  </si>
  <si>
    <t>Be dedicated through out the course and you will find everything is worth the hardwork</t>
  </si>
  <si>
    <t>Best in business.</t>
  </si>
  <si>
    <t>Data science, machine learning, artificial intelligence</t>
  </si>
  <si>
    <t>Can the courses be a little cheaper :)</t>
  </si>
  <si>
    <t>Manitoba, Canada</t>
  </si>
  <si>
    <t>Awakening Byte</t>
  </si>
  <si>
    <t>learn with a group</t>
  </si>
  <si>
    <t>gain advanced knowledge, ahead of others</t>
  </si>
  <si>
    <t>reinforcement learning</t>
  </si>
  <si>
    <t>you are awesome!</t>
  </si>
  <si>
    <t>Ashburn, VA, USA</t>
  </si>
  <si>
    <t>Be consistent in studying.  2 hours per day.</t>
  </si>
  <si>
    <t>Provide survey of local companies that are likely to hire students that graduates.</t>
  </si>
  <si>
    <t>Cannot think of any.</t>
  </si>
  <si>
    <t>Set expectations for local employment that are available for graduates.</t>
  </si>
  <si>
    <t>Brooklyn, NY, USA</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</si>
  <si>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</si>
  <si>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</si>
  <si>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</si>
  <si>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</si>
  <si>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</si>
  <si>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Dresden, Germany</t>
  </si>
  <si>
    <t>TU Dresden</t>
  </si>
  <si>
    <t>Harder tasks</t>
  </si>
  <si>
    <t>Low level programming</t>
  </si>
  <si>
    <t>Middleburg, VA</t>
  </si>
  <si>
    <t>ManTech International</t>
  </si>
  <si>
    <t>Do a little bit everyday, rather than a lot on only one day per week.</t>
  </si>
  <si>
    <t>Lower the costs.</t>
  </si>
  <si>
    <t>Sciences (physics, chemistry, biology, etc)</t>
  </si>
  <si>
    <t>Santa Clara, CA</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</si>
  <si>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</si>
  <si>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</si>
  <si>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</si>
  <si>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Manchester, United Kingdom</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</si>
  <si>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</si>
  <si>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</si>
  <si>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</si>
  <si>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</si>
  <si>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ChongQing,China</t>
  </si>
  <si>
    <t>"Talk is cheap, show me the code."</t>
  </si>
  <si>
    <t>take it easy cause it's really easy</t>
  </si>
  <si>
    <t>help me know more about how to use those skills in real life</t>
  </si>
  <si>
    <t>please make more NLP course in DLFD</t>
  </si>
  <si>
    <t>Kawasaki, Japan</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</si>
  <si>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</si>
  <si>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</si>
  <si>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</si>
  <si>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</si>
  <si>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</si>
  <si>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Sunnyvale, California</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</si>
  <si>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</si>
  <si>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</si>
  <si>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</si>
  <si>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</si>
  <si>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Boulder, Colorado</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</si>
  <si>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</si>
  <si>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</si>
  <si>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</si>
  <si>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</si>
  <si>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</si>
  <si>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</si>
  <si>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</si>
  <si>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</si>
  <si>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Pittsburgh, Pennsylvania</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</si>
  <si>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</si>
  <si>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</si>
  <si>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</si>
  <si>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Chennai/Tamilnadu/India</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</si>
  <si>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</si>
  <si>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</si>
  <si>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</si>
  <si>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</si>
  <si>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</si>
  <si>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Erie, Pennsylvania</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</si>
  <si>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</si>
  <si>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</si>
  <si>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</si>
  <si>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</si>
  <si>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</si>
  <si>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</si>
  <si>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</si>
  <si>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</si>
  <si>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</si>
  <si>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</si>
  <si>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</si>
  <si>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</si>
  <si>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</si>
  <si>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</si>
  <si>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</si>
  <si>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</si>
  <si>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 xml:space="preserve">Nuremberg, Germany </t>
  </si>
  <si>
    <t>Server Density</t>
  </si>
  <si>
    <t>FSND, FSND, Ruby</t>
  </si>
  <si>
    <t>Start with the projects as early as possible</t>
  </si>
  <si>
    <t>Train and help your mentors more</t>
  </si>
  <si>
    <t>nodejs</t>
  </si>
  <si>
    <t>.</t>
  </si>
  <si>
    <t>São Luís, Maranhão, Brazil</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</si>
  <si>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</si>
  <si>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</si>
  <si>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</si>
  <si>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</si>
  <si>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</si>
  <si>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</si>
  <si>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Lisbon/Portugal</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</si>
  <si>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</si>
  <si>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</si>
  <si>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</si>
  <si>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</si>
  <si>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</si>
  <si>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</si>
  <si>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</si>
  <si>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</si>
  <si>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</si>
  <si>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</si>
  <si>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</si>
  <si>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</si>
  <si>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</si>
  <si>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</si>
  <si>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shanghai</t>
  </si>
  <si>
    <t>xyz-soft</t>
  </si>
  <si>
    <t>be smart</t>
  </si>
  <si>
    <t>Richer course</t>
  </si>
  <si>
    <t>AI, mechanical &amp; IC, and English</t>
  </si>
  <si>
    <t>New Delhi, India</t>
  </si>
  <si>
    <t>Monotype Solution</t>
  </si>
  <si>
    <t>Be discpline. be curious</t>
  </si>
  <si>
    <t>It's already great</t>
  </si>
  <si>
    <t>Keras</t>
  </si>
  <si>
    <t>Front Royal, Virginia</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</si>
  <si>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</si>
  <si>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</si>
  <si>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</si>
  <si>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</si>
  <si>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Mels, SG, Switzerland</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</si>
  <si>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</si>
  <si>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</si>
  <si>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</si>
  <si>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</si>
  <si>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</si>
  <si>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</si>
  <si>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</si>
  <si>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</si>
  <si>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Beijing, China</t>
  </si>
  <si>
    <t>communicate with others! Two heads are better than one!</t>
  </si>
  <si>
    <t>modify the website so we cancommunicate with others during learning time(eg:watching video etc)</t>
  </si>
  <si>
    <t>circuit design</t>
  </si>
  <si>
    <t>great job!  keep trying!</t>
  </si>
  <si>
    <t>Recife,Pernambuco,Brazil</t>
  </si>
  <si>
    <t>MV Sistemas</t>
  </si>
  <si>
    <t>Go deep on the subject.</t>
  </si>
  <si>
    <t>More Quizzes</t>
  </si>
  <si>
    <t>Chennai</t>
  </si>
  <si>
    <t>Work on different example</t>
  </si>
  <si>
    <t>Increase employment offer</t>
  </si>
  <si>
    <t>Klang, Selangor, Malaysia</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</si>
  <si>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</si>
  <si>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</si>
  <si>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</si>
  <si>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</si>
  <si>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Zurich, Switzerland</t>
  </si>
  <si>
    <t>Schedule time to work and stick to that schedule religiously.</t>
  </si>
  <si>
    <t>Don't remember.</t>
  </si>
  <si>
    <t>Operating Systems</t>
  </si>
  <si>
    <t>NO</t>
  </si>
  <si>
    <t>Washington state/tacoma/</t>
  </si>
  <si>
    <t>attain</t>
  </si>
  <si>
    <t>ios development</t>
  </si>
  <si>
    <t>consistently working on the class everyday</t>
  </si>
  <si>
    <t>make classes cheaper</t>
  </si>
  <si>
    <t>neural science</t>
  </si>
  <si>
    <t>great service</t>
  </si>
  <si>
    <t>Paris, France</t>
  </si>
  <si>
    <t>Centre d'epidemiologie clinique</t>
  </si>
  <si>
    <t>Forums are magic</t>
  </si>
  <si>
    <t>Provide more additional reading in the courses</t>
  </si>
  <si>
    <t>Pittsburgh, PA, United States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</si>
  <si>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</si>
  <si>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</si>
  <si>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</si>
  <si>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</si>
  <si>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</si>
  <si>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Las Rozas de Madrid, Spain</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</si>
  <si>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</si>
  <si>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</si>
  <si>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</si>
  <si>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</si>
  <si>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Helsinki, Finland</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</si>
  <si>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</si>
  <si>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</si>
  <si>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</si>
  <si>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</si>
  <si>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</si>
  <si>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</si>
  <si>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</si>
  <si>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Saitama, Japan</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</si>
  <si>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</si>
  <si>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</si>
  <si>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</si>
  <si>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</si>
  <si>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</si>
  <si>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</si>
  <si>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Arbon, Thurgau, Switzerland</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</si>
  <si>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</si>
  <si>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</si>
  <si>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</si>
  <si>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</si>
  <si>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</si>
  <si>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</si>
  <si>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</si>
  <si>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</si>
  <si>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</si>
  <si>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Ottawa, Canada</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</si>
  <si>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</si>
  <si>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</si>
  <si>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</si>
  <si>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Washington</t>
  </si>
  <si>
    <t>Read all resources provided and slog</t>
  </si>
  <si>
    <t>More exercises</t>
  </si>
  <si>
    <t>ai in life sciences</t>
  </si>
  <si>
    <t>I hope ai, self driving, robotics programs allow scheduling at my schedule</t>
  </si>
  <si>
    <t>Fresno, Ca</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</si>
  <si>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</si>
  <si>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</si>
  <si>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</si>
  <si>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</si>
  <si>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</si>
  <si>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</si>
  <si>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</si>
  <si>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</si>
  <si>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</si>
  <si>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</si>
  <si>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</si>
  <si>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</si>
  <si>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</si>
  <si>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</si>
  <si>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</si>
  <si>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</si>
  <si>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</si>
  <si>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</si>
  <si>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</si>
  <si>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Erftstadt, North Rhine-Westphalia, Germany</t>
  </si>
  <si>
    <t>meetingmasters.de</t>
  </si>
  <si>
    <t>don't worry too much about the deadlines and do the lessons and quizzes thoroughly.</t>
  </si>
  <si>
    <t xml:space="preserve">in depth courses for self-driving car technologies like ROS, real-time OS or different sensors and how to use them. </t>
  </si>
  <si>
    <t>Quito, Ecuador</t>
  </si>
  <si>
    <t>UDLA Ecuador</t>
  </si>
  <si>
    <t>Persistence</t>
  </si>
  <si>
    <t>Apply the tuition discounts on time.</t>
  </si>
  <si>
    <t>Kotlin</t>
  </si>
  <si>
    <t>Nice work.</t>
  </si>
  <si>
    <t xml:space="preserve">Saarbrücken,  Germany </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</si>
  <si>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</si>
  <si>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</si>
  <si>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</si>
  <si>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</si>
  <si>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</si>
  <si>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Skaevinge, Denmark</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</si>
  <si>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</si>
  <si>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</si>
  <si>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</si>
  <si>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</si>
  <si>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</si>
  <si>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</si>
  <si>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</si>
  <si>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Virton, Belgium</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</si>
  <si>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</si>
  <si>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</si>
  <si>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</si>
  <si>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</si>
  <si>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</si>
  <si>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sunnyvale</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</si>
  <si>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</si>
  <si>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</si>
  <si>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</si>
  <si>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</si>
  <si>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</si>
  <si>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India/Karnataka/Bangalore/Bellandur</t>
  </si>
  <si>
    <t>Capgemini</t>
  </si>
  <si>
    <t>Go through each and every lesson and starting working on the code, we learn more while coding</t>
  </si>
  <si>
    <t>Nothing, everything is perfect.</t>
  </si>
  <si>
    <t>Microstrategy (BI tools)</t>
  </si>
  <si>
    <t>Udacity is awesome. :)</t>
  </si>
  <si>
    <t>Fuzhou, China</t>
  </si>
  <si>
    <t>Mediatek</t>
  </si>
  <si>
    <t>Try to communicate to other student</t>
  </si>
  <si>
    <t>Baidu</t>
  </si>
  <si>
    <t>More project</t>
  </si>
  <si>
    <t>Too expensive, and there is a lot of same context in two similar course, I do not want to pay a lot money for the same context………</t>
  </si>
  <si>
    <t>Belo Horizonte / Brazil</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</si>
  <si>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</si>
  <si>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</si>
  <si>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</si>
  <si>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</si>
  <si>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</si>
  <si>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Ottawa, Ontario, Canada</t>
  </si>
  <si>
    <t>Keep up with the latest changes in the field and listen to the students feedback.</t>
  </si>
  <si>
    <t>Nothing in the plan</t>
  </si>
  <si>
    <t>Salem, New Hampshire</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</si>
  <si>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</si>
  <si>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</si>
  <si>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</si>
  <si>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</si>
  <si>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Neiva, Colombia</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</si>
  <si>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</si>
  <si>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</si>
  <si>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</si>
  <si>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</si>
  <si>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</si>
  <si>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</si>
  <si>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</si>
  <si>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</si>
  <si>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</si>
  <si>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</si>
  <si>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</si>
  <si>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</si>
  <si>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</si>
  <si>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</si>
  <si>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Salmiya, Kuwait</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</si>
  <si>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</si>
  <si>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</si>
  <si>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</si>
  <si>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</si>
  <si>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</si>
  <si>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Fredericksburg, Virginia</t>
  </si>
  <si>
    <t>Work hard. Don't lose momentum.</t>
  </si>
  <si>
    <t xml:space="preserve">I think there are little things here and there, but there's no one main thing that is required. </t>
  </si>
  <si>
    <t>Eindhoven, The Netherlands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</si>
  <si>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</si>
  <si>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</si>
  <si>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</si>
  <si>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</si>
  <si>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</si>
  <si>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Taiwan, New Taipei City</t>
  </si>
  <si>
    <t>學！無止盡</t>
  </si>
  <si>
    <t>Taipei</t>
  </si>
  <si>
    <t>learn by doing and asking</t>
  </si>
  <si>
    <t>internet news</t>
  </si>
  <si>
    <t>each project and reviews</t>
  </si>
  <si>
    <t>none for now</t>
  </si>
  <si>
    <t>for self driving scar ND, maybe could let student choose which term to learn</t>
  </si>
  <si>
    <t>Karnataka/Bangalore/India</t>
  </si>
  <si>
    <t>Its awesome, go for it. I t would be one of the most important steps you take during the formative years of your career</t>
  </si>
  <si>
    <t>Keep it up. Its awesome!</t>
  </si>
  <si>
    <t>Tensorflow , keras</t>
  </si>
  <si>
    <t>Keep up the good work!</t>
  </si>
  <si>
    <t>San Diego, USA</t>
  </si>
  <si>
    <t>Senior Software Engineer</t>
  </si>
  <si>
    <t>Teradata</t>
  </si>
  <si>
    <t>Triple the estimate of how much time you have to spend</t>
  </si>
  <si>
    <t>St. Joseph, Michigan</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</si>
  <si>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</si>
  <si>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</si>
  <si>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</si>
  <si>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</si>
  <si>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</si>
  <si>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</si>
  <si>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</si>
  <si>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</si>
  <si>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</si>
  <si>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</si>
  <si>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</si>
  <si>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</si>
  <si>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 xml:space="preserve">Kraków, Poland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</si>
  <si>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</si>
  <si>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</si>
  <si>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</si>
  <si>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</si>
  <si>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</si>
  <si>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</si>
  <si>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</si>
  <si>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</si>
  <si>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Plano TX US</t>
  </si>
  <si>
    <t>Go high or go home</t>
  </si>
  <si>
    <t>TOLA Corp</t>
  </si>
  <si>
    <t>Stay engaged in slack community as lots of questions</t>
  </si>
  <si>
    <t>Make more hands on exercises</t>
  </si>
  <si>
    <t>Machine Learning, Big data</t>
  </si>
  <si>
    <t>Matão, São Paulo</t>
  </si>
  <si>
    <t>Simples</t>
  </si>
  <si>
    <t>Think where you want to reach, and bring the future to the present. This will make you study every day</t>
  </si>
  <si>
    <t>Math</t>
  </si>
  <si>
    <t>I would like to thank you all!</t>
  </si>
  <si>
    <t>Kaliningrad</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</si>
  <si>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</si>
  <si>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</si>
  <si>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</si>
  <si>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Lucknow, India</t>
  </si>
  <si>
    <t>Aganitha</t>
  </si>
  <si>
    <t>Do the projects honestly</t>
  </si>
  <si>
    <t>More theoretical content</t>
  </si>
  <si>
    <t>Aguascalientes, México</t>
  </si>
  <si>
    <t>Nokia</t>
  </si>
  <si>
    <t>Be patient, it is normal things won't work at the first try, just need to keep trying</t>
  </si>
  <si>
    <t>Have more self paced nanodegrees instead of term based</t>
  </si>
  <si>
    <t>Android Things</t>
  </si>
  <si>
    <t>Thank you Udacity, you are doing an awesome job</t>
  </si>
  <si>
    <t>newark, california</t>
  </si>
  <si>
    <t>Study regularly and read old chapters again</t>
  </si>
  <si>
    <t>Have in person meetups</t>
  </si>
  <si>
    <t>redbull</t>
  </si>
  <si>
    <t>consume an elephant piece by piece</t>
  </si>
  <si>
    <t>Help facilitate/incentivize more in-person mingling with community members</t>
  </si>
  <si>
    <t>Hyderabad, India.</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</si>
  <si>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</si>
  <si>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</si>
  <si>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</si>
  <si>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</si>
  <si>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</si>
  <si>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</si>
  <si>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</si>
  <si>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</si>
  <si>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</si>
  <si>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Kirchheim-Teck,Germany</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</si>
  <si>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</si>
  <si>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</si>
  <si>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</si>
  <si>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</si>
  <si>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</si>
  <si>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tijuana, mexico</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</si>
  <si>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</si>
  <si>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</si>
  <si>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</si>
  <si>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</si>
  <si>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</si>
  <si>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Troy, Michigan, United States</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</si>
  <si>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</si>
  <si>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</si>
  <si>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</si>
  <si>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</si>
  <si>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</si>
  <si>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</si>
  <si>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Kitchener, Canada</t>
  </si>
  <si>
    <t>Curry Gosselin Group Inc.</t>
  </si>
  <si>
    <t>Use the forums.</t>
  </si>
  <si>
    <t>Bloomberg</t>
  </si>
  <si>
    <t>I'd like to invest in Udacity. Offer investment opportunities to Udacity Alumni.</t>
  </si>
  <si>
    <t>Popesti-Leordeni, Romania</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</si>
  <si>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</si>
  <si>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</si>
  <si>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</si>
  <si>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</si>
  <si>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</si>
  <si>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</si>
  <si>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</si>
  <si>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</si>
  <si>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</si>
  <si>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Union City, CA</t>
  </si>
  <si>
    <t>Be curious, motivated</t>
  </si>
  <si>
    <t>Difficult to relearn a concept from video</t>
  </si>
  <si>
    <t>Tamarac, Florida, USA</t>
  </si>
  <si>
    <t>Geoscape</t>
  </si>
  <si>
    <t>Stay focused on the goal. Use all available resources and reach out to mentors and fellow students.</t>
  </si>
  <si>
    <t>Provide more quizzes.</t>
  </si>
  <si>
    <t>Calculus primer</t>
  </si>
  <si>
    <t>So far, Udacity Rocks!</t>
  </si>
  <si>
    <t>Houston, Texas, USA</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</si>
  <si>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</si>
  <si>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</si>
  <si>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</si>
  <si>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</si>
  <si>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</si>
  <si>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</si>
  <si>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</si>
  <si>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</si>
  <si>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</si>
  <si>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</si>
  <si>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</si>
  <si>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</si>
  <si>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</si>
  <si>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</si>
  <si>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</si>
  <si>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</si>
  <si>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Carnegie, PA USA</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</si>
  <si>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</si>
  <si>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</si>
  <si>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</si>
  <si>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Leipzig</t>
  </si>
  <si>
    <t>Fraunhofer IMW</t>
  </si>
  <si>
    <t>Keep praticing and take every chance to apply your knowledge!</t>
  </si>
  <si>
    <t>Everything is fine</t>
  </si>
  <si>
    <t>Logic based AI</t>
  </si>
  <si>
    <t>No thanks!</t>
  </si>
  <si>
    <t>Ageo, Japan</t>
  </si>
  <si>
    <t>The best advice would be to have an "All In or Nothing" mindset where you devote yourself to learning the material and applying it during each hour you study for the nanodegree.</t>
  </si>
  <si>
    <t>Integrate more of Deep Learning into the course material</t>
  </si>
  <si>
    <t>Life skills</t>
  </si>
  <si>
    <t>Littleton, Colorado</t>
  </si>
  <si>
    <t>University of northern Colorado</t>
  </si>
  <si>
    <t xml:space="preserve">Albertslund, Denmark </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</si>
  <si>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</si>
  <si>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</si>
  <si>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</si>
  <si>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</si>
  <si>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</si>
  <si>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 xml:space="preserve">Almaty, Kazakhstan </t>
  </si>
  <si>
    <t>Some topics about signal processing would be interesting</t>
  </si>
  <si>
    <t>Ribeirão das Neves, Brazil</t>
  </si>
  <si>
    <t>Amsterdam, Netherlands</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</si>
  <si>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</si>
  <si>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</si>
  <si>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</si>
  <si>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</si>
  <si>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</si>
  <si>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</si>
  <si>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</si>
  <si>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</si>
  <si>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andorra/andorra</t>
  </si>
  <si>
    <t>Espoo, Finland</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</si>
  <si>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</si>
  <si>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</si>
  <si>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</si>
  <si>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</si>
  <si>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Ankara, Turkey</t>
  </si>
  <si>
    <t>Telia</t>
  </si>
  <si>
    <t>Pacing and leave lots of time to finish a project. Never feel rushed and panic</t>
  </si>
  <si>
    <t>The app is broken</t>
  </si>
  <si>
    <t>Languages</t>
  </si>
  <si>
    <t xml:space="preserve">Ann Arbor , Michigan, USA </t>
  </si>
  <si>
    <t>Jakarta</t>
  </si>
  <si>
    <t>Indotrading</t>
  </si>
  <si>
    <t>keep learning, dont give up</t>
  </si>
  <si>
    <t>more hands on project</t>
  </si>
  <si>
    <t>advanced mobile development</t>
  </si>
  <si>
    <t>Mountain View</t>
  </si>
  <si>
    <t>Lifelong learning determines how far you can be.</t>
  </si>
  <si>
    <t>Keep improving the course, like I'm in ML Nanodegreee too, there're some courses are pulled together but totally non-related.</t>
  </si>
  <si>
    <t>Self-driving car and AI</t>
  </si>
  <si>
    <t>not yet.</t>
  </si>
  <si>
    <t>Appleton, WI</t>
  </si>
  <si>
    <t>Gurgaon, India</t>
  </si>
  <si>
    <t>You know you have it in you! Go for it!</t>
  </si>
  <si>
    <t>I cannot possibly think of anything. Udacity is wonderful!</t>
  </si>
  <si>
    <t>Spark, Scala</t>
  </si>
  <si>
    <t>Great work! Keep it up :)</t>
  </si>
  <si>
    <t>Chennai,India</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</si>
  <si>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</si>
  <si>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</si>
  <si>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</si>
  <si>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</si>
  <si>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White Plains, New York, USA</t>
  </si>
  <si>
    <t>Always finish the project before deadline. Be active in forums &amp; slack. There is lot of useful information there. Udacity Nanodegree programs is the best online courses .</t>
  </si>
  <si>
    <t>I like it now. I don't have any ideas for improvement.</t>
  </si>
  <si>
    <t>Ashburn, VA</t>
  </si>
  <si>
    <t>Math foundations for Deep learning or Machine learning.</t>
  </si>
  <si>
    <t>Ask as many questions on slack and use the extra resources provided</t>
  </si>
  <si>
    <t>Add more advanced topics</t>
  </si>
  <si>
    <t>Y'all are amazing</t>
  </si>
  <si>
    <t>Fremont, California, USA</t>
  </si>
  <si>
    <t>Commit</t>
  </si>
  <si>
    <t>usa</t>
  </si>
  <si>
    <t>SpaceX</t>
  </si>
  <si>
    <t>Get ahead at the start</t>
  </si>
  <si>
    <t>The AI nanodegree was really weak on the help versus the data analyst program which was much better</t>
  </si>
  <si>
    <t>Jhansi, India</t>
  </si>
  <si>
    <t>Auckland, New Zealand</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</si>
  <si>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</si>
  <si>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</si>
  <si>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</si>
  <si>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</si>
  <si>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</si>
  <si>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</si>
  <si>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</si>
  <si>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</si>
  <si>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shanghai，china</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</si>
  <si>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</si>
  <si>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</si>
  <si>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</si>
  <si>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</si>
  <si>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</si>
  <si>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</si>
  <si>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</si>
  <si>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</si>
  <si>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</si>
  <si>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</si>
  <si>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Bangalore, Karnataka, India</t>
  </si>
  <si>
    <t>Gauteng</t>
  </si>
  <si>
    <t>Platform45</t>
  </si>
  <si>
    <t xml:space="preserve">Bangalore, Karnataka, India </t>
  </si>
  <si>
    <t>Learn a little bit every day. Read as many papers as possible and watch lectures where you can</t>
  </si>
  <si>
    <t>Not much</t>
  </si>
  <si>
    <t>Windsor Locks, CT/USA</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</si>
  <si>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</si>
  <si>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</si>
  <si>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</si>
  <si>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</si>
  <si>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Seattle, WA</t>
  </si>
  <si>
    <t>Bangalore/Karnataka/India</t>
  </si>
  <si>
    <t>Full Stack Web Developer</t>
  </si>
  <si>
    <t>Bangkok, Thailand</t>
  </si>
  <si>
    <t>Texas Department of Criminal Justice</t>
  </si>
  <si>
    <t>Barcelona, Catalonia, Spain</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</si>
  <si>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</si>
  <si>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</si>
  <si>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</si>
  <si>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</si>
  <si>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Beacon, New York</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</si>
  <si>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</si>
  <si>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</si>
  <si>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</si>
  <si>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</si>
  <si>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Beijing China</t>
  </si>
  <si>
    <t>Omaha, NE</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</si>
  <si>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</si>
  <si>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</si>
  <si>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</si>
  <si>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Oregon</t>
  </si>
  <si>
    <t>BeiJing,China</t>
  </si>
  <si>
    <t>Navex Global</t>
  </si>
  <si>
    <t>Work a little every day, even if it's just a small amount.</t>
  </si>
  <si>
    <t>It would have been fun to have a study group. I wish there was a system for planning study groups.</t>
  </si>
  <si>
    <t>Chennai, India</t>
  </si>
  <si>
    <t>Beirut</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</si>
  <si>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</si>
  <si>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</si>
  <si>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</si>
  <si>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</si>
  <si>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</si>
  <si>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Saint-Petersburg, Russia</t>
  </si>
  <si>
    <t>Bellevue</t>
  </si>
  <si>
    <t>AxisPoint Consulting</t>
  </si>
  <si>
    <t>Try to look at the problems from different points of view and solve them by different ways</t>
  </si>
  <si>
    <t>Make more projects and do them more complex</t>
  </si>
  <si>
    <t>Actually I'm passing 2nd term of AIND program</t>
  </si>
  <si>
    <t>Bellevue, Washington</t>
  </si>
  <si>
    <t xml:space="preserve">Tokyo, Japan </t>
  </si>
  <si>
    <t>I create the future</t>
  </si>
  <si>
    <t>Medium level</t>
  </si>
  <si>
    <t>Rakuten Inc.</t>
  </si>
  <si>
    <t>Talk to people for help</t>
  </si>
  <si>
    <t>Have no idea so far</t>
  </si>
  <si>
    <t xml:space="preserve">Data engineer, big scale website infrastructure </t>
  </si>
  <si>
    <t>Help us to have the experience of a business level project</t>
  </si>
  <si>
    <t>Paraná, Curitiba, Brazil</t>
  </si>
  <si>
    <t>Study hard.</t>
  </si>
  <si>
    <t>I would like to have textbooks indications.</t>
  </si>
  <si>
    <t>Mexico City</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</si>
  <si>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</si>
  <si>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</si>
  <si>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</si>
  <si>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</si>
  <si>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</si>
  <si>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</si>
  <si>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</si>
  <si>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</si>
  <si>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UP, India</t>
  </si>
  <si>
    <t>Be regular and try to stick to deadlines. Attend all lectures and do not leave them for the weekend. Finish them as and when they happen.</t>
  </si>
  <si>
    <t>More email notifications about start of lectures/chapters and approaching deadlines.</t>
  </si>
  <si>
    <t>Bengaluru</t>
  </si>
  <si>
    <t>bengaluru,India</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</si>
  <si>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</si>
  <si>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</si>
  <si>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</si>
  <si>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</si>
  <si>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</si>
  <si>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Vancouver, BC, Canada</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</si>
  <si>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</si>
  <si>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</si>
  <si>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</si>
  <si>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</si>
  <si>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</si>
  <si>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</si>
  <si>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</si>
  <si>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Encinitas, California</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</si>
  <si>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</si>
  <si>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</si>
  <si>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</si>
  <si>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</si>
  <si>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</si>
  <si>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oak park il usa</t>
  </si>
  <si>
    <t>Bengaluru, Karnataka, India</t>
  </si>
  <si>
    <t>GE</t>
  </si>
  <si>
    <t>greater than 6-10 depending on the topic and week</t>
  </si>
  <si>
    <t>Read and/or code everyday, even if its only 15 mins</t>
  </si>
  <si>
    <t>some of the free courses are dated or include errors--&gt; please update them.</t>
  </si>
  <si>
    <t>Robotics, AI,  C++</t>
  </si>
  <si>
    <t>Kathmandu, Nepal</t>
  </si>
  <si>
    <t>Everjobs</t>
  </si>
  <si>
    <t>Read daily</t>
  </si>
  <si>
    <t>Have more detail class</t>
  </si>
  <si>
    <t>Benicia, California</t>
  </si>
  <si>
    <t>DAND is awesome, and just keep working.</t>
  </si>
  <si>
    <t>More nd!</t>
  </si>
  <si>
    <t>Udacity rocks</t>
  </si>
  <si>
    <t>Montreal, Canada</t>
  </si>
  <si>
    <t>Concordia University</t>
  </si>
  <si>
    <t>Front end developer</t>
  </si>
  <si>
    <t xml:space="preserve">You are offered with all the ingredients to succeed, but its entirely up to you digest and apply them  </t>
  </si>
  <si>
    <t>I am an AIND-er  and I would appreciate more challenging home-works.</t>
  </si>
  <si>
    <t>Bernolakovo, Slovakia</t>
  </si>
  <si>
    <t>Germany</t>
  </si>
  <si>
    <t>Hortonworks</t>
  </si>
  <si>
    <t>block some time on your calendar and dont work for a startup (not a great source of time :D)</t>
  </si>
  <si>
    <t>ability to export transcript or material of course (e.g. export to onenote or pdf to make notes)</t>
  </si>
  <si>
    <t>Sales, Finance, Business</t>
  </si>
  <si>
    <t>Biberach, Germany</t>
  </si>
  <si>
    <t>Guatemala City, Guatemala</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</si>
  <si>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</si>
  <si>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</si>
  <si>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</si>
  <si>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</si>
  <si>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</si>
  <si>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</si>
  <si>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Bogota, Colombia</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</si>
  <si>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</si>
  <si>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</si>
  <si>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</si>
  <si>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</si>
  <si>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Boise, Idaho</t>
  </si>
  <si>
    <t>Uberlândia, Brazil</t>
  </si>
  <si>
    <t>Pisom Tech</t>
  </si>
  <si>
    <t>Do it. It's worth it.</t>
  </si>
  <si>
    <t>Differentiate pricing for countries outside of US</t>
  </si>
  <si>
    <t>IoT, Blockchains</t>
  </si>
  <si>
    <t xml:space="preserve">Dusseldorf, Germany </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</si>
  <si>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</si>
  <si>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</si>
  <si>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</si>
  <si>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</si>
  <si>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</si>
  <si>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</si>
  <si>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</si>
  <si>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</si>
  <si>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Huntington Beach, California</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</si>
  <si>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</si>
  <si>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</si>
  <si>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</si>
  <si>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</si>
  <si>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</si>
  <si>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Breckenridge, Colorado</t>
  </si>
  <si>
    <t>Vilalba,lugo,spain</t>
  </si>
  <si>
    <t>Audasa</t>
  </si>
  <si>
    <t>Less Siraj</t>
  </si>
  <si>
    <t>Porto Alegre</t>
  </si>
  <si>
    <t>TRE-RS</t>
  </si>
  <si>
    <t>Try to understand the theory more than to worry about the applications, this will be a consequence</t>
  </si>
  <si>
    <t>It would be interesting a section of scientific publications in the area and possibly a video commenting on.</t>
  </si>
  <si>
    <t>You are awesome! :)</t>
  </si>
  <si>
    <t>Brooklyn, NY</t>
  </si>
  <si>
    <t>Halle, Germany</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</si>
  <si>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</si>
  <si>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</si>
  <si>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</si>
  <si>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</si>
  <si>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</si>
  <si>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</si>
  <si>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</si>
  <si>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</si>
  <si>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</si>
  <si>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santa clara, CA, USA</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</si>
  <si>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</si>
  <si>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</si>
  <si>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</si>
  <si>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</si>
  <si>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Budapest, Hungary</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</si>
  <si>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</si>
  <si>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</si>
  <si>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</si>
  <si>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</si>
  <si>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ca</t>
  </si>
  <si>
    <t>Always finish what you start</t>
  </si>
  <si>
    <t>I wish there are more content at Data Analyst Nanodegree</t>
  </si>
  <si>
    <t xml:space="preserve">Deep learning, NLP </t>
  </si>
  <si>
    <t>I think employers in the USA recognize Udacity Nanodegree, but I am not sure about Canadian employers.</t>
  </si>
  <si>
    <t>Cairo, Egypt</t>
  </si>
  <si>
    <t>Videos</t>
  </si>
  <si>
    <t>Be consistent with your work</t>
  </si>
  <si>
    <t>Pomáz, Hungary</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</si>
  <si>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</si>
  <si>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</si>
  <si>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</si>
  <si>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Joliet, Illinois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</si>
  <si>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</si>
  <si>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</si>
  <si>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</si>
  <si>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</si>
  <si>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</si>
  <si>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</si>
  <si>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California</t>
  </si>
  <si>
    <t xml:space="preserve">Pasadena, California </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</si>
  <si>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</si>
  <si>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</si>
  <si>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</si>
  <si>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</si>
  <si>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</si>
  <si>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</si>
  <si>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</si>
  <si>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</si>
  <si>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</si>
  <si>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Cambridge, UK</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</si>
  <si>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</si>
  <si>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</si>
  <si>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</si>
  <si>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</si>
  <si>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Tomsk, Russia</t>
  </si>
  <si>
    <t>Kompstar</t>
  </si>
  <si>
    <t>Be good in math</t>
  </si>
  <si>
    <t>vc.ru</t>
  </si>
  <si>
    <t>Canberra, ACT, Australia</t>
  </si>
  <si>
    <t>I don't know. You are the best!</t>
  </si>
  <si>
    <t>I would like to see Advanced Deep Learning Nanodegree.</t>
  </si>
  <si>
    <t>The price is little too high for me. Some discounts would be great.</t>
  </si>
  <si>
    <t>Cape town south africa</t>
  </si>
  <si>
    <t xml:space="preserve">Waterloo, Ontario, Canada </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</si>
  <si>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</si>
  <si>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</si>
  <si>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</si>
  <si>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</si>
  <si>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Cape Town, South Africa</t>
  </si>
  <si>
    <t>Stavanger,Norway</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</si>
  <si>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</si>
  <si>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</si>
  <si>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</si>
  <si>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</si>
  <si>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</si>
  <si>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Vinci, Italy</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</si>
  <si>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</si>
  <si>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</si>
  <si>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</si>
  <si>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</si>
  <si>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</si>
  <si>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</si>
  <si>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</si>
  <si>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Cartama, Spain</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</si>
  <si>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</si>
  <si>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</si>
  <si>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</si>
  <si>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</si>
  <si>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</si>
  <si>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</si>
  <si>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</si>
  <si>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</si>
  <si>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</si>
  <si>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McClean, Virginia</t>
  </si>
  <si>
    <t>Thorlabs, Inc</t>
  </si>
  <si>
    <t>Chengdu, China</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</si>
  <si>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</si>
  <si>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</si>
  <si>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</si>
  <si>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</si>
  <si>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Chennai/India</t>
  </si>
  <si>
    <t>chennai/tamil nadu</t>
  </si>
  <si>
    <t>Work early in the morning before your day-job starts and not after a 10-12 hours day in office - is more efficient</t>
  </si>
  <si>
    <t>Bioinformatics, Healthinformatics</t>
  </si>
  <si>
    <t>Don't give up</t>
  </si>
  <si>
    <t>Internet</t>
  </si>
  <si>
    <t>Chicago, Illinos</t>
  </si>
  <si>
    <t>Couch at personal level</t>
  </si>
  <si>
    <t>Chongqing, China</t>
  </si>
  <si>
    <t>Clementon, New Jersey</t>
  </si>
  <si>
    <t>HR Consulting</t>
  </si>
  <si>
    <t>PageGroup</t>
  </si>
  <si>
    <t>The Udacity forum and Google are your allies</t>
  </si>
  <si>
    <t>Copenhagen, denmark</t>
  </si>
  <si>
    <t>Add courses on cryptocurrencies</t>
  </si>
  <si>
    <t>Cryptocurrencies</t>
  </si>
  <si>
    <t>I don't like Slack. It doesn't work well for a course with so many students.</t>
  </si>
  <si>
    <t>Coquitlam, BC, Canada</t>
  </si>
  <si>
    <t>Cotia, São Paulo</t>
  </si>
  <si>
    <t>Cracow, Poland</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</si>
  <si>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</si>
  <si>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</si>
  <si>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</si>
  <si>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</si>
  <si>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Darmstadt, Germany</t>
  </si>
  <si>
    <t>Davie, Florida</t>
  </si>
  <si>
    <t>Nagpur, Maharashtra</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</si>
  <si>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</si>
  <si>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</si>
  <si>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Ilidža, Sarajevo</t>
  </si>
  <si>
    <t>Administrator/Developer</t>
  </si>
  <si>
    <t>VSTV BiH</t>
  </si>
  <si>
    <t>Projects can take a lot of time if you want to do them properly</t>
  </si>
  <si>
    <t>iPad app is not good enough</t>
  </si>
  <si>
    <t>Organized group projects or some kind idea exchange between students</t>
  </si>
  <si>
    <t>Dongguan, Guangdong, China</t>
  </si>
  <si>
    <t>Dossenheim, Heidelberg</t>
  </si>
  <si>
    <t>Banking</t>
  </si>
  <si>
    <t>Start with the end in mind - if you are seeking a job, what type of portfolio do you want to create?</t>
  </si>
  <si>
    <t>Live reviews of projects - it gives the student the opportunity to seek clarification</t>
  </si>
  <si>
    <t>Dublin, CA</t>
  </si>
  <si>
    <t>Durham, North Carolina</t>
  </si>
  <si>
    <t>Kinvey</t>
  </si>
  <si>
    <t>East Hanover, New Jersey</t>
  </si>
  <si>
    <t>Keep focus!</t>
  </si>
  <si>
    <t>Possibility to have a quick live chat one-one</t>
  </si>
  <si>
    <t>You guys are awesome!</t>
  </si>
  <si>
    <t>Eden Prairie, Minnesota</t>
  </si>
  <si>
    <t>San Francisco,California</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</si>
  <si>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</si>
  <si>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</si>
  <si>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</si>
  <si>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Seoul / South Korea</t>
  </si>
  <si>
    <t>Freelancer</t>
  </si>
  <si>
    <t>Use forum and slack channel widely. Project needs more time than expected, so start early.</t>
  </si>
  <si>
    <t>Practical projects</t>
  </si>
  <si>
    <t xml:space="preserve">Block chain technology
Game programming
</t>
  </si>
  <si>
    <t>Essex, United Kingdom</t>
  </si>
  <si>
    <t>Faridkot, Punjab, India</t>
  </si>
  <si>
    <t>Software security</t>
  </si>
  <si>
    <t>Florianopolis, Santa Catarina, Brazil</t>
  </si>
  <si>
    <t>DoSell Ltd</t>
  </si>
  <si>
    <t>Florida</t>
  </si>
  <si>
    <t>put learning into your daily practice (routine)</t>
  </si>
  <si>
    <t>integrate jupyter notebook</t>
  </si>
  <si>
    <t>IoT, Blockchain</t>
  </si>
  <si>
    <t>Frankfurt am Main</t>
  </si>
  <si>
    <t>Frankfurt, Germany</t>
  </si>
  <si>
    <t>Fremont, CA</t>
  </si>
  <si>
    <t>Fremont, ca, usa</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</si>
  <si>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</si>
  <si>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</si>
  <si>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</si>
  <si>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</si>
  <si>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</si>
  <si>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Germany, Berlin</t>
  </si>
  <si>
    <t>Ghent, Belgium</t>
  </si>
  <si>
    <t>finance and payment</t>
  </si>
  <si>
    <t>grand rapids, michigan</t>
  </si>
  <si>
    <t>Visa Inc</t>
  </si>
  <si>
    <t>Greenville, SC 29617</t>
  </si>
  <si>
    <t>Continuous Learning</t>
  </si>
  <si>
    <t>More Collobaration with Hiring Partners required</t>
  </si>
  <si>
    <t>Guangzhou,Guangdong</t>
  </si>
  <si>
    <t>mouse pad</t>
  </si>
  <si>
    <t>"keep learning,  there is so much fascinating stuff out there"</t>
  </si>
  <si>
    <t>Gurgaon/Haryana</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</si>
  <si>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</si>
  <si>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</si>
  <si>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</si>
  <si>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</si>
  <si>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Havant, Hampshire</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</si>
  <si>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</si>
  <si>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</si>
  <si>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</si>
  <si>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</si>
  <si>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</si>
  <si>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Holambra, Sao Paulo, Brazil</t>
  </si>
  <si>
    <t>Stockholm, Sweden</t>
  </si>
  <si>
    <t>Hørve, Denmark</t>
  </si>
  <si>
    <t>Backend Software Engineer</t>
  </si>
  <si>
    <t>Hsinchu, Taiwan</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</si>
  <si>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</si>
  <si>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</si>
  <si>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</si>
  <si>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Huntsville, Alabama</t>
  </si>
  <si>
    <t>Winnipeg, Canada</t>
  </si>
  <si>
    <t>Hyderabad, Telangana, India</t>
  </si>
  <si>
    <t>Academia</t>
  </si>
  <si>
    <t xml:space="preserve">Hyderabad, Telangana, India </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</si>
  <si>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</si>
  <si>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</si>
  <si>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India</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</si>
  <si>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</si>
  <si>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</si>
  <si>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Indonesia</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</si>
  <si>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</si>
  <si>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İstanbul</t>
  </si>
  <si>
    <t>Manassas, VA. USA</t>
  </si>
  <si>
    <t>Jakarta, Indonesia</t>
  </si>
  <si>
    <t>Jersey (Channel Islands)</t>
  </si>
  <si>
    <t>EOIR</t>
  </si>
  <si>
    <t>Jersey City, New Jersey</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</si>
  <si>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</si>
  <si>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</si>
  <si>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</si>
  <si>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</si>
  <si>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Kanagawa, Japan</t>
  </si>
  <si>
    <t>Tallinn, Estonia</t>
  </si>
  <si>
    <t>Malwarebytes</t>
  </si>
  <si>
    <t>Get good setup with GPU acceleration configured from beginning - helps a lot.</t>
  </si>
  <si>
    <t>Katy/Texas/USA</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</si>
  <si>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</si>
  <si>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</si>
  <si>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</si>
  <si>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Las Vegas, NV</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</si>
  <si>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</si>
  <si>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</si>
  <si>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</si>
  <si>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</si>
  <si>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</si>
  <si>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 xml:space="preserve">Landshut, Bavaria </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</si>
  <si>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</si>
  <si>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</si>
  <si>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</si>
  <si>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</si>
  <si>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Leamington Spa, United Kingdom</t>
  </si>
  <si>
    <t xml:space="preserve">Levallois-Perret, France </t>
  </si>
  <si>
    <t>Sunset Communities</t>
  </si>
  <si>
    <t>London, England</t>
  </si>
  <si>
    <t>Be patient and set short-term goals</t>
  </si>
  <si>
    <t>I would like more support with a job search</t>
  </si>
  <si>
    <t>I want more data visualization courses.</t>
  </si>
  <si>
    <t>Studying at Udacity is fun. I appreciate it.</t>
  </si>
  <si>
    <t>Los Angeles, CA</t>
  </si>
  <si>
    <t xml:space="preserve">Los Angeles, California </t>
  </si>
  <si>
    <t>simi valley, california</t>
  </si>
  <si>
    <t>ludwigshafen, Germany</t>
  </si>
  <si>
    <t>Cognizant Technology Solutions</t>
  </si>
  <si>
    <t>Luxembourg, Luxembourg</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</si>
  <si>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</si>
  <si>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</si>
  <si>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</si>
  <si>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</si>
  <si>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Maringpa, Parana, Brazil</t>
  </si>
  <si>
    <t>Poncho</t>
  </si>
  <si>
    <t>Contractor</t>
  </si>
  <si>
    <t>Melbourne, Australia</t>
  </si>
  <si>
    <t xml:space="preserve">Melbourne, Australia </t>
  </si>
  <si>
    <t>Melbourne, Victoria, Australia</t>
  </si>
  <si>
    <t>Do not quit</t>
  </si>
  <si>
    <t>Maybe some games or contests</t>
  </si>
  <si>
    <t>System architecture design</t>
  </si>
  <si>
    <t xml:space="preserve">Mexico, Mexico </t>
  </si>
  <si>
    <t>Do you have any job offer in LA? Even if is just half time? Lol</t>
  </si>
  <si>
    <t>sunnyvale, california</t>
  </si>
  <si>
    <t>Marvell Semiconductor</t>
  </si>
  <si>
    <t>stick to it</t>
  </si>
  <si>
    <t>more meet ups</t>
  </si>
  <si>
    <t>good job, keep it up</t>
  </si>
  <si>
    <t xml:space="preserve">Minatoku, Tokyo, Japan </t>
  </si>
  <si>
    <t>Mississauga, Ontario. Canada</t>
  </si>
  <si>
    <t>São Paulo, brazil</t>
  </si>
  <si>
    <t xml:space="preserve">Montevideo, uruguay </t>
  </si>
  <si>
    <t>Eternix</t>
  </si>
  <si>
    <t>Moosburg, Germany</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</si>
  <si>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</si>
  <si>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</si>
  <si>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</si>
  <si>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Mountain view, california</t>
  </si>
  <si>
    <t>Full stack</t>
  </si>
  <si>
    <t>Plan out time</t>
  </si>
  <si>
    <t>Don't know right now. Will get back to you.</t>
  </si>
  <si>
    <t>New Jersey</t>
  </si>
  <si>
    <t>New Orleans, LA</t>
  </si>
  <si>
    <t>BMW</t>
  </si>
  <si>
    <t xml:space="preserve">New York, New York </t>
  </si>
  <si>
    <t>Newark, CA</t>
  </si>
  <si>
    <t>Be prepared to 20+ hours per week of time to get the most out of it.</t>
  </si>
  <si>
    <t>Norman, Oklahoma</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</si>
  <si>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</si>
  <si>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</si>
  <si>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</si>
  <si>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Nürnberg, Germany</t>
  </si>
  <si>
    <t>Oakland, California</t>
  </si>
  <si>
    <t>Ocean Springs, Mississippi</t>
  </si>
  <si>
    <t>ontario, canada</t>
  </si>
  <si>
    <t>San Bruno</t>
  </si>
  <si>
    <t>Bright Pattern, Inc.</t>
  </si>
  <si>
    <t>not stop</t>
  </si>
  <si>
    <t>better courses</t>
  </si>
  <si>
    <t>robotics</t>
  </si>
  <si>
    <t>Oxford, Mississippi</t>
  </si>
  <si>
    <t>Patna, Bihar, India</t>
  </si>
  <si>
    <t>financial</t>
  </si>
  <si>
    <t>continuous improvment/project management</t>
  </si>
  <si>
    <t>Be regular to go on learning continuously and not leave everything to the end</t>
  </si>
  <si>
    <t>all sounds good</t>
  </si>
  <si>
    <t>Pozuelo de Alarcón, Madrid, Spain</t>
  </si>
  <si>
    <t>Prato</t>
  </si>
  <si>
    <t>Quebec, Canada</t>
  </si>
  <si>
    <t>Queenstown, New Zealand</t>
  </si>
  <si>
    <t>Quincy, FL United States</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</si>
  <si>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</si>
  <si>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</si>
  <si>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</si>
  <si>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</si>
  <si>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</si>
  <si>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Redwood City, California, USA</t>
  </si>
  <si>
    <t>Regensburg, Germany</t>
  </si>
  <si>
    <t>Richmond, VA, USA</t>
  </si>
  <si>
    <t>Rincón de la Victoria, Spain</t>
  </si>
  <si>
    <t>Rolla, Missouri, USA</t>
  </si>
  <si>
    <t>Work daily</t>
  </si>
  <si>
    <t>Roslyn Heights, NY</t>
  </si>
  <si>
    <t>For the Deep Learning nanodegree, I'd improve the material and quality of explanations</t>
  </si>
  <si>
    <t>Saint Paul, Minnesota</t>
  </si>
  <si>
    <t>Now, I'm realizing AI nanodegree, and I'd like also Machine Learning nanodegree</t>
  </si>
  <si>
    <t>Sainte-Anne,France</t>
  </si>
  <si>
    <t>Santo André, São Paulo, Brazil</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</si>
  <si>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</si>
  <si>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</si>
  <si>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</si>
  <si>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</si>
  <si>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</si>
  <si>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San Francisco</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</si>
  <si>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</si>
  <si>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</si>
  <si>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</si>
  <si>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</si>
  <si>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San Juan Capistrano, Orange County, California, USA</t>
  </si>
  <si>
    <t>san ramon, usa</t>
  </si>
  <si>
    <t>Camp Takajo</t>
  </si>
  <si>
    <t>Digital marketing</t>
  </si>
  <si>
    <t xml:space="preserve">Stick to the schedule outlined and use the forums and slack channels to your advantage. Work a little every day and learn, learn, learn </t>
  </si>
  <si>
    <t>Thoroughly enjoyed both of my courses!</t>
  </si>
  <si>
    <t>São Paulo / São Paulo / Brazil</t>
  </si>
  <si>
    <t>Stuttgart</t>
  </si>
  <si>
    <t>Add more exciting courses.</t>
  </si>
  <si>
    <t>Scala, Akka, Spark</t>
  </si>
  <si>
    <t>I am happy with you! :)</t>
  </si>
  <si>
    <t xml:space="preserve">São Paulo, Brazil </t>
  </si>
  <si>
    <t>commit to time to study</t>
  </si>
  <si>
    <t>can't think of any now</t>
  </si>
  <si>
    <t>non</t>
  </si>
  <si>
    <t>Have a certification on an area that I already had knowledge of, and deepen knowledge in the area</t>
  </si>
  <si>
    <t xml:space="preserve">Seattle, Washington </t>
  </si>
  <si>
    <t>Seattle, Washinton</t>
  </si>
  <si>
    <t>Seoul</t>
  </si>
  <si>
    <t>Joga+</t>
  </si>
  <si>
    <t>Seoul, Korea</t>
  </si>
  <si>
    <t>I think there is room for improvement in the practical projects</t>
  </si>
  <si>
    <t>Shanghai China</t>
  </si>
  <si>
    <t>Thalesians Ltd</t>
  </si>
  <si>
    <t>Organise physical meetups/ study groups locally</t>
  </si>
  <si>
    <t>Production implementation of different techniques that are taught</t>
  </si>
  <si>
    <t>Shanghai,China</t>
  </si>
  <si>
    <t>Shibuya, Tokyo</t>
  </si>
  <si>
    <t>Simsbury, CT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</si>
  <si>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</si>
  <si>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</si>
  <si>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</si>
  <si>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Singapore,Singapore</t>
  </si>
  <si>
    <t>Skopje, Macedonia</t>
  </si>
  <si>
    <t>Solothurn, Switzerland</t>
  </si>
  <si>
    <t>Somerville, Massachusettes</t>
  </si>
  <si>
    <t>South Milwaukee, Wisconsin</t>
  </si>
  <si>
    <t>Just stuck till the end</t>
  </si>
  <si>
    <t>SP/São Paulo/Brasil</t>
  </si>
  <si>
    <t>making live lessons</t>
  </si>
  <si>
    <t>Big data</t>
  </si>
  <si>
    <t>Stuttgart, Germany</t>
  </si>
  <si>
    <t>make use of the online materials</t>
  </si>
  <si>
    <t>many projects, more practical</t>
  </si>
  <si>
    <t>algorithms</t>
  </si>
  <si>
    <t>sweden</t>
  </si>
  <si>
    <t>if additional textbook can be provided, it will be better</t>
  </si>
  <si>
    <t>Sydney, New South Wales, Australia</t>
  </si>
  <si>
    <t>Secret</t>
  </si>
  <si>
    <t>Give a university credits for nanodegre program</t>
  </si>
  <si>
    <t>You are awesome! Udacity offer best online education program so far.</t>
  </si>
  <si>
    <t>Taiyuan,Shanxi,China</t>
  </si>
  <si>
    <t>Time Inc.</t>
  </si>
  <si>
    <t>Stay on track. Don't fall too far behind your project deadlines!</t>
  </si>
  <si>
    <t>It was a long time ago. I don't remember.</t>
  </si>
  <si>
    <t>I can't think of anything! I love Udacity!</t>
  </si>
  <si>
    <t>Taoyuan, Taiwan</t>
  </si>
  <si>
    <t>Thiruvananthapuram, India</t>
  </si>
  <si>
    <t>ESOC</t>
  </si>
  <si>
    <t>Focus in the lessons and the project. Read about other specific topics after.</t>
  </si>
  <si>
    <t>Tokyo Japan</t>
  </si>
  <si>
    <t>Tokyo, Japan</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</si>
  <si>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</si>
  <si>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</si>
  <si>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</si>
  <si>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</si>
  <si>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</si>
  <si>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</si>
  <si>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</si>
  <si>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</si>
  <si>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</si>
  <si>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Vallejo, CA</t>
  </si>
  <si>
    <t xml:space="preserve">Vallejo, California </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</si>
  <si>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</si>
  <si>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</si>
  <si>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</si>
  <si>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</si>
  <si>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</si>
  <si>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Vapi, India</t>
  </si>
  <si>
    <t>Victoria, BC, Canada</t>
  </si>
  <si>
    <t xml:space="preserve">Victoria, British Columbia </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</si>
  <si>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</si>
  <si>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</si>
  <si>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</si>
  <si>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</si>
  <si>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Toronto, canada</t>
  </si>
  <si>
    <t>Wakayama,Japan</t>
  </si>
  <si>
    <t>Warner robins, ga</t>
  </si>
  <si>
    <t>Scotia bank</t>
  </si>
  <si>
    <t>Study regularly. Don't fall behind</t>
  </si>
  <si>
    <t>Weilheim, Germany</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</si>
  <si>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</si>
  <si>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</si>
  <si>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</si>
  <si>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</si>
  <si>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</si>
  <si>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</si>
  <si>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Woodinville, WA, USA</t>
  </si>
  <si>
    <t>Wrocław, Poland</t>
  </si>
  <si>
    <t>Wuhan</t>
  </si>
  <si>
    <t>McGraw-hill education</t>
  </si>
  <si>
    <t>Yorba Linda, California</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</si>
  <si>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</si>
  <si>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</si>
  <si>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</si>
  <si>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</si>
  <si>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</si>
  <si>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</si>
  <si>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</si>
  <si>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</si>
  <si>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</si>
  <si>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</si>
  <si>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</si>
  <si>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</si>
  <si>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</si>
  <si>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</si>
  <si>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</si>
  <si>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</si>
  <si>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</si>
  <si>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</si>
  <si>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</si>
  <si>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</si>
  <si>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</si>
  <si>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</si>
  <si>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</si>
  <si>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</si>
  <si>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</si>
  <si>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</si>
  <si>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</si>
  <si>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</si>
  <si>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</si>
  <si>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</si>
  <si>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</si>
  <si>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</si>
  <si>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</si>
  <si>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</si>
  <si>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</si>
  <si>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</si>
  <si>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</si>
  <si>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</si>
  <si>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</si>
  <si>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</si>
  <si>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</si>
  <si>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</si>
  <si>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</si>
  <si>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</si>
  <si>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</si>
  <si>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</si>
  <si>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</si>
  <si>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</si>
  <si>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</si>
  <si>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</si>
  <si>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</si>
  <si>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</si>
  <si>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</si>
  <si>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</si>
  <si>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</si>
  <si>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</si>
  <si>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</si>
  <si>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</si>
  <si>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</si>
  <si>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</si>
  <si>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</si>
  <si>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</si>
  <si>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</si>
  <si>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</si>
  <si>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</si>
  <si>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</si>
  <si>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</si>
  <si>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</si>
  <si>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</si>
  <si>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</si>
  <si>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</si>
  <si>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</si>
  <si>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</si>
  <si>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</si>
  <si>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</si>
  <si>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</si>
  <si>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</si>
  <si>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</si>
  <si>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</si>
  <si>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</si>
  <si>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</si>
  <si>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</si>
  <si>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</si>
  <si>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Uk</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</si>
  <si>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</si>
  <si>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</si>
  <si>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</si>
  <si>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</si>
  <si>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</si>
  <si>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</si>
  <si>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</si>
  <si>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</si>
  <si>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</si>
  <si>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</si>
  <si>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</si>
  <si>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</si>
  <si>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</si>
  <si>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</si>
  <si>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</si>
  <si>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</si>
  <si>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</si>
  <si>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</si>
  <si>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</si>
  <si>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</si>
  <si>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</si>
  <si>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São Paulo, Brazil</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</si>
  <si>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</si>
  <si>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</si>
  <si>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</si>
  <si>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</si>
  <si>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</si>
  <si>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</si>
  <si>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</si>
  <si>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</si>
  <si>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Ontario, Canada</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</si>
  <si>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</si>
  <si>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</si>
  <si>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</si>
  <si>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</si>
  <si>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</si>
  <si>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</si>
  <si>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</si>
  <si>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</si>
  <si>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</si>
  <si>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</si>
  <si>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</si>
  <si>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</si>
  <si>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</si>
  <si>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</si>
  <si>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</si>
  <si>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</si>
  <si>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</si>
  <si>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</si>
  <si>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</si>
  <si>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</si>
  <si>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</si>
  <si>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</si>
  <si>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</si>
  <si>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</si>
  <si>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</si>
  <si>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</si>
  <si>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</si>
  <si>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</si>
  <si>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</si>
  <si>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</si>
  <si>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</si>
  <si>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</si>
  <si>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</si>
  <si>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</si>
  <si>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</si>
  <si>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</si>
  <si>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</si>
  <si>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</si>
  <si>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</si>
  <si>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</si>
  <si>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</si>
  <si>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</si>
  <si>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</si>
  <si>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</si>
  <si>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</si>
  <si>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</si>
  <si>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</si>
  <si>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</si>
  <si>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</si>
  <si>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</si>
  <si>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</si>
  <si>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</si>
  <si>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</si>
  <si>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</si>
  <si>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</si>
  <si>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</si>
  <si>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</si>
  <si>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</si>
  <si>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</si>
  <si>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</si>
  <si>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</si>
  <si>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</si>
  <si>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</si>
  <si>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</si>
  <si>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</si>
  <si>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Mountain View, California</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</si>
  <si>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</si>
  <si>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</si>
  <si>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</si>
  <si>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</si>
  <si>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</si>
  <si>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</si>
  <si>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</si>
  <si>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</si>
  <si>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</si>
  <si>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</si>
  <si>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</si>
  <si>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</si>
  <si>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</si>
  <si>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</si>
  <si>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</si>
  <si>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</si>
  <si>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</si>
  <si>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</si>
  <si>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</si>
  <si>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Copenhagen, Denmark</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</si>
  <si>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</si>
  <si>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</si>
  <si>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</si>
  <si>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</si>
  <si>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</si>
  <si>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</si>
  <si>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</si>
  <si>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</si>
  <si>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</si>
  <si>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</si>
  <si>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</si>
  <si>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</si>
  <si>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</si>
  <si>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</si>
  <si>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</si>
  <si>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</si>
  <si>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</si>
  <si>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</si>
  <si>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</si>
  <si>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</si>
  <si>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</si>
  <si>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</si>
  <si>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</si>
  <si>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</si>
  <si>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</si>
  <si>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</si>
  <si>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</si>
  <si>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</si>
  <si>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</si>
  <si>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</si>
  <si>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</si>
  <si>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</si>
  <si>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</si>
  <si>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</si>
  <si>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</si>
  <si>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</si>
  <si>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</si>
  <si>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</si>
  <si>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</si>
  <si>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</si>
  <si>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</si>
  <si>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</si>
  <si>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</si>
  <si>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</si>
  <si>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</si>
  <si>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</si>
  <si>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</si>
  <si>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</si>
  <si>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</si>
  <si>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</si>
  <si>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</si>
  <si>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</si>
  <si>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</si>
  <si>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</si>
  <si>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USA</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</si>
  <si>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</si>
  <si>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</si>
  <si>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</si>
  <si>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</si>
  <si>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</si>
  <si>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</si>
  <si>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</si>
  <si>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</si>
  <si>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</si>
  <si>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</si>
  <si>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</si>
  <si>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</si>
  <si>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</si>
  <si>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</si>
  <si>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</si>
  <si>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</si>
  <si>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</si>
  <si>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</si>
  <si>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</si>
  <si>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</si>
  <si>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</si>
  <si>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</si>
  <si>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</si>
  <si>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</si>
  <si>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</si>
  <si>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</si>
  <si>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</si>
  <si>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</si>
  <si>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</si>
  <si>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</si>
  <si>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</si>
  <si>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</si>
  <si>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</si>
  <si>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</si>
  <si>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</si>
  <si>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</si>
  <si>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</si>
  <si>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</si>
  <si>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</si>
  <si>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</si>
  <si>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</si>
  <si>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</si>
  <si>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</si>
  <si>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</si>
  <si>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</si>
  <si>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</si>
  <si>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</si>
  <si>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</si>
  <si>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</si>
  <si>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</si>
  <si>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</si>
  <si>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</si>
  <si>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</si>
  <si>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</si>
  <si>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</si>
  <si>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</si>
  <si>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</si>
  <si>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</si>
  <si>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</si>
  <si>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</si>
  <si>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</si>
  <si>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</si>
  <si>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</si>
  <si>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</si>
  <si>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</si>
  <si>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</si>
  <si>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</si>
  <si>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</si>
  <si>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</si>
  <si>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</si>
  <si>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</si>
  <si>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</si>
  <si>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</si>
  <si>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</si>
  <si>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</si>
  <si>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</si>
  <si>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</si>
  <si>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</si>
  <si>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</si>
  <si>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</si>
  <si>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</si>
  <si>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</si>
  <si>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</si>
  <si>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</si>
  <si>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</si>
  <si>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</si>
  <si>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</si>
  <si>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</si>
  <si>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</si>
  <si>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</si>
  <si>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</si>
  <si>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</si>
  <si>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</si>
  <si>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</si>
  <si>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</si>
  <si>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</si>
  <si>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</si>
  <si>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</si>
  <si>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</si>
  <si>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</si>
  <si>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</si>
  <si>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</si>
  <si>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</si>
  <si>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</si>
  <si>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</si>
  <si>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</si>
  <si>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</si>
  <si>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</si>
  <si>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</si>
  <si>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</si>
  <si>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</si>
  <si>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</si>
  <si>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</si>
  <si>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</si>
  <si>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</si>
  <si>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</si>
  <si>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</si>
  <si>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</si>
  <si>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</si>
  <si>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</si>
  <si>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</si>
  <si>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</si>
  <si>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</si>
  <si>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</si>
  <si>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</si>
  <si>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</si>
  <si>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</si>
  <si>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</si>
  <si>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</si>
  <si>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</si>
  <si>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</si>
  <si>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</si>
  <si>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</si>
  <si>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</si>
  <si>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</si>
  <si>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</si>
  <si>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Guangzhou, China</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</si>
  <si>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</si>
  <si>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</si>
  <si>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</si>
  <si>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</si>
  <si>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</si>
  <si>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</si>
  <si>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</si>
  <si>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</si>
  <si>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</si>
  <si>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</si>
  <si>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</si>
  <si>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</si>
  <si>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</si>
  <si>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</si>
  <si>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</si>
  <si>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</si>
  <si>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</si>
  <si>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</si>
  <si>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</si>
  <si>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</si>
  <si>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</si>
  <si>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</si>
  <si>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</si>
  <si>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</si>
  <si>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</si>
  <si>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</si>
  <si>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</si>
  <si>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</si>
  <si>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</si>
  <si>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</si>
  <si>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</si>
  <si>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</si>
  <si>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</si>
  <si>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</si>
  <si>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</si>
  <si>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</si>
  <si>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</si>
  <si>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</si>
  <si>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</si>
  <si>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</si>
  <si>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</si>
  <si>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</si>
  <si>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</si>
  <si>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</si>
  <si>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</si>
  <si>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</si>
  <si>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</si>
  <si>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</si>
  <si>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</si>
  <si>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</si>
  <si>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</si>
  <si>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</si>
  <si>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</si>
  <si>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</si>
  <si>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</si>
  <si>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</si>
  <si>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</si>
  <si>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</si>
  <si>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</si>
  <si>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</si>
  <si>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</si>
  <si>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</si>
  <si>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</si>
  <si>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</si>
  <si>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</si>
  <si>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</si>
  <si>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</si>
  <si>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</si>
  <si>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</si>
  <si>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</si>
  <si>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</si>
  <si>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</si>
  <si>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</si>
  <si>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</si>
  <si>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</si>
  <si>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</si>
  <si>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</si>
  <si>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</si>
  <si>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</si>
  <si>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</si>
  <si>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</si>
  <si>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</si>
  <si>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</si>
  <si>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</si>
  <si>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</si>
  <si>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</si>
  <si>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</si>
  <si>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</si>
  <si>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</si>
  <si>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</si>
  <si>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</si>
  <si>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</si>
  <si>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</si>
  <si>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Toronto, Ontario, CANADA</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</si>
  <si>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</si>
  <si>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</si>
  <si>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</si>
  <si>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</si>
  <si>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</si>
  <si>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</si>
  <si>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</si>
  <si>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</si>
  <si>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</si>
  <si>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</si>
  <si>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</si>
  <si>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</si>
  <si>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</si>
  <si>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seoul, korea</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</si>
  <si>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</si>
  <si>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</si>
  <si>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</si>
  <si>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</si>
  <si>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</si>
  <si>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</si>
  <si>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</si>
  <si>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</si>
  <si>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</si>
  <si>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</si>
  <si>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</si>
  <si>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</si>
  <si>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</si>
  <si>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</si>
  <si>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</si>
  <si>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</si>
  <si>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</si>
  <si>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</si>
  <si>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</si>
  <si>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</si>
  <si>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</si>
  <si>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</si>
  <si>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</si>
  <si>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</si>
  <si>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</si>
  <si>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</si>
  <si>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</si>
  <si>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</si>
  <si>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</si>
  <si>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</si>
  <si>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</si>
  <si>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</si>
  <si>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</si>
  <si>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</si>
  <si>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</si>
  <si>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</si>
  <si>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</si>
  <si>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</si>
  <si>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</si>
  <si>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</si>
  <si>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</si>
  <si>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</si>
  <si>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</si>
  <si>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</si>
  <si>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</si>
  <si>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</si>
  <si>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</si>
  <si>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</si>
  <si>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</si>
  <si>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</si>
  <si>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</si>
  <si>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</si>
  <si>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</si>
  <si>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</si>
  <si>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</si>
  <si>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</si>
  <si>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</si>
  <si>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</si>
  <si>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</si>
  <si>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</si>
  <si>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</si>
  <si>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</si>
  <si>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</si>
  <si>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</si>
  <si>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</si>
  <si>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</si>
  <si>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</si>
  <si>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</si>
  <si>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</si>
  <si>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</si>
  <si>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</si>
  <si>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</si>
  <si>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</si>
  <si>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</si>
  <si>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</si>
  <si>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</si>
  <si>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</si>
  <si>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</si>
  <si>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</si>
  <si>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</si>
  <si>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</si>
  <si>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</si>
  <si>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</si>
  <si>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</si>
  <si>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</si>
  <si>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</si>
  <si>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</si>
  <si>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</si>
  <si>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</si>
  <si>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</si>
  <si>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</si>
  <si>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</si>
  <si>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</si>
  <si>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</si>
  <si>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</si>
  <si>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</si>
  <si>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</si>
  <si>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</si>
  <si>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</si>
  <si>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</si>
  <si>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</si>
  <si>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</si>
  <si>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</si>
  <si>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</si>
  <si>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</si>
  <si>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</si>
  <si>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</si>
  <si>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</si>
  <si>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</si>
  <si>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</si>
  <si>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</si>
  <si>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</si>
  <si>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</si>
  <si>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</si>
  <si>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</si>
  <si>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</si>
  <si>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</si>
  <si>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</si>
  <si>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</si>
  <si>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</si>
  <si>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</si>
  <si>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</si>
  <si>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</si>
  <si>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</si>
  <si>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</si>
  <si>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</si>
  <si>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</si>
  <si>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</si>
  <si>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</si>
  <si>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</si>
  <si>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</si>
  <si>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</si>
  <si>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</si>
  <si>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</si>
  <si>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</si>
  <si>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</si>
  <si>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</si>
  <si>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</si>
  <si>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</si>
  <si>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</si>
  <si>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</si>
  <si>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</si>
  <si>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</si>
  <si>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</si>
  <si>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</si>
  <si>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</si>
  <si>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</si>
  <si>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</si>
  <si>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</si>
  <si>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</si>
  <si>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</si>
  <si>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</si>
  <si>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</si>
  <si>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</si>
  <si>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</si>
  <si>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</si>
  <si>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</si>
  <si>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</si>
  <si>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</si>
  <si>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</si>
  <si>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</si>
  <si>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</si>
  <si>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</si>
  <si>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</si>
  <si>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</si>
  <si>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</si>
  <si>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</si>
  <si>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</si>
  <si>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</si>
  <si>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</si>
  <si>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</si>
  <si>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</si>
  <si>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</si>
  <si>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</si>
  <si>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</si>
  <si>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</si>
  <si>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</si>
  <si>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</si>
  <si>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</si>
  <si>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</si>
  <si>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</si>
  <si>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</si>
  <si>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</si>
  <si>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</si>
  <si>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</si>
  <si>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</si>
  <si>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</si>
  <si>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</si>
  <si>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</si>
  <si>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</si>
  <si>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</si>
  <si>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</si>
  <si>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</si>
  <si>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</si>
  <si>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</si>
  <si>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</si>
  <si>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</si>
  <si>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</si>
  <si>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</si>
  <si>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</si>
  <si>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</si>
  <si>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</si>
  <si>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</si>
  <si>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</si>
  <si>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</si>
  <si>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</si>
  <si>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</si>
  <si>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</si>
  <si>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</si>
  <si>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</si>
  <si>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</si>
  <si>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</si>
  <si>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</si>
  <si>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</si>
  <si>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</si>
  <si>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</si>
  <si>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</si>
  <si>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</si>
  <si>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</si>
  <si>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</si>
  <si>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</si>
  <si>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</si>
  <si>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</si>
  <si>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</si>
  <si>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</si>
  <si>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</si>
  <si>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</si>
  <si>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</si>
  <si>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</si>
  <si>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</si>
  <si>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</si>
  <si>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</si>
  <si>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</si>
  <si>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</si>
  <si>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</si>
  <si>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</si>
  <si>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</si>
  <si>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</si>
  <si>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</si>
  <si>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</si>
  <si>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</si>
  <si>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</si>
  <si>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</si>
  <si>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</si>
  <si>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</si>
  <si>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</si>
  <si>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</si>
  <si>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</si>
  <si>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</si>
  <si>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</si>
  <si>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</si>
  <si>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</si>
  <si>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</si>
  <si>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</si>
  <si>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</si>
  <si>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</si>
  <si>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</si>
  <si>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</si>
  <si>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</si>
  <si>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</si>
  <si>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</si>
  <si>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</si>
  <si>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</si>
  <si>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</si>
  <si>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</si>
  <si>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</si>
  <si>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</si>
  <si>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</si>
  <si>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</si>
  <si>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chengdu, china</t>
  </si>
  <si>
    <t>watch the tutorial video carefully;</t>
  </si>
  <si>
    <t>come to China ;)</t>
  </si>
  <si>
    <t>deep learning on the edge devices</t>
  </si>
  <si>
    <t>I'm building a AI company with friends. good luck to me and udacity</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</si>
  <si>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</si>
  <si>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</si>
  <si>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</si>
  <si>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</si>
  <si>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</si>
  <si>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</si>
  <si>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</si>
  <si>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</si>
  <si>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</si>
  <si>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</si>
  <si>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</si>
  <si>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</si>
  <si>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</si>
  <si>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</si>
  <si>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</si>
  <si>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</si>
  <si>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</si>
  <si>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</si>
  <si>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</si>
  <si>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</si>
  <si>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</si>
  <si>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</si>
  <si>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</si>
  <si>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</si>
  <si>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</si>
  <si>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</si>
  <si>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</si>
  <si>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</si>
  <si>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</si>
  <si>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</si>
  <si>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</si>
  <si>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</si>
  <si>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</si>
  <si>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</si>
  <si>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</si>
  <si>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</si>
  <si>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</si>
  <si>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</si>
  <si>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</si>
  <si>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</si>
  <si>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</si>
  <si>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</si>
  <si>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</si>
  <si>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</si>
  <si>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</si>
  <si>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</si>
  <si>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</si>
  <si>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</si>
  <si>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</si>
  <si>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</si>
  <si>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</si>
  <si>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</si>
  <si>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</si>
  <si>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</si>
  <si>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</si>
  <si>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</si>
  <si>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</si>
  <si>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</si>
  <si>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</si>
  <si>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</si>
  <si>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</si>
  <si>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</si>
  <si>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</si>
  <si>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</si>
  <si>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singapore</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</si>
  <si>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</si>
  <si>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</si>
  <si>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</si>
  <si>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</si>
  <si>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</si>
  <si>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</si>
  <si>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</si>
  <si>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</si>
  <si>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</si>
  <si>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</si>
  <si>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Los Angeles, ca</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</si>
  <si>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</si>
  <si>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</si>
  <si>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</si>
  <si>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</si>
  <si>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</si>
  <si>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</si>
  <si>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</si>
  <si>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CA</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</si>
  <si>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</si>
  <si>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</si>
  <si>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</si>
  <si>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</si>
  <si>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</si>
  <si>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</si>
  <si>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</si>
  <si>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</si>
  <si>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</si>
  <si>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</si>
  <si>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</si>
  <si>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</si>
  <si>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</si>
  <si>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</si>
  <si>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</si>
  <si>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</si>
  <si>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</si>
  <si>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</si>
  <si>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</si>
  <si>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</si>
  <si>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</si>
  <si>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</si>
  <si>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</si>
  <si>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</si>
  <si>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</si>
  <si>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</si>
  <si>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</si>
  <si>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</si>
  <si>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</si>
  <si>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</si>
  <si>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</si>
  <si>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</si>
  <si>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</si>
  <si>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</si>
  <si>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</si>
  <si>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</si>
  <si>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</si>
  <si>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</si>
  <si>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</si>
  <si>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</si>
  <si>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</si>
  <si>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</si>
  <si>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</si>
  <si>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</si>
  <si>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</si>
  <si>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</si>
  <si>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</si>
  <si>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</si>
  <si>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Beijing,China</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</si>
  <si>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</si>
  <si>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</si>
  <si>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</si>
  <si>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</si>
  <si>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</si>
  <si>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</si>
  <si>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</si>
  <si>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</si>
  <si>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</si>
  <si>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</si>
  <si>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</si>
  <si>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</si>
  <si>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</si>
  <si>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</si>
  <si>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</si>
  <si>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</si>
  <si>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</si>
  <si>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</si>
  <si>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</si>
  <si>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</si>
  <si>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</si>
  <si>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</si>
  <si>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</si>
  <si>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</si>
  <si>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</si>
  <si>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</si>
  <si>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</si>
  <si>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</si>
  <si>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</si>
  <si>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</si>
  <si>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</si>
  <si>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</si>
  <si>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</si>
  <si>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</si>
  <si>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</si>
  <si>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</si>
  <si>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</si>
  <si>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</si>
  <si>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</si>
  <si>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</si>
  <si>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</si>
  <si>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</si>
  <si>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madrid, spain</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</si>
  <si>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</si>
  <si>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</si>
  <si>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</si>
  <si>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</si>
  <si>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</si>
  <si>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</si>
  <si>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</si>
  <si>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</si>
  <si>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</si>
  <si>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</si>
  <si>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</si>
  <si>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</si>
  <si>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</si>
  <si>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</si>
  <si>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</si>
  <si>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</si>
  <si>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</si>
  <si>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</si>
  <si>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</si>
  <si>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</si>
  <si>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</si>
  <si>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</si>
  <si>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Intro</t>
  </si>
  <si>
    <t>Bussine</t>
  </si>
  <si>
    <t>Machine</t>
  </si>
  <si>
    <t>Deep l f</t>
  </si>
  <si>
    <t xml:space="preserve"> Total</t>
  </si>
  <si>
    <t>Intro to Programming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</si>
</sst>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7">
    <font>
      <sz val="10.0"/>
      <color rgb="FF000000"/>
      <name val="Arial"/>
    </font>
    <font/>
    <font>
      <name val="Arial"/>
    </font>
    <font>
      <b/>
    </font>
    <font>
      <u/>
      <color rgb="FF0000FF"/>
    </font>
    <font>
      <color rgb="FF000000"/>
      <name val="Arial"/>
    </font>
    <font>
      <sz val="11.0"/>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164" xfId="0" applyFont="1" applyNumberFormat="1"/>
    <xf borderId="0" fillId="0" fontId="1" numFmtId="14" xfId="0" applyFont="1" applyNumberFormat="1"/>
    <xf borderId="0" fillId="0" fontId="1" numFmtId="165" xfId="0" applyFont="1" applyNumberFormat="1"/>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vertical="bottom"/>
    </xf>
    <xf borderId="1" fillId="0" fontId="2" numFmtId="0" xfId="0" applyAlignment="1" applyBorder="1" applyFont="1">
      <alignment horizontal="right" vertical="bottom"/>
    </xf>
    <xf borderId="0" fillId="0" fontId="1" numFmtId="0" xfId="0" applyAlignment="1" applyFont="1">
      <alignment readingOrder="0"/>
    </xf>
    <xf borderId="1" fillId="0" fontId="3" numFmtId="0" xfId="0" applyBorder="1" applyFont="1"/>
    <xf borderId="0" fillId="0" fontId="4" numFmtId="0" xfId="0" applyFont="1"/>
    <xf borderId="0" fillId="0" fontId="5" numFmtId="0" xfId="0" applyAlignment="1" applyFont="1">
      <alignment readingOrder="0"/>
    </xf>
    <xf borderId="0" fillId="0" fontId="1" numFmtId="20"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7" Type="http://schemas.openxmlformats.org/officeDocument/2006/relationships/pivotCacheDefinition" Target="pivotCache/pivotCacheDefinition4.xml"/><Relationship Id="rId16" Type="http://schemas.openxmlformats.org/officeDocument/2006/relationships/pivotCacheDefinition" Target="pivotCache/pivotCacheDefinition3.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pivotCacheDefinition" Target="pivotCache/pivotCacheDefinition5.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defRPr>
            </a:pPr>
            <a:r>
              <a:t>Way to find about udacity</a:t>
            </a:r>
          </a:p>
        </c:rich>
      </c:tx>
      <c:overlay val="0"/>
    </c:title>
    <c:plotArea>
      <c:layout/>
      <c:barChart>
        <c:barDir val="col"/>
        <c:ser>
          <c:idx val="0"/>
          <c:order val="0"/>
          <c:spPr>
            <a:solidFill>
              <a:srgbClr val="3366CC"/>
            </a:solidFill>
          </c:spPr>
          <c:cat>
            <c:strRef>
              <c:f>'1_common_way_to_find_ud'!$A$2:$A$7</c:f>
            </c:strRef>
          </c:cat>
          <c:val>
            <c:numRef>
              <c:f>'1_common_way_to_find_ud'!$B$2:$B$7</c:f>
            </c:numRef>
          </c:val>
        </c:ser>
        <c:axId val="394561042"/>
        <c:axId val="1341057581"/>
      </c:barChart>
      <c:catAx>
        <c:axId val="394561042"/>
        <c:scaling>
          <c:orientation val="minMax"/>
        </c:scaling>
        <c:delete val="0"/>
        <c:axPos val="b"/>
        <c:txPr>
          <a:bodyPr/>
          <a:lstStyle/>
          <a:p>
            <a:pPr lvl="0">
              <a:defRPr/>
            </a:pPr>
          </a:p>
        </c:txPr>
        <c:crossAx val="1341057581"/>
      </c:catAx>
      <c:valAx>
        <c:axId val="134105758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394561042"/>
      </c:valAx>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defRPr>
            </a:pPr>
            <a:r>
              <a:t>Highest Level Of Education</a:t>
            </a:r>
          </a:p>
        </c:rich>
      </c:tx>
      <c:overlay val="0"/>
    </c:title>
    <c:plotArea>
      <c:layout/>
      <c:barChart>
        <c:barDir val="col"/>
        <c:ser>
          <c:idx val="0"/>
          <c:order val="0"/>
          <c:spPr>
            <a:solidFill>
              <a:srgbClr val="3366CC"/>
            </a:solidFill>
          </c:spPr>
          <c:cat>
            <c:strRef>
              <c:f>'2_highest_degree'!$A$2:$A$7</c:f>
            </c:strRef>
          </c:cat>
          <c:val>
            <c:numRef>
              <c:f>'2_highest_degree'!$B$2:$B$7</c:f>
            </c:numRef>
          </c:val>
        </c:ser>
        <c:axId val="1676166842"/>
        <c:axId val="28462545"/>
      </c:barChart>
      <c:catAx>
        <c:axId val="1676166842"/>
        <c:scaling>
          <c:orientation val="minMax"/>
        </c:scaling>
        <c:delete val="0"/>
        <c:axPos val="b"/>
        <c:txPr>
          <a:bodyPr/>
          <a:lstStyle/>
          <a:p>
            <a:pPr lvl="0">
              <a:defRPr/>
            </a:pPr>
          </a:p>
        </c:txPr>
        <c:crossAx val="28462545"/>
      </c:catAx>
      <c:valAx>
        <c:axId val="2846254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676166842"/>
      </c:valAx>
    </c:plotArea>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Nano Degree Course</a:t>
            </a:r>
          </a:p>
        </c:rich>
      </c:tx>
      <c:overlay val="0"/>
    </c:title>
    <c:plotArea>
      <c:layout/>
      <c:barChart>
        <c:barDir val="col"/>
        <c:ser>
          <c:idx val="0"/>
          <c:order val="0"/>
          <c:tx>
            <c:strRef>
              <c:f>'3_common_nanodegree_program'!$B$1</c:f>
            </c:strRef>
          </c:tx>
          <c:spPr>
            <a:solidFill>
              <a:srgbClr val="3366CC"/>
            </a:solidFill>
          </c:spPr>
          <c:cat>
            <c:strRef>
              <c:f>'3_common_nanodegree_program'!$A$2:$A$9</c:f>
            </c:strRef>
          </c:cat>
          <c:val>
            <c:numRef>
              <c:f>'3_common_nanodegree_program'!$B$2:$B$9</c:f>
            </c:numRef>
          </c:val>
        </c:ser>
        <c:axId val="1034952039"/>
        <c:axId val="338645083"/>
      </c:barChart>
      <c:catAx>
        <c:axId val="1034952039"/>
        <c:scaling>
          <c:orientation val="minMax"/>
        </c:scaling>
        <c:delete val="0"/>
        <c:axPos val="b"/>
        <c:title>
          <c:tx>
            <c:rich>
              <a:bodyPr/>
              <a:lstStyle/>
              <a:p>
                <a:pPr lvl="0">
                  <a:defRPr/>
                </a:pPr>
                <a:r>
                  <a:t>Nano Degree Course</a:t>
                </a:r>
              </a:p>
            </c:rich>
          </c:tx>
          <c:overlay val="0"/>
        </c:title>
        <c:txPr>
          <a:bodyPr/>
          <a:lstStyle/>
          <a:p>
            <a:pPr lvl="0">
              <a:defRPr/>
            </a:pPr>
          </a:p>
        </c:txPr>
        <c:crossAx val="338645083"/>
      </c:catAx>
      <c:valAx>
        <c:axId val="338645083"/>
        <c:scaling>
          <c:orientation val="minMax"/>
        </c:scaling>
        <c:delete val="0"/>
        <c:axPos val="l"/>
        <c:majorGridlines>
          <c:spPr>
            <a:ln>
              <a:solidFill>
                <a:srgbClr val="B7B7B7"/>
              </a:solidFill>
            </a:ln>
          </c:spPr>
        </c:majorGridlines>
        <c:title>
          <c:tx>
            <c:rich>
              <a:bodyPr/>
              <a:lstStyle/>
              <a:p>
                <a:pPr lvl="0">
                  <a:defRPr/>
                </a:pPr>
                <a:r>
                  <a:t>Total</a:t>
                </a:r>
              </a:p>
            </c:rich>
          </c:tx>
          <c:overlay val="0"/>
        </c:title>
        <c:numFmt formatCode="General" sourceLinked="1"/>
        <c:tickLblPos val="nextTo"/>
        <c:spPr>
          <a:ln w="47625">
            <a:noFill/>
          </a:ln>
        </c:spPr>
        <c:txPr>
          <a:bodyPr/>
          <a:lstStyle/>
          <a:p>
            <a:pPr lvl="0">
              <a:defRPr/>
            </a:pPr>
          </a:p>
        </c:txPr>
        <c:crossAx val="1034952039"/>
      </c:valAx>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defRPr>
            </a:pPr>
            <a:r>
              <a:t>Countries/cites where stdents live</a:t>
            </a:r>
          </a:p>
        </c:rich>
      </c:tx>
      <c:overlay val="0"/>
    </c:title>
    <c:plotArea>
      <c:layout/>
      <c:areaChart>
        <c:ser>
          <c:idx val="0"/>
          <c:order val="0"/>
          <c:spPr>
            <a:solidFill>
              <a:srgbClr val="3366CC">
                <a:alpha val="30000"/>
              </a:srgbClr>
            </a:solidFill>
            <a:ln cmpd="sng" w="19050">
              <a:solidFill>
                <a:srgbClr val="3366CC"/>
              </a:solidFill>
            </a:ln>
          </c:spPr>
          <c:cat>
            <c:strRef>
              <c:f>'5_most_common_country_cities_li'!$A$1:$A$546</c:f>
            </c:strRef>
          </c:cat>
          <c:val>
            <c:numRef>
              <c:f>'5_most_common_country_cities_li'!$B$1:$B$546</c:f>
            </c:numRef>
          </c:val>
        </c:ser>
        <c:axId val="748635048"/>
        <c:axId val="2039627452"/>
      </c:areaChart>
      <c:catAx>
        <c:axId val="748635048"/>
        <c:scaling>
          <c:orientation val="minMax"/>
        </c:scaling>
        <c:delete val="0"/>
        <c:axPos val="b"/>
        <c:txPr>
          <a:bodyPr/>
          <a:lstStyle/>
          <a:p>
            <a:pPr lvl="0">
              <a:defRPr/>
            </a:pPr>
          </a:p>
        </c:txPr>
        <c:crossAx val="2039627452"/>
      </c:catAx>
      <c:valAx>
        <c:axId val="203962745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748635048"/>
      </c:valAx>
    </c:plotArea>
    <c:legend>
      <c:legendPos val="r"/>
      <c:overlay val="0"/>
    </c:legend>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Time spent in project Nano degree(hrs)</a:t>
            </a:r>
          </a:p>
        </c:rich>
      </c:tx>
      <c:overlay val="0"/>
    </c:title>
    <c:plotArea>
      <c:layout/>
      <c:barChart>
        <c:barDir val="col"/>
        <c:ser>
          <c:idx val="0"/>
          <c:order val="0"/>
          <c:tx>
            <c:strRef>
              <c:f>'6_hr_spend_on_project'!$B$1</c:f>
            </c:strRef>
          </c:tx>
          <c:spPr>
            <a:solidFill>
              <a:srgbClr val="3366CC"/>
            </a:solidFill>
          </c:spPr>
          <c:cat>
            <c:strRef>
              <c:f>'6_hr_spend_on_project'!$A$2:$A$9</c:f>
            </c:strRef>
          </c:cat>
          <c:val>
            <c:numRef>
              <c:f>'6_hr_spend_on_project'!$B$2:$B$9</c:f>
            </c:numRef>
          </c:val>
        </c:ser>
        <c:axId val="761458434"/>
        <c:axId val="1811558982"/>
      </c:barChart>
      <c:catAx>
        <c:axId val="761458434"/>
        <c:scaling>
          <c:orientation val="minMax"/>
        </c:scaling>
        <c:delete val="0"/>
        <c:axPos val="b"/>
        <c:title>
          <c:tx>
            <c:rich>
              <a:bodyPr/>
              <a:lstStyle/>
              <a:p>
                <a:pPr lvl="0">
                  <a:defRPr/>
                </a:pPr>
                <a:r>
                  <a:t>Nano degree</a:t>
                </a:r>
              </a:p>
            </c:rich>
          </c:tx>
          <c:overlay val="0"/>
        </c:title>
        <c:txPr>
          <a:bodyPr/>
          <a:lstStyle/>
          <a:p>
            <a:pPr lvl="0">
              <a:defRPr/>
            </a:pPr>
          </a:p>
        </c:txPr>
        <c:crossAx val="1811558982"/>
      </c:catAx>
      <c:valAx>
        <c:axId val="1811558982"/>
        <c:scaling>
          <c:orientation val="minMax"/>
        </c:scaling>
        <c:delete val="0"/>
        <c:axPos val="l"/>
        <c:majorGridlines>
          <c:spPr>
            <a:ln>
              <a:solidFill>
                <a:srgbClr val="B7B7B7"/>
              </a:solidFill>
            </a:ln>
          </c:spPr>
        </c:majorGridlines>
        <c:title>
          <c:tx>
            <c:rich>
              <a:bodyPr/>
              <a:lstStyle/>
              <a:p>
                <a:pPr lvl="0">
                  <a:defRPr/>
                </a:pPr>
                <a:r>
                  <a:t>Time spent in project</a:t>
                </a:r>
              </a:p>
            </c:rich>
          </c:tx>
          <c:overlay val="0"/>
        </c:title>
        <c:numFmt formatCode="General" sourceLinked="1"/>
        <c:tickLblPos val="nextTo"/>
        <c:spPr>
          <a:ln w="47625">
            <a:noFill/>
          </a:ln>
        </c:spPr>
        <c:txPr>
          <a:bodyPr/>
          <a:lstStyle/>
          <a:p>
            <a:pPr lvl="0">
              <a:defRPr/>
            </a:pPr>
          </a:p>
        </c:txPr>
        <c:crossAx val="761458434"/>
      </c:valAx>
    </c:plotArea>
    <c:legend>
      <c:legendPos val="r"/>
      <c:overlay val="0"/>
    </c:legend>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defRPr>
            </a:pPr>
            <a:r>
              <a:t>commute time in city(min)</a:t>
            </a:r>
          </a:p>
        </c:rich>
      </c:tx>
      <c:overlay val="0"/>
    </c:title>
    <c:plotArea>
      <c:layout/>
      <c:lineChart>
        <c:varyColors val="0"/>
        <c:ser>
          <c:idx val="0"/>
          <c:order val="0"/>
          <c:spPr>
            <a:ln cmpd="sng" w="19050">
              <a:solidFill>
                <a:srgbClr val="3366CC"/>
              </a:solidFill>
            </a:ln>
          </c:spPr>
          <c:marker>
            <c:symbol val="none"/>
          </c:marker>
          <c:cat>
            <c:strRef>
              <c:f>'7_commute_city_live_in'!$A$1:$A$548</c:f>
            </c:strRef>
          </c:cat>
          <c:val>
            <c:numRef>
              <c:f>'7_commute_city_live_in'!$F$1:$F$548</c:f>
            </c:numRef>
          </c:val>
          <c:smooth val="0"/>
        </c:ser>
        <c:axId val="452818563"/>
        <c:axId val="668793036"/>
      </c:lineChart>
      <c:catAx>
        <c:axId val="452818563"/>
        <c:scaling>
          <c:orientation val="minMax"/>
        </c:scaling>
        <c:delete val="0"/>
        <c:axPos val="b"/>
        <c:txPr>
          <a:bodyPr/>
          <a:lstStyle/>
          <a:p>
            <a:pPr lvl="0">
              <a:defRPr/>
            </a:pPr>
          </a:p>
        </c:txPr>
        <c:crossAx val="668793036"/>
      </c:catAx>
      <c:valAx>
        <c:axId val="66879303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452818563"/>
      </c:valAx>
    </c:plotArea>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defRPr>
            </a:pPr>
            <a:r>
              <a:t>Avg hr sleeping in city</a:t>
            </a:r>
          </a:p>
        </c:rich>
      </c:tx>
      <c:overlay val="0"/>
    </c:title>
    <c:plotArea>
      <c:layout/>
      <c:lineChart>
        <c:varyColors val="0"/>
        <c:ser>
          <c:idx val="0"/>
          <c:order val="0"/>
          <c:spPr>
            <a:ln cmpd="sng" w="19050">
              <a:solidFill>
                <a:srgbClr val="3366CC"/>
              </a:solidFill>
            </a:ln>
          </c:spPr>
          <c:marker>
            <c:symbol val="none"/>
          </c:marker>
          <c:cat>
            <c:strRef>
              <c:f>'7_avg_hr_sleep_city'!$A$1:$A$548</c:f>
            </c:strRef>
          </c:cat>
          <c:val>
            <c:numRef>
              <c:f>'7_avg_hr_sleep_city'!$J$1:$J$548</c:f>
            </c:numRef>
          </c:val>
          <c:smooth val="1"/>
        </c:ser>
        <c:axId val="810471220"/>
        <c:axId val="408875085"/>
      </c:lineChart>
      <c:catAx>
        <c:axId val="810471220"/>
        <c:scaling>
          <c:orientation val="minMax"/>
        </c:scaling>
        <c:delete val="0"/>
        <c:axPos val="b"/>
        <c:txPr>
          <a:bodyPr/>
          <a:lstStyle/>
          <a:p>
            <a:pPr lvl="0">
              <a:defRPr/>
            </a:pPr>
          </a:p>
        </c:txPr>
        <c:crossAx val="408875085"/>
      </c:catAx>
      <c:valAx>
        <c:axId val="40887508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810471220"/>
      </c:valAx>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lotArea>
    <c:legend>
      <c:legendPos val="r"/>
      <c:overlay val="0"/>
    </c:legend>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pPr>
            <a:r>
              <a:t>avg hr seating per day</a:t>
            </a:r>
          </a:p>
        </c:rich>
      </c:tx>
      <c:overlay val="0"/>
    </c:title>
    <c:plotArea>
      <c:layout/>
      <c:lineChart>
        <c:varyColors val="0"/>
        <c:ser>
          <c:idx val="0"/>
          <c:order val="0"/>
          <c:spPr>
            <a:ln cmpd="sng" w="19050">
              <a:solidFill>
                <a:srgbClr val="3366CC"/>
              </a:solidFill>
            </a:ln>
          </c:spPr>
          <c:marker>
            <c:symbol val="none"/>
          </c:marker>
          <c:cat>
            <c:strRef>
              <c:f>'7_avg_hr_sitting_ci'!$A$1:$A$548</c:f>
            </c:strRef>
          </c:cat>
          <c:val>
            <c:numRef>
              <c:f>'7_avg_hr_sitting_ci'!$H$1:$H$548</c:f>
            </c:numRef>
          </c:val>
          <c:smooth val="0"/>
        </c:ser>
        <c:axId val="1946231085"/>
        <c:axId val="591454746"/>
      </c:lineChart>
      <c:catAx>
        <c:axId val="1946231085"/>
        <c:scaling>
          <c:orientation val="minMax"/>
        </c:scaling>
        <c:delete val="0"/>
        <c:axPos val="b"/>
        <c:txPr>
          <a:bodyPr/>
          <a:lstStyle/>
          <a:p>
            <a:pPr lvl="0">
              <a:defRPr/>
            </a:pPr>
          </a:p>
        </c:txPr>
        <c:crossAx val="591454746"/>
      </c:catAx>
      <c:valAx>
        <c:axId val="59145474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946231085"/>
      </c:valAx>
    </c:plotArea>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114300</xdr:colOff>
      <xdr:row>0</xdr:row>
      <xdr:rowOff>57150</xdr:rowOff>
    </xdr:from>
    <xdr:to>
      <xdr:col>9</xdr:col>
      <xdr:colOff>57150</xdr:colOff>
      <xdr:row>18</xdr:row>
      <xdr:rowOff>161925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923925</xdr:colOff>
      <xdr:row>0</xdr:row>
      <xdr:rowOff>0</xdr:rowOff>
    </xdr:from>
    <xdr:to>
      <xdr:col>8</xdr:col>
      <xdr:colOff>866775</xdr:colOff>
      <xdr:row>18</xdr:row>
      <xdr:rowOff>104775</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47625</xdr:colOff>
      <xdr:row>0</xdr:row>
      <xdr:rowOff>123825</xdr:rowOff>
    </xdr:from>
    <xdr:to>
      <xdr:col>7</xdr:col>
      <xdr:colOff>952500</xdr:colOff>
      <xdr:row>19</xdr:row>
      <xdr:rowOff>38100</xdr:rowOff>
    </xdr:to>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923925</xdr:colOff>
      <xdr:row>0</xdr:row>
      <xdr:rowOff>0</xdr:rowOff>
    </xdr:from>
    <xdr:to>
      <xdr:col>8</xdr:col>
      <xdr:colOff>866775</xdr:colOff>
      <xdr:row>18</xdr:row>
      <xdr:rowOff>104775</xdr:rowOff>
    </xdr:to>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371475</xdr:colOff>
      <xdr:row>0</xdr:row>
      <xdr:rowOff>171450</xdr:rowOff>
    </xdr:from>
    <xdr:to>
      <xdr:col>8</xdr:col>
      <xdr:colOff>314325</xdr:colOff>
      <xdr:row>19</xdr:row>
      <xdr:rowOff>85725</xdr:rowOff>
    </xdr:to>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752475</xdr:colOff>
      <xdr:row>0</xdr:row>
      <xdr:rowOff>133350</xdr:rowOff>
    </xdr:from>
    <xdr:to>
      <xdr:col>7</xdr:col>
      <xdr:colOff>695325</xdr:colOff>
      <xdr:row>19</xdr:row>
      <xdr:rowOff>47625</xdr:rowOff>
    </xdr:to>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314325</xdr:colOff>
      <xdr:row>1</xdr:row>
      <xdr:rowOff>95250</xdr:rowOff>
    </xdr:from>
    <xdr:to>
      <xdr:col>7</xdr:col>
      <xdr:colOff>257175</xdr:colOff>
      <xdr:row>20</xdr:row>
      <xdr:rowOff>9525</xdr:rowOff>
    </xdr:to>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952500</xdr:colOff>
      <xdr:row>0</xdr:row>
      <xdr:rowOff>180975</xdr:rowOff>
    </xdr:from>
    <xdr:to>
      <xdr:col>7</xdr:col>
      <xdr:colOff>895350</xdr:colOff>
      <xdr:row>19</xdr:row>
      <xdr:rowOff>95250</xdr:rowOff>
    </xdr:to>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57150</xdr:colOff>
      <xdr:row>1</xdr:row>
      <xdr:rowOff>85725</xdr:rowOff>
    </xdr:from>
    <xdr:to>
      <xdr:col>7</xdr:col>
      <xdr:colOff>0</xdr:colOff>
      <xdr:row>20</xdr:row>
      <xdr:rowOff>0</xdr:rowOff>
    </xdr:to>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V1:AV762" sheet="surveydata"/>
  </cacheSource>
  <cacheFields>
    <cacheField name="how_did_you_find_about_udacity" numFmtId="0">
      <sharedItems containsBlank="1">
        <s v="Friend / word of mouth"/>
        <s v="Google"/>
        <m/>
        <s v="Twitter"/>
        <s v="Facebook"/>
        <s v="LinkedIn"/>
        <s v="Billboard"/>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C1:AC762" sheet="surveydata"/>
  </cacheSource>
  <cacheFields>
    <cacheField name="highest_level_degree" numFmtId="0">
      <sharedItems containsBlank="1">
        <s v="Bachelors"/>
        <s v="PhD"/>
        <s v="Masters"/>
        <s v="High school or below"/>
        <s v="Nanodegree Program"/>
        <s v="Associates"/>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I1:N762" sheet="surveydata"/>
  </cacheSource>
  <cacheFields>
    <cacheField name="average_hr_sleep_per_night" numFmtId="0">
      <sharedItems containsString="0" containsBlank="1" containsNumber="1">
        <m/>
        <n v="7.0"/>
        <n v="8.0"/>
        <n v="6.0"/>
        <n v="85.0"/>
        <n v="9.0"/>
        <n v="1.0"/>
        <n v="5.0"/>
        <n v="10.0"/>
        <n v="4.0"/>
        <n v="45.0"/>
        <n v="9141984.0"/>
        <n v="65.0"/>
        <n v="12180.222370173102"/>
      </sharedItems>
    </cacheField>
    <cacheField name="avg_dailye_commute_in_min" numFmtId="0">
      <sharedItems containsString="0" containsBlank="1" containsNumber="1">
        <m/>
        <n v="45.0"/>
        <n v="30.0"/>
        <n v="65.0"/>
        <n v="240.0"/>
        <n v="0.0"/>
        <n v="35.0"/>
        <n v="10.0"/>
        <n v="40.0"/>
        <n v="120.0"/>
        <n v="50.0"/>
        <n v="180.0"/>
        <n v="60.0"/>
        <n v="150.0"/>
        <n v="100.0"/>
        <n v="70.0"/>
        <n v="90.0"/>
        <n v="20.0"/>
        <n v="200.0"/>
        <n v="2.0"/>
        <n v="80.0"/>
        <n v="1.0"/>
        <n v="140.0"/>
        <n v="28.0"/>
        <n v="7.0"/>
        <n v="55.0"/>
        <n v="25.0"/>
        <n v="15.0"/>
        <n v="160.0"/>
        <n v="5.0"/>
        <n v="8.0"/>
        <n v="75.0"/>
        <n v="300.0"/>
        <n v="360.0"/>
        <n v="3.0"/>
        <n v="270.0"/>
        <n v="6.0"/>
        <n v="110.0"/>
        <n v="420.0"/>
        <n v="13.0"/>
        <n v="48.0"/>
        <n v="250.0"/>
        <n v="130.0"/>
        <n v="95.0"/>
        <n v="21.0"/>
        <n v="600.0"/>
        <n v="135.0"/>
        <n v="220.0"/>
        <n v="50.880159786950735"/>
      </sharedItems>
    </cacheField>
    <cacheField name="avg_hr_sitting_per_day" numFmtId="0">
      <sharedItems containsString="0" containsBlank="1" containsNumber="1" containsInteger="1">
        <m/>
        <n v="8.0"/>
        <n v="5.0"/>
        <n v="610.0"/>
        <n v="6.0"/>
        <n v="10.0"/>
        <n v="12.0"/>
        <n v="9.0"/>
        <n v="14.0"/>
        <n v="3.0"/>
        <n v="16.0"/>
        <n v="7.0"/>
        <n v="18.0"/>
        <n v="13.0"/>
        <n v="15.0"/>
        <n v="60.0"/>
        <n v="11.0"/>
        <n v="2.0"/>
        <n v="56.0"/>
        <n v="50.0"/>
        <n v="4.0"/>
        <n v="1.0"/>
        <n v="20.0"/>
        <n v="720.0"/>
        <n v="200.0"/>
        <n v="88.0"/>
        <n v="540.0"/>
        <n v="17.0"/>
        <n v="800.0"/>
      </sharedItems>
    </cacheField>
    <cacheField name="avg_num_book_read_per_year" numFmtId="0">
      <sharedItems containsString="0" containsBlank="1" containsNumber="1" containsInteger="1">
        <m/>
        <n v="2.0"/>
        <n v="10.0"/>
        <n v="45.0"/>
        <n v="25.0"/>
        <n v="50.0"/>
        <n v="18.0"/>
        <n v="15.0"/>
        <n v="30.0"/>
        <n v="1.0"/>
        <n v="12.0"/>
        <n v="3.0"/>
        <n v="6.0"/>
        <n v="20.0"/>
        <n v="4.0"/>
        <n v="8.0"/>
        <n v="5.0"/>
        <n v="26.0"/>
        <n v="104.0"/>
        <n v="11.0"/>
        <n v="100.0"/>
        <n v="24.0"/>
        <n v="0.0"/>
        <n v="13.0"/>
        <n v="60.0"/>
        <n v="40.0"/>
        <n v="120.0"/>
        <n v="7.0"/>
        <n v="16.0"/>
        <n v="32.0"/>
        <n v="56.0"/>
        <n v="75.0"/>
        <n v="14.0"/>
        <n v="200.0"/>
        <n v="36.0"/>
        <n v="9.0"/>
        <n v="300.0"/>
        <n v="600.0"/>
        <n v="35.0"/>
      </sharedItems>
    </cacheField>
    <cacheField name="postal_code" numFmtId="0">
      <sharedItems containsString="0" containsBlank="1" containsNumber="1" containsInteger="1">
        <n v="94040.0"/>
        <n v="94010.0"/>
        <n v="27516.0"/>
        <n v="4400.0"/>
        <n v="48183.0"/>
        <n v="60532.0"/>
        <n v="60618.0"/>
        <n v="10245.0"/>
        <m/>
        <n v="19010.0"/>
        <n v="700000.0"/>
        <n v="10589.0"/>
        <n v="1090.0"/>
        <n v="6004.0"/>
        <n v="28860.0"/>
        <n v="61250.0"/>
        <n v="11550.0"/>
        <n v="42.0"/>
        <n v="94301.0"/>
        <n v="10243.0"/>
        <n v="60625.0"/>
        <n v="22083.0"/>
        <n v="94102.0"/>
        <n v="80202.0"/>
        <n v="80686.0"/>
        <n v="78681.0"/>
        <n v="2215.0"/>
        <n v="11011.0"/>
        <n v="95051.0"/>
        <n v="2128.0"/>
        <n v="2033.0"/>
        <n v="110001.0"/>
        <n v="54000.0"/>
        <n v="30341.0"/>
        <n v="7748.0"/>
        <n v="60320.0"/>
        <n v="400041.0"/>
        <n v="396210.0"/>
        <n v="1581.0"/>
        <n v="80124.0"/>
        <n v="92078.0"/>
        <n v="94110.0"/>
        <n v="55403.0"/>
        <n v="78729.0"/>
        <n v="54625.0"/>
        <n v="60192.0"/>
        <n v="500032.0"/>
        <n v="110034.0"/>
        <n v="201307.0"/>
        <n v="8234.0"/>
        <n v="7510146.0"/>
        <n v="10178.0"/>
        <n v="90055.0"/>
        <n v="560035.0"/>
        <n v="92606.0"/>
        <n v="98034.0"/>
        <n v="15220.0"/>
        <n v="655.0"/>
        <n v="5.89E7"/>
        <n v="110085.0"/>
        <n v="10601.0"/>
        <n v="10437.0"/>
        <n v="20001.0"/>
        <n v="560034.0"/>
        <n v="528300.0"/>
        <n v="8.913E7"/>
        <n v="61704.0"/>
        <n v="8844.0"/>
        <n v="15157.0"/>
        <n v="560103.0"/>
        <n v="5020.0"/>
        <n v="95136.0"/>
        <n v="11238.0"/>
        <n v="66502.0"/>
        <n v="400615.0"/>
        <n v="12180.0"/>
        <n v="92120.0"/>
        <n v="682021.0"/>
        <n v="80798.0"/>
        <n v="92131.0"/>
        <n v="41068.0"/>
        <n v="500074.0"/>
        <n v="22620.0"/>
        <n v="752504.0"/>
        <n v="95035.0"/>
        <n v="10128.0"/>
        <n v="2.207109E7"/>
        <n v="75235.0"/>
        <n v="841226.0"/>
        <n v="80241.0"/>
        <n v="78701.0"/>
        <n v="208012.0"/>
        <n v="10100.0"/>
        <n v="92570.0"/>
        <n v="80503.0"/>
        <n v="74232.0"/>
        <n v="44120.0"/>
        <n v="1200.0"/>
        <n v="94545.0"/>
        <n v="78619.0"/>
        <n v="33334.0"/>
        <n v="76303.0"/>
        <n v="30338.0"/>
        <n v="21050.0"/>
        <n v="48185.0"/>
        <n v="142190.0"/>
        <n v="55100.0"/>
        <n v="1.3070111E7"/>
        <n v="11.0"/>
        <n v="92122.0"/>
        <n v="2095.0"/>
        <n v="5182.0"/>
        <n v="607476.0"/>
        <n v="81000.0"/>
        <n v="95125.0"/>
        <n v="28029.0"/>
        <n v="92128.0"/>
        <n v="85716.0"/>
        <n v="400708.0"/>
        <n v="9250420.0"/>
        <n v="1827.0"/>
        <n v="28800.0"/>
        <n v="99999.0"/>
        <n v="310023.0"/>
        <n v="127562.0"/>
        <n v="130018.0"/>
        <n v="411045.0"/>
        <n v="90025.0"/>
        <n v="19106.0"/>
        <n v="1000.0"/>
        <n v="560001.0"/>
        <n v="3706.0"/>
        <n v="743502.0"/>
        <n v="35280.0"/>
        <n v="0.0"/>
        <n v="61000.0"/>
        <n v="20815.0"/>
        <n v="32827.0"/>
        <n v="95132.0"/>
        <n v="30308.0"/>
        <n v="1530041.0"/>
        <n v="20657.0"/>
        <n v="28205.0"/>
        <n v="8820.0"/>
        <n v="689580.0"/>
        <n v="500058.0"/>
        <n v="12222.0"/>
        <n v="411046.0"/>
        <n v="27617.0"/>
        <n v="46321.0"/>
        <n v="98104.0"/>
        <n v="89052.0"/>
        <n v="33458.0"/>
        <n v="1771.0"/>
        <n v="85143.0"/>
        <n v="6005.0"/>
        <n v="421001.0"/>
        <n v="60137.0"/>
        <n v="4480806.0"/>
        <n v="31270.0"/>
        <n v="98108.0"/>
        <n v="2130012.0"/>
        <n v="102.0"/>
        <n v="382028.0"/>
        <n v="101100.0"/>
        <n v="560050.0"/>
        <n v="77004.0"/>
        <n v="44121.0"/>
        <n v="119136.0"/>
        <n v="84115.0"/>
        <n v="4416.0"/>
        <n v="1010.0"/>
        <n v="41010.0"/>
        <n v="330103.0"/>
        <n v="64063.0"/>
        <n v="62025.0"/>
        <n v="1120.0"/>
        <n v="560062.0"/>
        <n v="137.0"/>
        <n v="500029.0"/>
        <n v="77494.0"/>
        <n v="2.225104E7"/>
        <n v="53111.0"/>
        <n v="6611.0"/>
        <n v="79020.0"/>
        <n v="5607.0"/>
        <n v="310157.0"/>
        <n v="11776.0"/>
        <n v="28002.0"/>
        <n v="29010.0"/>
        <n v="110019.0"/>
        <n v="30327.0"/>
        <n v="11300.0"/>
        <n v="560076.0"/>
        <n v="75075.0"/>
        <n v="200240.0"/>
        <n v="3630.0"/>
        <n v="10963.0"/>
        <n v="60661.0"/>
        <n v="80339.0"/>
        <n v="570001.0"/>
        <n v="201100.0"/>
        <n v="4.0"/>
        <n v="33139.0"/>
        <n v="92116.0"/>
        <n v="60490.0"/>
        <n v="34563.0"/>
        <n v="400004.0"/>
        <n v="560017.0"/>
        <n v="99243.0"/>
        <n v="20127.0"/>
        <n v="28000.0"/>
        <n v="95120.0"/>
        <n v="79912.0"/>
        <n v="2060.0"/>
        <n v="85083.0"/>
        <n v="560029.0"/>
        <n v="8699.0"/>
        <n v="8320000.0"/>
        <n v="80027.0"/>
        <n v="15343.0"/>
        <n v="60616.0"/>
        <n v="12000.0"/>
        <n v="92129.0"/>
        <n v="17015.0"/>
        <n v="60612.0"/>
        <n v="123.0"/>
        <n v="10471.0"/>
        <n v="94002.0"/>
        <n v="9061330.0"/>
        <n v="44223.0"/>
        <n v="110077.0"/>
        <n v="98052.0"/>
        <n v="98007.0"/>
        <n v="80333.0"/>
        <n v="94560.0"/>
        <n v="492001.0"/>
        <n v="55114.0"/>
        <n v="79539.0"/>
        <n v="94022.0"/>
        <n v="6.0175045E7"/>
        <n v="8701.0"/>
        <n v="670248.0"/>
        <n v="106.0"/>
        <n v="115280.0"/>
        <n v="3.03301E7"/>
        <n v="55436.0"/>
        <n v="60640.0"/>
        <n v="28231.0"/>
        <n v="110022.0"/>
        <n v="65930.0"/>
        <n v="19122.0"/>
        <n v="75034.0"/>
        <n v="2701164.0"/>
        <n v="55435.0"/>
        <n v="28760.0"/>
        <n v="201620.0"/>
        <n v="94043.0"/>
        <n v="94133.0"/>
        <n v="110049.0"/>
        <n v="500084.0"/>
        <n v="443029.0"/>
        <n v="37343.0"/>
        <n v="78728.0"/>
        <n v="5445.0"/>
        <n v="2332.0"/>
        <n v="98037.0"/>
        <n v="69126.0"/>
        <n v="66221.0"/>
        <n v="95134.0"/>
        <n v="500079.0"/>
        <n v="80820.0"/>
        <n v="610138.0"/>
        <n v="122003.0"/>
        <n v="20148.0"/>
        <n v="1127.0"/>
        <n v="20117.0"/>
        <n v="402160.0"/>
        <n v="2130033.0"/>
        <n v="94087.0"/>
        <n v="80301.0"/>
        <n v="15025.0"/>
        <n v="600061.0"/>
        <n v="16506.0"/>
        <n v="560032.0"/>
        <n v="90409.0"/>
        <n v="65075.0"/>
        <n v="78759.0"/>
        <n v="4755066.0"/>
        <n v="560008.0"/>
        <n v="28039.0"/>
        <n v="200080.0"/>
        <n v="110063.0"/>
        <n v="22630.0"/>
        <n v="8887.0"/>
        <n v="110059.0"/>
        <n v="100070.0"/>
        <n v="5.203028E7"/>
        <n v="600060.0"/>
        <n v="41200.0"/>
        <n v="98001.0"/>
        <n v="75006.0"/>
        <n v="15203.0"/>
        <n v="560.0"/>
        <n v="3350005.0"/>
        <n v="9320.0"/>
        <n v="98053.0"/>
        <n v="93730.0"/>
        <n v="518000.0"/>
        <n v="400076.0"/>
        <n v="48201.0"/>
        <n v="50374.0"/>
        <n v="170512.0"/>
        <n v="66130.0"/>
        <n v="3320.0"/>
        <n v="1338.0"/>
        <n v="6767.0"/>
        <n v="94085.0"/>
        <n v="350121.0"/>
        <n v="30320.0"/>
        <n v="3079.0"/>
        <n v="4.1001E7"/>
        <n v="94086.0"/>
        <n v="500062.0"/>
        <n v="22408.0"/>
        <n v="5653.0"/>
        <n v="23676.0"/>
        <n v="92117.0"/>
        <n v="49085.0"/>
        <n v="92100.0"/>
        <n v="31048.0"/>
        <n v="28014.0"/>
        <n v="75074.0"/>
        <n v="15990.0"/>
        <n v="236029.0"/>
        <n v="226010.0"/>
        <n v="20190.0"/>
        <n v="90004.0"/>
        <n v="500038.0"/>
        <n v="73230.0"/>
        <n v="92173.0"/>
        <n v="48098.0"/>
        <n v="247.0"/>
        <n v="77160.0"/>
        <n v="6324.0"/>
        <n v="94587.0"/>
        <n v="33321.0"/>
        <n v="77477.0"/>
        <n v="10119.0"/>
        <n v="3311000.0"/>
        <n v="28008.0"/>
        <n v="15106.0"/>
        <n v="4315.0"/>
        <n v="80120.0"/>
        <n v="1.3070022E7"/>
        <n v="3.39022E7"/>
        <n v="596.0"/>
        <n v="11460.0"/>
        <n v="122010.0"/>
        <n v="600119.0"/>
        <n v="10523.0"/>
        <n v="77459.0"/>
        <n v="94536.0"/>
        <n v="92647.0"/>
        <n v="284001.0"/>
        <n v="110045.0"/>
        <n v="200120.0"/>
        <n v="80304.0"/>
        <n v="184.0"/>
        <n v="6096.0"/>
        <n v="77072.0"/>
        <n v="560091.0"/>
        <n v="68022.0"/>
        <n v="97223.0"/>
        <n v="600053.0"/>
        <n v="191180.0"/>
        <n v="1580039.0"/>
        <n v="8.071E7"/>
        <n v="10200.0"/>
        <n v="100044.0"/>
        <n v="201308.0"/>
        <n v="92024.0"/>
        <n v="60302.0"/>
        <n v="44600.0"/>
        <n v="71711.0"/>
        <n v="560093.0"/>
        <n v="40470.0"/>
        <n v="60439.0"/>
        <n v="92649.0"/>
        <n v="27800.0"/>
        <n v="9.06903E7"/>
        <n v="6132.0"/>
        <n v="110027.0"/>
        <n v="2013.0"/>
        <n v="60435.0"/>
        <n v="91101.0"/>
        <n v="110092.0"/>
        <n v="13087.0"/>
        <n v="634034.0"/>
        <n v="4032.0"/>
        <n v="50059.0"/>
        <n v="12249.0"/>
        <n v="94510.0"/>
        <n v="22102.0"/>
        <n v="80805.0"/>
        <n v="8028.0"/>
        <n v="6810.0"/>
        <n v="440014.0"/>
        <n v="71210.0"/>
        <n v="460002.0"/>
        <n v="80541.0"/>
        <n v="2600.0"/>
        <n v="90012.0"/>
        <n v="600100.0"/>
        <n v="14055.0"/>
        <n v="4000.0"/>
        <n v="16833.0"/>
        <n v="20110.0"/>
        <n v="12012.0"/>
        <n v="89138.0"/>
        <n v="33068.0"/>
        <n v="49534.0"/>
        <n v="93063.0"/>
        <n v="90045.0"/>
        <n v="5655030.0"/>
        <n v="48104.0"/>
        <n v="29617.0"/>
        <n v="94066.0"/>
        <n v="8390.0"/>
        <n v="500018.0"/>
        <n v="28045.0"/>
        <n v="9030400.0"/>
        <n v="29730.0"/>
        <n v="10023.0"/>
        <n v="88400.0"/>
        <n v="8.803657E7"/>
        <n v="62.0"/>
        <n v="94538.0"/>
        <n v="81377.0"/>
        <n v="73072.0"/>
        <n v="7044.0"/>
        <n v="12508.0"/>
        <n v="64289.0"/>
        <n v="7311.0"/>
        <n v="1300024.0"/>
        <n v="90201.0"/>
        <n v="67061.0"/>
        <n v="2680.0"/>
        <n v="93000.0"/>
        <n v="98006.0"/>
        <n v="77006.0"/>
        <n v="800016.0"/>
        <n v="4120.0"/>
        <n v="11529.0"/>
        <n v="23227.0"/>
        <n v="60637.0"/>
        <n v="90027.0"/>
        <n v="94041.0"/>
        <n v="92300.0"/>
        <n v="12345.0"/>
        <n v="1080023.0"/>
        <n v="60486.0"/>
        <n v="90210.0"/>
        <n v="1220.0"/>
        <n v="6408453.0"/>
        <n v="2120026.0"/>
        <n v="10405.0"/>
        <n v="4037.0"/>
        <n v="30716.0"/>
        <n v="13825.0"/>
        <n v="80424.0"/>
        <n v="30040.0"/>
        <n v="2143.0"/>
        <n v="1055.0"/>
        <n v="600096.0"/>
        <n v="65401.0"/>
        <n v="2620.0"/>
        <n v="33328.0"/>
        <n v="6711155.0"/>
        <n v="2450.0"/>
        <n v="31028.0"/>
        <n v="94590.0"/>
        <n v="3186.0"/>
        <n v="2000.0"/>
        <n v="98072.0"/>
        <n v="1510051.0"/>
        <n v="7936.0"/>
        <n v="1790083.0"/>
        <n v="2026.0"/>
        <n v="6183.0"/>
        <n v="63368.0"/>
        <n v="94606.0"/>
        <n v="94555.0"/>
        <n v="164.0"/>
        <n v="35830.0"/>
        <n v="2780055.0"/>
        <n v="2011.0"/>
        <n v="110075.0"/>
        <n v="11111.0"/>
        <n v="110111.0"/>
        <n v="1.224576E7"/>
        <n v="3114.0"/>
        <n v="4149120.0"/>
        <n v="38655.0"/>
        <n v="510572.0"/>
        <n v="2905.0"/>
        <n v="70119.0"/>
        <n v="14240.0"/>
        <n v="20000.0"/>
        <n v="1660014.0"/>
        <n v="78758.0"/>
        <n v="55347.0"/>
        <n v="34846.0"/>
        <n v="8.7075856E7"/>
        <n v="90066.0"/>
        <n v="32061.0"/>
        <n v="510006.0"/>
        <n v="122001.0"/>
        <n v="5.0"/>
        <n v="95118.0"/>
        <n v="42306.0"/>
        <n v="5029060.0"/>
        <n v="3163.0"/>
        <n v="611731.0"/>
        <n v="94122.0"/>
        <n v="11201.0"/>
        <n v="2260012.0"/>
        <n v="4616.0"/>
        <n v="560066.0"/>
        <n v="100020.0"/>
        <n v="695581.0"/>
        <n v="4144020.0"/>
        <n v="83646.0"/>
        <n v="510000.0"/>
        <n v="16016.0"/>
        <n v="27713.0"/>
        <n v="560097.0"/>
        <n v="10260.0"/>
        <n v="622.0"/>
        <n v="201203.0"/>
        <n v="5596.0"/>
        <n v="1017.0"/>
        <n v="97437.0"/>
        <n v="11410.0"/>
        <n v="110067.0"/>
        <n v="500020.0"/>
        <n v="59100.0"/>
        <n v="17564.0"/>
        <n v="466488.0"/>
        <n v="92612.0"/>
        <n v="151203.0"/>
        <n v="85368.0"/>
        <n v="535558.0"/>
        <n v="100191.0"/>
        <n v="69221.0"/>
        <n v="20020.0"/>
        <n v="4534.0"/>
        <n v="7405.0"/>
        <n v="3620022.0"/>
        <n v="7895.0"/>
        <n v="430080.0"/>
        <n v="500081.0"/>
        <n v="311.0"/>
        <n v="90408.0"/>
        <n v="523303.0"/>
        <n v="9000.0"/>
        <n v="1740071.0"/>
        <n v="92800.0"/>
        <n v="3031.0"/>
        <n v="28224.0"/>
        <n v="200.0"/>
        <n v="396191.0"/>
        <n v="30097.0"/>
        <n v="39564.0"/>
        <n v="2624.0"/>
        <n v="1.0"/>
        <n v="47410.0"/>
        <n v="98103.0"/>
        <n v="92694.0"/>
        <n v="30001.0"/>
        <n v="300.0"/>
        <n v="61004.0"/>
        <n v="560047.0"/>
        <n v="600094.0"/>
        <n v="53172.0"/>
        <n v="29063.0"/>
        <n v="8021.0"/>
        <n v="11577.0"/>
        <n v="100016.0"/>
        <n v="32351.0"/>
        <n v="60615.0"/>
        <n v="94063.0"/>
        <n v="500072.0"/>
        <n v="84034.0"/>
        <n v="12527.0"/>
        <n v="94303.0"/>
        <n v="542187.0"/>
        <n v="50009.0"/>
        <n v="100000.0"/>
        <n v="91748.0"/>
        <n v="129783.0"/>
        <n v="94588.0"/>
        <n v="440013.0"/>
        <n v="92886.0"/>
        <n v="500076.0"/>
        <n v="201012.0"/>
        <n v="29580.0"/>
        <n v="25469.0"/>
        <n v="11900.0"/>
        <n v="1120012.0"/>
        <n v="82362.0"/>
        <n v="70563.0"/>
        <n v="90006.0"/>
        <n v="69415.0"/>
        <n v="110121.0"/>
        <n v="54911.0"/>
        <n v="94109.0"/>
        <n v="21523.0"/>
        <n v="28023.0"/>
        <n v="94583.0"/>
        <n v="55130.0"/>
        <n v="98133.0"/>
        <n v="6089.0"/>
      </sharedItems>
    </cacheField>
    <cacheField name="city_state_or_province_or_country_live_in" numFmtId="0">
      <sharedItems containsBlank="1">
        <m/>
        <s v="chapel hill, nc"/>
        <s v="Porto, Portugal"/>
        <s v="Trenton Michigan"/>
        <s v="lisle,illinois"/>
        <s v="Chicago, IL"/>
        <s v="Berlin"/>
        <s v="Edinburgh, Scotland"/>
        <s v="Bryn Mawr, Pennsylvania"/>
        <s v="Ho Chi Minh, VietNam"/>
        <s v="Berlin, Germany"/>
        <s v="Vienna, Austria"/>
        <s v="Luzern, Switzerland"/>
        <s v="Edmonton, Alberta"/>
        <s v="Madrid, Spain"/>
        <s v="Usingen, Germany"/>
        <s v="Mexico City, Mexico"/>
        <s v="Pretoria, South Africa"/>
        <s v="Palo Alto, California "/>
        <s v="Hamburg, Germany"/>
        <s v="San Francisco, CA"/>
        <s v="Toronto, Canada"/>
        <s v="Denver, Colorado"/>
        <s v="Munich, Germany"/>
        <s v="Austin,Texas"/>
        <s v="Boston, Massachusetts"/>
        <s v="Cajicá,Colombia "/>
        <s v="Santa Clara, California"/>
        <s v="Sydney, Australia"/>
        <s v="New Delhi, Delhi, India"/>
        <s v="Lahore, Punjab, Pakistan "/>
        <s v="Atlanta , Georgia , USA"/>
        <s v="Middletown, NJ"/>
        <s v="Frankfurt, Germany "/>
        <s v="Chongqing,China"/>
        <s v="Surat, India"/>
        <s v="Falun, Alberta, Canada"/>
        <s v="London"/>
        <s v="Westborough, MA,USA"/>
        <s v="San Marcos, CA"/>
        <s v="San Francisco, California"/>
        <s v="Minneapolis, Minnesota"/>
        <s v="Austin, TX"/>
        <s v="Bristol, UK"/>
        <s v="greece"/>
        <s v="Hoffman estates, il"/>
        <s v="Hyderabad, India"/>
        <s v="Delhi, India"/>
        <s v="Noida, India"/>
        <s v="Vilnius, Lithuania"/>
        <s v="Santiago, Chile"/>
        <s v="Pingtung, Taiwan"/>
        <s v="Bangalore,India"/>
        <s v="Irvine, California"/>
        <s v="Kirkland, WA, USA"/>
        <s v="Pittsburgh"/>
        <s v="Oslo, Norway"/>
        <s v="Paraiba, Brazil"/>
        <s v="new delhi"/>
        <s v="White Plains, NY, USA"/>
        <s v="Washington, DC"/>
        <s v="Bangalore, India"/>
        <s v="Guangzhou, china"/>
        <s v="Indaial, santa catarina, brazil"/>
        <s v="Bloomington, Illinois"/>
        <s v="Hillsborough, NJ"/>
        <s v="Tangerang, Indonesia"/>
        <s v="Bangalore/India"/>
        <s v="Salzburg, Austria"/>
        <s v="San José, California "/>
        <s v="Brooklyn, New York"/>
        <s v="Manhattan, Kansas, USA"/>
        <s v="Thane, India"/>
        <s v="Troy, New York"/>
        <s v="Montrouge, France"/>
        <s v="Kochi, India"/>
        <s v="Tanzania"/>
        <s v="Mönchengladbach, Northrhine-Westphalia, Germany"/>
        <s v="Haripur, Pakistan"/>
        <s v="Singapore"/>
        <s v="San Jose, CA"/>
        <s v="Turin, Italy "/>
        <s v="Rio de Janeiro, Rio de Janeiro, Brazil"/>
        <s v="Texas us"/>
        <s v="Siwan, Bihar, India"/>
        <s v="Thornton, Co"/>
        <s v="Kanpur, Uttar Pradesh"/>
        <s v="Turin, Italy"/>
        <s v="Sofia, Bulgaria"/>
        <s v="Los Angeles, California"/>
        <s v="Longmont, CO usa"/>
        <s v="Heilbronn, Germany"/>
        <s v="ohio"/>
        <s v="Hayward, California"/>
        <s v="Guetersloh, Germany"/>
        <s v="Šiauliai, Lithuania"/>
        <s v="Atlanta, Georgia"/>
        <s v="British Columbia, Canada"/>
        <s v="Milan, Italy"/>
        <s v="Detroit, Michigan"/>
        <s v="Moscow, Russia"/>
        <s v="Calgary, canada"/>
        <s v="Kuala Lumpur, Malaysia"/>
        <s v="Campinas, São Paulo, Brazil"/>
        <s v="seoul,korea"/>
        <s v="Belo Horizonte, Brazil"/>
        <s v="Toronto, Ontario, Canada"/>
        <s v="Québec"/>
        <s v="San Diego, CA, USA"/>
        <s v="Kiev, Ukraine"/>
        <s v="Cordoba, Argentina"/>
        <s v="Bacau, Romania"/>
        <s v="Podgorica, Montenegro"/>
        <s v="San Jose, California "/>
        <s v="Tucson, Arizona"/>
        <s v="Mumbai, India"/>
        <s v="Sao Paulo, Brazil"/>
        <s v="Johannesburg, Gauteng, South Africa"/>
        <s v="Mohammedia,Morocco"/>
        <s v="-Hangzhou, China"/>
        <s v="Singapore, Singapore"/>
        <s v="Pune, India"/>
        <s v="Los Angeles"/>
        <s v="Philadelphia, PA"/>
        <s v="Caracas"/>
        <s v="Bengaluru, India"/>
        <s v="Zeist, Netherlands"/>
        <s v="Kolkata"/>
        <s v="Izmir, Turkey"/>
        <s v="Montreal, Quebec, Canada"/>
        <s v="West Hampstead, London"/>
        <s v="Chevy Chase, MD"/>
        <s v="Orlando, Florida"/>
        <s v="San Jose, California"/>
        <s v="Tokyo,Japan"/>
        <s v="calvert, md"/>
        <s v="Charlotte, North Carolina"/>
        <s v="Edison, NJ"/>
        <s v="Alexandria, Egypt"/>
        <s v="Raleigh, NC"/>
        <s v="Munster, Indiana"/>
        <s v="Seattle, Washington"/>
        <s v="Henderson, Nevada"/>
        <s v="Jupiter, FL, USA"/>
        <s v="muntinlupa, metro manila, philippines"/>
        <s v="San Tan Valley, Arizona"/>
        <s v="Perth, Australia"/>
        <s v="Kazan, Russian Federation"/>
        <s v="Glen Ellyn, Illinois"/>
        <s v="kariya, aichi, japan"/>
        <s v="Toulouse, France"/>
        <s v="Seattle, WA "/>
        <s v="Japan, Kawasaki"/>
        <s v="Uganda/Kampala/Kiwatule"/>
        <s v="Gujarat, India"/>
        <s v="-Beijing, China"/>
        <s v="Houston, Texas"/>
        <s v="Ferrara, FE, Italy"/>
        <s v="Salt Lake City, Utah"/>
        <s v="Seoul, South Korea"/>
        <s v="Riga, Latvia"/>
        <s v="Sevilla"/>
        <s v="UK"/>
        <s v="Nanchan, Jiangxi, China"/>
        <s v="lees summit, missouri"/>
        <s v="Edwardsville, Il, USA"/>
        <s v="Bangalore,Karnataka,India"/>
        <s v="Italy"/>
        <s v="New Brunswick, Canada"/>
        <s v="Katy,Texas"/>
        <s v="Rio de Janeiro, Brazil"/>
        <s v="Bonn, Germany"/>
        <s v="Trumbull, CT"/>
        <s v="Lviv, Ukraine"/>
        <s v="Milpitas, California"/>
        <s v="Dottikon, Switzerland"/>
        <s v="Arad, Romania"/>
        <s v="Port Jefferson, NY"/>
        <s v="Malaga, Spain"/>
        <s v="Calgary , Alberta Canada"/>
        <s v="El Salvador, Central America"/>
        <s v="Atlanta, GA"/>
        <s v="Montevideo, Uruguay"/>
        <s v="Santiago, chile "/>
        <s v="Plano, Texas"/>
        <s v="shanghai, china"/>
        <s v="Denmark"/>
        <s v="Chicago, Illinois"/>
        <s v="cundinamarca,chia,colombia"/>
        <s v="Dublin, Ireland"/>
        <s v="Miami Beach, Florida"/>
        <s v="San Diego, California"/>
        <s v="Bolingbrook, il"/>
        <s v="Vancouver, Canada"/>
        <s v="Mumbai/Maharashtra/India"/>
        <s v="Bangalore"/>
        <s v="London, UK"/>
        <s v="El paso, Texas"/>
        <s v="Hong Kong"/>
        <s v="Wädenswil, ZH, Switzerland"/>
        <s v="Antwerp, Belgium"/>
        <s v="Phoenix, AZ"/>
        <s v="Bengaluru,India"/>
        <s v="Abuja, Nigeria"/>
        <s v="Bryn Mawr, PA"/>
        <s v="Superior, CO"/>
        <s v="Athens, Greece"/>
        <s v="Shanghai, China &amp; Chicago, Illinois &amp;Berkeley, California"/>
        <s v="Prague, Czech Republic"/>
        <s v="Celle Ligure, Italy"/>
        <s v="Rome, Italy"/>
        <s v="new york city, ny"/>
        <s v="Belmont, CA"/>
        <s v="Santo Andre/Sao Paulo/Brazil"/>
        <s v="Cuyahoga Falls, Ohio"/>
        <s v="Redmond"/>
        <s v="Bellevue,WA"/>
        <s v="Newark, California"/>
        <s v="Amsterdamm Netherlabds"/>
        <s v="New Delhi,India"/>
        <s v="Raipur, India"/>
        <s v="St Paul, Minnesota, USA"/>
        <s v="Loerrach, Germany"/>
        <s v="London England"/>
        <s v="remote: California, Texas, China, Thailand, Czechia, UK, Hungary"/>
        <s v="Fortaleza, CE, Brazil"/>
        <s v="Giraltovce, Slovakia"/>
        <s v="Taipei, Taiwan"/>
        <s v="Belo Horizonte, Minas Gerais, Brazil"/>
        <s v="Edina MN, United States"/>
        <s v="Delhi, India "/>
        <s v="Frisco, Texas"/>
        <s v="Chiba, Japan"/>
        <s v="Tres Cantos, Spain"/>
        <s v="Mountain View, CA"/>
        <s v="Hyderabad, Telangana"/>
        <s v="Cork, Ireland "/>
        <s v="Samara, Russia"/>
        <s v="Chattanooga, Tennessee"/>
        <s v="Austin, Texas"/>
        <s v="Sao Paulo/SP/BRAZIL"/>
        <s v="Denver, CO"/>
        <s v="Netherlands, Leiden "/>
        <s v="Lynnwood, Washington"/>
        <s v="Heidelberg, Germany"/>
        <s v="Overland Park, Kansas "/>
        <s v="Hyderabad"/>
        <s v="Cluj Napoca, Romania"/>
        <s v="Gurgaon,Haryana,India"/>
        <s v="Manitoba, Canada"/>
        <s v="Ashburn, VA, USA"/>
        <s v="Brooklyn, NY, USA"/>
        <s v="Dresden, Germany"/>
        <s v="Middleburg, VA"/>
        <s v="Santa Clara, CA"/>
        <s v="Manchester, United Kingdom"/>
        <s v="Kawasaki, Japan"/>
        <s v="Sunnyvale, California"/>
        <s v="Boulder, Colorado"/>
        <s v="Pittsburgh, Pennsylvania"/>
        <s v="Chennai/Tamilnadu/India"/>
        <s v="Erie, Pennsylvania"/>
        <s v="Nuremberg, Germany "/>
        <s v="São Luís, Maranhão, Brazil"/>
        <s v="Lisbon/Portugal"/>
        <s v="shanghai"/>
        <s v="New Delhi, India"/>
        <s v="Front Royal, Virginia"/>
        <s v="Mels, SG, Switzerland"/>
        <s v="Beijing, China"/>
        <s v="Recife,Pernambuco,Brazil"/>
        <s v="Chennai"/>
        <s v="Klang, Selangor, Malaysia"/>
        <s v="Zurich, Switzerland"/>
        <s v="Washington state/tacoma/"/>
        <s v="Paris, France"/>
        <s v="Pittsburgh, PA, United States"/>
        <s v="Las Rozas de Madrid, Spain"/>
        <s v="Helsinki, Finland"/>
        <s v="Saitama, Japan"/>
        <s v="Arbon, Thurgau, Switzerland"/>
        <s v="Ottawa, Canada"/>
        <s v="Washington"/>
        <s v="Fresno, Ca"/>
        <s v="Erftstadt, North Rhine-Westphalia, Germany"/>
        <s v="Quito, Ecuador"/>
        <s v="Saarbrücken,  Germany "/>
        <s v="Skaevinge, Denmark"/>
        <s v="Virton, Belgium"/>
        <s v="sunnyvale"/>
        <s v="India/Karnataka/Bangalore/Bellandur"/>
        <s v="Fuzhou, China"/>
        <s v="Belo Horizonte / Brazil"/>
        <s v="Ottawa, Ontario, Canada"/>
        <s v="Salem, New Hampshire"/>
        <s v="Neiva, Colombia"/>
        <s v="Salmiya, Kuwait"/>
        <s v="Fredericksburg, Virginia"/>
        <s v="Eindhoven, The Netherlands"/>
        <s v="Taiwan, New Taipei City"/>
        <s v="Karnataka/Bangalore/India"/>
        <s v="San Diego, USA"/>
        <s v="St. Joseph, Michigan"/>
        <s v="Kraków, Poland "/>
        <s v="Plano TX US"/>
        <s v="Matão, São Paulo"/>
        <s v="Kaliningrad"/>
        <s v="Lucknow, India"/>
        <s v="Aguascalientes, México"/>
        <s v="Hyderabad, India."/>
        <s v="Kirchheim-Teck,Germany"/>
        <s v="tijuana, mexico"/>
        <s v="Troy, Michigan, United States"/>
        <s v="Kitchener, Canada"/>
        <s v="Popesti-Leordeni, Romania"/>
        <s v="Union City, CA"/>
        <s v="Tamarac, Florida, USA"/>
        <s v="Houston, Texas, USA"/>
        <s v="Carnegie, PA USA"/>
        <s v="Leipzig"/>
        <s v="Littleton, Colorado"/>
        <s v="Ribeirão das Neves, Brazil"/>
        <s v="DC"/>
        <s v="Espoo, Finland"/>
        <s v="Jakarta"/>
        <s v="Mountain View"/>
        <s v="Gurgaon, India"/>
        <s v="Chennai,India"/>
        <s v="White Plains, New York, USA"/>
        <s v="Fremont, California, USA"/>
        <s v="usa"/>
        <s v="Jhansi, India"/>
        <s v="shanghai，china"/>
        <s v="Gauteng"/>
        <s v="Windsor Locks, CT/USA"/>
        <s v="Seattle, WA"/>
        <s v="Omaha, NE"/>
        <s v="Oregon"/>
        <s v="Chennai, India"/>
        <s v="Saint-Petersburg, Russia"/>
        <s v="Tokyo, Japan "/>
        <s v="Paraná, Curitiba, Brazil"/>
        <s v="Mexico City"/>
        <s v="Beijing China"/>
        <s v="UP, India"/>
        <s v="Vancouver, BC, Canada"/>
        <s v="Encinitas, California"/>
        <s v="oak park il usa"/>
        <s v="Kathmandu, Nepal"/>
        <s v="Montreal, Canada"/>
        <s v="Germany"/>
        <s v="Guatemala City, Guatemala"/>
        <s v="Uberlândia, Brazil"/>
        <s v="Dusseldorf, Germany "/>
        <s v="Huntington Beach, California"/>
        <s v="Vilalba,lugo,spain"/>
        <s v="Porto Alegre"/>
        <s v="Halle, Germany"/>
        <s v="santa clara, CA, USA"/>
        <s v="Bellevue"/>
        <s v="Pomáz, Hungary"/>
        <s v="Joliet, Illinois "/>
        <s v="Pasadena, California "/>
        <s v="Tomsk, Russia"/>
        <s v="Waterloo, Ontario, Canada "/>
        <s v="Stavanger,Norway"/>
        <s v="Vinci, Italy"/>
        <s v="Benicia, California"/>
        <s v="McClean, Virginia"/>
        <s v="Barcelona, Catalonia, Spain"/>
        <s v="Ankara, Turkey"/>
        <s v="Nagpur, Maharashtra"/>
        <s v="Ilidža, Sarajevo"/>
        <s v="Coquitlam, BC, Canada"/>
        <s v="San Francisco,California"/>
        <s v="Seoul / South Korea"/>
        <s v="Budapest, Hungary"/>
        <s v="chennai/tamil nadu"/>
        <s v="Germany, Berlin"/>
        <s v="Stockholm, Sweden"/>
        <s v="Winnipeg, Canada"/>
        <s v="Manassas, VA. USA"/>
        <s v="Tallinn, Estonia"/>
        <s v="Las Vegas, NV"/>
        <s v="Florida"/>
        <s v="grand rapids, michigan"/>
        <s v="simi valley, california"/>
        <s v="Los Angeles, California "/>
        <s v="São Paulo, brazil"/>
        <s v="Ann Arbor , Michigan, USA "/>
        <s v="Greenville, SC 29617"/>
        <s v="San Bruno"/>
        <s v="andorra/andorra"/>
        <s v="Santo André, São Paulo, Brazil"/>
        <s v="Rincón de la Victoria, Spain"/>
        <s v="New York, New York "/>
        <s v="Biberach, Germany"/>
        <s v="ontario, canada"/>
        <s v="Florianopolis, Santa Catarina, Brazil"/>
        <s v="Fremont, CA"/>
        <s v="Norman, Oklahoma"/>
        <s v="New Jersey"/>
        <s v="Beacon, New York"/>
        <s v="Darmstadt, Germany"/>
        <s v="Jersey City, New Jersey"/>
        <s v="Havant, Hampshire"/>
        <s v="Tokyo, Japan"/>
        <s v="Los Angeles, CA"/>
        <s v="ludwigshafen, Germany"/>
        <s v="Copenhagen, denmark"/>
        <s v="Queenstown, New Zealand"/>
        <s v="Bellevue, Washington"/>
        <s v="Patna, Bihar, India"/>
        <s v="Mexico, Mexico "/>
        <s v="Richmond, VA, USA"/>
        <s v="Regensburg, Germany"/>
        <s v="Bernolakovo, Slovakia"/>
        <s v="California"/>
        <s v="Mountain view, california"/>
        <s v="Newark, CA"/>
        <s v="Levallois-Perret, France "/>
        <s v="Minatoku, Tokyo, Japan "/>
        <s v="Mississauga, Ontario. Canada"/>
        <s v="Frankfurt am Main"/>
        <s v="Wakayama,Japan"/>
        <s v="Kanagawa, Japan"/>
        <s v="Cracow, Poland"/>
        <s v="Holambra, Sao Paulo, Brazil"/>
        <s v="Breckenridge, Colorado"/>
        <s v="Somerville, Massachusettes"/>
        <s v="London, England"/>
        <s v="Rolla, Missouri, USA"/>
        <s v="Albertslund, Denmark "/>
        <s v="Frankfurt, Germany"/>
        <s v="Davie, Florida"/>
        <s v="Cambridge, UK"/>
        <s v="Jersey (Channel Islands)"/>
        <s v="Cotia, São Paulo"/>
        <s v="Warner robins, ga"/>
        <s v="Wrocław, Poland"/>
        <s v="Vallejo, CA"/>
        <s v="Melbourne, Australia"/>
        <s v="Victoria, BC, Canada"/>
        <s v="Woodinville, WA, USA"/>
        <s v="Shibuya, Tokyo"/>
        <s v="East Hanover, New Jersey"/>
        <s v="Tokyo Japan"/>
        <s v="Sydney, New South Wales, Australia"/>
        <s v="Cairo, Egypt"/>
        <s v="Dublin, CA"/>
        <s v="Oakland, California"/>
        <s v="Fremont, ca, usa"/>
        <s v="Essex, United Kingdom"/>
        <s v="Huntsville, Alabama"/>
        <s v="Ashburn, VA"/>
        <s v="Seattle, Washinton"/>
        <s v="Bogota, Colombia"/>
        <s v="Seoul, Korea"/>
        <s v="SP/São Paulo/Brasil"/>
        <s v="Oxford, Mississippi"/>
        <s v="Canberra, ACT, Australia"/>
        <s v="New Orleans, LA"/>
        <s v="Indonesia"/>
        <s v="Shanghai China"/>
        <s v="Eden Prairie, Minnesota"/>
        <s v="İstanbul"/>
        <s v="Maringpa, Parana, Brazil"/>
        <s v="Taoyuan, Taiwan"/>
        <s v="Seoul"/>
        <s v="São Paulo, Brazil "/>
        <s v="Melbourne, Victoria, Australia"/>
        <s v="Chengdu, China"/>
        <s v="Brooklyn, NY"/>
        <s v="Solothurn, Switzerland"/>
        <s v="Bangalore/Karnataka/India"/>
        <s v="Chongqing, China"/>
        <s v="BeiJing,China"/>
        <s v="Thiruvananthapuram, India"/>
        <s v="São Paulo / São Paulo / Brazil"/>
        <s v="Boise, Idaho"/>
        <s v="Guangzhou,Guangdong"/>
        <s v="Bengaluru"/>
        <s v="Durham, North Carolina"/>
        <s v="Bangkok, Thailand"/>
        <s v="Beirut"/>
        <s v="Auckland, New Zealand"/>
        <s v="Bangalore, Karnataka, India "/>
        <s v="Shanghai,China"/>
        <s v="Amsterdam, Netherlands"/>
        <s v="Sainte-Anne,France"/>
        <s v="Quebec, Canada"/>
        <s v="Jakarta, Indonesia"/>
        <s v="India"/>
        <s v="Prato"/>
        <s v="Singapore,Singapore"/>
        <s v="San Francisco"/>
        <s v="Faridkot, Punjab, India"/>
        <s v="Moosburg, Germany"/>
        <s v="Bangalore, Karnataka, India"/>
        <s v="Dossenheim, Heidelberg"/>
        <s v="Hørve, Denmark"/>
        <s v="Cape Town, South Africa"/>
        <s v="Ageo, Japan"/>
        <s v="Cape town south africa"/>
        <s v="Wuhan"/>
        <s v="Hyderabad, Telangana, India"/>
        <s v="Leamington Spa, United Kingdom"/>
        <s v="Nürnberg, Germany"/>
        <s v="Dongguan, Guangdong, China"/>
        <s v="Ghent, Belgium"/>
        <s v="Melbourne, Australia "/>
        <s v="Pozuelo de Alarcón, Madrid, Spain"/>
        <s v="Vapi, India"/>
        <s v="Ocean Springs, Mississippi"/>
        <s v="Luxembourg, Luxembourg"/>
        <s v="Katy/Texas/USA"/>
        <s v="Seattle, Washington "/>
        <s v="San Juan Capistrano, Orange County, California, USA"/>
        <s v="Taiyuan,Shanxi,China"/>
        <s v="Hsinchu, Taiwan"/>
        <s v="Bengaluru, Karnataka, India"/>
        <s v="Chennai/India"/>
        <s v="South Milwaukee, Wisconsin"/>
        <s v="Victoria, British Columbia "/>
        <s v="Clementon, New Jersey"/>
        <s v="Roslyn Heights, NY"/>
        <s v="Quincy, FL United States"/>
        <s v="Chicago, Illinos"/>
        <s v="Redwood City, California, USA"/>
        <s v="Hyderabad, Telangana, India "/>
        <s v="Landshut, Bavaria "/>
        <s v="ca"/>
        <s v="Almaty, Kazakhstan "/>
        <s v="Yorba Linda, California"/>
        <s v="Gurgaon/Haryana"/>
        <s v="sweden"/>
        <s v="Cartama, Spain"/>
        <s v="Vallejo, California "/>
        <s v="Montevideo, uruguay "/>
        <s v="Skopje, Macedonia"/>
        <s v="Weilheim, Germany"/>
        <s v="Stuttgart, Germany"/>
        <s v="Appleton, WI"/>
        <s v="san ramon, usa"/>
        <s v="Saint Paul, Minnesota"/>
        <s v="Simsbury, CT"/>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N1:N762" sheet="surveydata"/>
  </cacheSource>
  <cacheFields>
    <cacheField name="city_state_or_province_or_country_live_in" numFmtId="0">
      <sharedItems containsBlank="1">
        <m/>
        <s v="chapel hill, nc"/>
        <s v="Porto, Portugal"/>
        <s v="Trenton Michigan"/>
        <s v="lisle,illinois"/>
        <s v="Chicago, IL"/>
        <s v="Berlin"/>
        <s v="Edinburgh, Scotland"/>
        <s v="Bryn Mawr, Pennsylvania"/>
        <s v="Ho Chi Minh, VietNam"/>
        <s v="Berlin, Germany"/>
        <s v="Vienna, Austria"/>
        <s v="Luzern, Switzerland"/>
        <s v="Edmonton, Alberta"/>
        <s v="Madrid, Spain"/>
        <s v="Usingen, Germany"/>
        <s v="Mexico City, Mexico"/>
        <s v="Pretoria, South Africa"/>
        <s v="Palo Alto, California "/>
        <s v="Hamburg, Germany"/>
        <s v="San Francisco, CA"/>
        <s v="Toronto, Canada"/>
        <s v="Denver, Colorado"/>
        <s v="Munich, Germany"/>
        <s v="Austin,Texas"/>
        <s v="Boston, Massachusetts"/>
        <s v="Cajicá,Colombia "/>
        <s v="Santa Clara, California"/>
        <s v="Sydney, Australia"/>
        <s v="New Delhi, Delhi, India"/>
        <s v="Lahore, Punjab, Pakistan "/>
        <s v="Atlanta , Georgia , USA"/>
        <s v="Middletown, NJ"/>
        <s v="Frankfurt, Germany "/>
        <s v="Chongqing,China"/>
        <s v="Surat, India"/>
        <s v="Falun, Alberta, Canada"/>
        <s v="London"/>
        <s v="Westborough, MA,USA"/>
        <s v="San Marcos, CA"/>
        <s v="San Francisco, California"/>
        <s v="Minneapolis, Minnesota"/>
        <s v="Austin, TX"/>
        <s v="Bristol, UK"/>
        <s v="greece"/>
        <s v="Hoffman estates, il"/>
        <s v="Hyderabad, India"/>
        <s v="Delhi, India"/>
        <s v="Noida, India"/>
        <s v="Vilnius, Lithuania"/>
        <s v="Santiago, Chile"/>
        <s v="Pingtung, Taiwan"/>
        <s v="Bangalore,India"/>
        <s v="Irvine, California"/>
        <s v="Kirkland, WA, USA"/>
        <s v="Pittsburgh"/>
        <s v="Oslo, Norway"/>
        <s v="Paraiba, Brazil"/>
        <s v="new delhi"/>
        <s v="White Plains, NY, USA"/>
        <s v="Washington, DC"/>
        <s v="Bangalore, India"/>
        <s v="Guangzhou, china"/>
        <s v="Indaial, santa catarina, brazil"/>
        <s v="Bloomington, Illinois"/>
        <s v="Hillsborough, NJ"/>
        <s v="Tangerang, Indonesia"/>
        <s v="Bangalore/India"/>
        <s v="Salzburg, Austria"/>
        <s v="San José, California "/>
        <s v="Brooklyn, New York"/>
        <s v="Manhattan, Kansas, USA"/>
        <s v="Thane, India"/>
        <s v="Troy, New York"/>
        <s v="Montrouge, France"/>
        <s v="Kochi, India"/>
        <s v="Tanzania"/>
        <s v="Mönchengladbach, Northrhine-Westphalia, Germany"/>
        <s v="Haripur, Pakistan"/>
        <s v="Singapore"/>
        <s v="San Jose, CA"/>
        <s v="Turin, Italy "/>
        <s v="Rio de Janeiro, Rio de Janeiro, Brazil"/>
        <s v="Texas us"/>
        <s v="Siwan, Bihar, India"/>
        <s v="Thornton, Co"/>
        <s v="Kanpur, Uttar Pradesh"/>
        <s v="Turin, Italy"/>
        <s v="Sofia, Bulgaria"/>
        <s v="Los Angeles, California"/>
        <s v="Longmont, CO usa"/>
        <s v="Heilbronn, Germany"/>
        <s v="ohio"/>
        <s v="Hayward, California"/>
        <s v="Guetersloh, Germany"/>
        <s v="Šiauliai, Lithuania"/>
        <s v="Atlanta, Georgia"/>
        <s v="British Columbia, Canada"/>
        <s v="Milan, Italy"/>
        <s v="Detroit, Michigan"/>
        <s v="Moscow, Russia"/>
        <s v="Calgary, canada"/>
        <s v="Kuala Lumpur, Malaysia"/>
        <s v="Campinas, São Paulo, Brazil"/>
        <s v="seoul,korea"/>
        <s v="Belo Horizonte, Brazil"/>
        <s v="Toronto, Ontario, Canada"/>
        <s v="Québec"/>
        <s v="San Diego, CA, USA"/>
        <s v="Kiev, Ukraine"/>
        <s v="Cordoba, Argentina"/>
        <s v="Bacau, Romania"/>
        <s v="Podgorica, Montenegro"/>
        <s v="San Jose, California "/>
        <s v="Tucson, Arizona"/>
        <s v="Mumbai, India"/>
        <s v="Sao Paulo, Brazil"/>
        <s v="Johannesburg, Gauteng, South Africa"/>
        <s v="Mohammedia,Morocco"/>
        <s v="-Hangzhou, China"/>
        <s v="Singapore, Singapore"/>
        <s v="Pune, India"/>
        <s v="Los Angeles"/>
        <s v="Philadelphia, PA"/>
        <s v="Caracas"/>
        <s v="Bengaluru, India"/>
        <s v="Zeist, Netherlands"/>
        <s v="Kolkata"/>
        <s v="Izmir, Turkey"/>
        <s v="Montreal, Quebec, Canada"/>
        <s v="West Hampstead, London"/>
        <s v="Chevy Chase, MD"/>
        <s v="Orlando, Florida"/>
        <s v="San Jose, California"/>
        <s v="Tokyo,Japan"/>
        <s v="calvert, md"/>
        <s v="Charlotte, North Carolina"/>
        <s v="Edison, NJ"/>
        <s v="Alexandria, Egypt"/>
        <s v="Raleigh, NC"/>
        <s v="Munster, Indiana"/>
        <s v="Seattle, Washington"/>
        <s v="Henderson, Nevada"/>
        <s v="Jupiter, FL, USA"/>
        <s v="muntinlupa, metro manila, philippines"/>
        <s v="San Tan Valley, Arizona"/>
        <s v="Perth, Australia"/>
        <s v="Kazan, Russian Federation"/>
        <s v="Glen Ellyn, Illinois"/>
        <s v="kariya, aichi, japan"/>
        <s v="Toulouse, France"/>
        <s v="Seattle, WA "/>
        <s v="Japan, Kawasaki"/>
        <s v="Uganda/Kampala/Kiwatule"/>
        <s v="Gujarat, India"/>
        <s v="-Beijing, China"/>
        <s v="Houston, Texas"/>
        <s v="Ferrara, FE, Italy"/>
        <s v="Salt Lake City, Utah"/>
        <s v="Seoul, South Korea"/>
        <s v="Riga, Latvia"/>
        <s v="Sevilla"/>
        <s v="UK"/>
        <s v="Nanchan, Jiangxi, China"/>
        <s v="lees summit, missouri"/>
        <s v="Edwardsville, Il, USA"/>
        <s v="Bangalore,Karnataka,India"/>
        <s v="Italy"/>
        <s v="New Brunswick, Canada"/>
        <s v="Katy,Texas"/>
        <s v="Rio de Janeiro, Brazil"/>
        <s v="Bonn, Germany"/>
        <s v="Trumbull, CT"/>
        <s v="Lviv, Ukraine"/>
        <s v="Milpitas, California"/>
        <s v="Dottikon, Switzerland"/>
        <s v="Arad, Romania"/>
        <s v="Port Jefferson, NY"/>
        <s v="Malaga, Spain"/>
        <s v="Calgary , Alberta Canada"/>
        <s v="El Salvador, Central America"/>
        <s v="Atlanta, GA"/>
        <s v="Montevideo, Uruguay"/>
        <s v="Santiago, chile "/>
        <s v="Plano, Texas"/>
        <s v="shanghai, china"/>
        <s v="Denmark"/>
        <s v="Chicago, Illinois"/>
        <s v="cundinamarca,chia,colombia"/>
        <s v="Dublin, Ireland"/>
        <s v="Miami Beach, Florida"/>
        <s v="San Diego, California"/>
        <s v="Bolingbrook, il"/>
        <s v="Vancouver, Canada"/>
        <s v="Mumbai/Maharashtra/India"/>
        <s v="Bangalore"/>
        <s v="London, UK"/>
        <s v="El paso, Texas"/>
        <s v="Hong Kong"/>
        <s v="Wädenswil, ZH, Switzerland"/>
        <s v="Antwerp, Belgium"/>
        <s v="Phoenix, AZ"/>
        <s v="Bengaluru,India"/>
        <s v="Abuja, Nigeria"/>
        <s v="Bryn Mawr, PA"/>
        <s v="Superior, CO"/>
        <s v="Athens, Greece"/>
        <s v="Shanghai, China &amp; Chicago, Illinois &amp;Berkeley, California"/>
        <s v="Prague, Czech Republic"/>
        <s v="Celle Ligure, Italy"/>
        <s v="Rome, Italy"/>
        <s v="new york city, ny"/>
        <s v="Belmont, CA"/>
        <s v="Santo Andre/Sao Paulo/Brazil"/>
        <s v="Cuyahoga Falls, Ohio"/>
        <s v="Redmond"/>
        <s v="Bellevue,WA"/>
        <s v="Newark, California"/>
        <s v="Amsterdamm Netherlabds"/>
        <s v="New Delhi,India"/>
        <s v="Raipur, India"/>
        <s v="St Paul, Minnesota, USA"/>
        <s v="Loerrach, Germany"/>
        <s v="London England"/>
        <s v="remote: California, Texas, China, Thailand, Czechia, UK, Hungary"/>
        <s v="Fortaleza, CE, Brazil"/>
        <s v="Giraltovce, Slovakia"/>
        <s v="Taipei, Taiwan"/>
        <s v="Belo Horizonte, Minas Gerais, Brazil"/>
        <s v="Edina MN, United States"/>
        <s v="Delhi, India "/>
        <s v="Frisco, Texas"/>
        <s v="Chiba, Japan"/>
        <s v="Tres Cantos, Spain"/>
        <s v="Mountain View, CA"/>
        <s v="Hyderabad, Telangana"/>
        <s v="Cork, Ireland "/>
        <s v="Samara, Russia"/>
        <s v="Chattanooga, Tennessee"/>
        <s v="Austin, Texas"/>
        <s v="Sao Paulo/SP/BRAZIL"/>
        <s v="Denver, CO"/>
        <s v="Netherlands, Leiden "/>
        <s v="Lynnwood, Washington"/>
        <s v="Heidelberg, Germany"/>
        <s v="Overland Park, Kansas "/>
        <s v="Hyderabad"/>
        <s v="Cluj Napoca, Romania"/>
        <s v="Gurgaon,Haryana,India"/>
        <s v="Manitoba, Canada"/>
        <s v="Ashburn, VA, USA"/>
        <s v="Brooklyn, NY, USA"/>
        <s v="Dresden, Germany"/>
        <s v="Middleburg, VA"/>
        <s v="Santa Clara, CA"/>
        <s v="Manchester, United Kingdom"/>
        <s v="Kawasaki, Japan"/>
        <s v="Sunnyvale, California"/>
        <s v="Boulder, Colorado"/>
        <s v="Pittsburgh, Pennsylvania"/>
        <s v="Chennai/Tamilnadu/India"/>
        <s v="Erie, Pennsylvania"/>
        <s v="Nuremberg, Germany "/>
        <s v="São Luís, Maranhão, Brazil"/>
        <s v="Lisbon/Portugal"/>
        <s v="shanghai"/>
        <s v="New Delhi, India"/>
        <s v="Front Royal, Virginia"/>
        <s v="Mels, SG, Switzerland"/>
        <s v="Beijing, China"/>
        <s v="Recife,Pernambuco,Brazil"/>
        <s v="Chennai"/>
        <s v="Klang, Selangor, Malaysia"/>
        <s v="Zurich, Switzerland"/>
        <s v="Washington state/tacoma/"/>
        <s v="Paris, France"/>
        <s v="Pittsburgh, PA, United States"/>
        <s v="Las Rozas de Madrid, Spain"/>
        <s v="Helsinki, Finland"/>
        <s v="Saitama, Japan"/>
        <s v="Arbon, Thurgau, Switzerland"/>
        <s v="Ottawa, Canada"/>
        <s v="Washington"/>
        <s v="Fresno, Ca"/>
        <s v="Erftstadt, North Rhine-Westphalia, Germany"/>
        <s v="Quito, Ecuador"/>
        <s v="Saarbrücken,  Germany "/>
        <s v="Skaevinge, Denmark"/>
        <s v="Virton, Belgium"/>
        <s v="sunnyvale"/>
        <s v="India/Karnataka/Bangalore/Bellandur"/>
        <s v="Fuzhou, China"/>
        <s v="Belo Horizonte / Brazil"/>
        <s v="Ottawa, Ontario, Canada"/>
        <s v="Salem, New Hampshire"/>
        <s v="Neiva, Colombia"/>
        <s v="Salmiya, Kuwait"/>
        <s v="Fredericksburg, Virginia"/>
        <s v="Eindhoven, The Netherlands"/>
        <s v="Taiwan, New Taipei City"/>
        <s v="Karnataka/Bangalore/India"/>
        <s v="San Diego, USA"/>
        <s v="St. Joseph, Michigan"/>
        <s v="Kraków, Poland "/>
        <s v="Plano TX US"/>
        <s v="Matão, São Paulo"/>
        <s v="Kaliningrad"/>
        <s v="Lucknow, India"/>
        <s v="Aguascalientes, México"/>
        <s v="Hyderabad, India."/>
        <s v="Kirchheim-Teck,Germany"/>
        <s v="tijuana, mexico"/>
        <s v="Troy, Michigan, United States"/>
        <s v="Kitchener, Canada"/>
        <s v="Popesti-Leordeni, Romania"/>
        <s v="Union City, CA"/>
        <s v="Tamarac, Florida, USA"/>
        <s v="Houston, Texas, USA"/>
        <s v="Carnegie, PA USA"/>
        <s v="Leipzig"/>
        <s v="Littleton, Colorado"/>
        <s v="Ribeirão das Neves, Brazil"/>
        <s v="DC"/>
        <s v="Espoo, Finland"/>
        <s v="Jakarta"/>
        <s v="Mountain View"/>
        <s v="Gurgaon, India"/>
        <s v="Chennai,India"/>
        <s v="White Plains, New York, USA"/>
        <s v="Fremont, California, USA"/>
        <s v="usa"/>
        <s v="Jhansi, India"/>
        <s v="shanghai，china"/>
        <s v="Gauteng"/>
        <s v="Windsor Locks, CT/USA"/>
        <s v="Seattle, WA"/>
        <s v="Omaha, NE"/>
        <s v="Oregon"/>
        <s v="Chennai, India"/>
        <s v="Saint-Petersburg, Russia"/>
        <s v="Tokyo, Japan "/>
        <s v="Paraná, Curitiba, Brazil"/>
        <s v="Mexico City"/>
        <s v="Beijing China"/>
        <s v="UP, India"/>
        <s v="Vancouver, BC, Canada"/>
        <s v="Encinitas, California"/>
        <s v="oak park il usa"/>
        <s v="Kathmandu, Nepal"/>
        <s v="Montreal, Canada"/>
        <s v="Germany"/>
        <s v="Guatemala City, Guatemala"/>
        <s v="Uberlândia, Brazil"/>
        <s v="Dusseldorf, Germany "/>
        <s v="Huntington Beach, California"/>
        <s v="Vilalba,lugo,spain"/>
        <s v="Porto Alegre"/>
        <s v="Halle, Germany"/>
        <s v="santa clara, CA, USA"/>
        <s v="Bellevue"/>
        <s v="Pomáz, Hungary"/>
        <s v="Joliet, Illinois "/>
        <s v="Pasadena, California "/>
        <s v="Tomsk, Russia"/>
        <s v="Waterloo, Ontario, Canada "/>
        <s v="Stavanger,Norway"/>
        <s v="Vinci, Italy"/>
        <s v="Benicia, California"/>
        <s v="McClean, Virginia"/>
        <s v="Barcelona, Catalonia, Spain"/>
        <s v="Ankara, Turkey"/>
        <s v="Nagpur, Maharashtra"/>
        <s v="Ilidža, Sarajevo"/>
        <s v="Coquitlam, BC, Canada"/>
        <s v="San Francisco,California"/>
        <s v="Seoul / South Korea"/>
        <s v="Budapest, Hungary"/>
        <s v="chennai/tamil nadu"/>
        <s v="Germany, Berlin"/>
        <s v="Stockholm, Sweden"/>
        <s v="Winnipeg, Canada"/>
        <s v="Manassas, VA. USA"/>
        <s v="Tallinn, Estonia"/>
        <s v="Las Vegas, NV"/>
        <s v="Florida"/>
        <s v="grand rapids, michigan"/>
        <s v="simi valley, california"/>
        <s v="Los Angeles, California "/>
        <s v="São Paulo, brazil"/>
        <s v="Ann Arbor , Michigan, USA "/>
        <s v="Greenville, SC 29617"/>
        <s v="San Bruno"/>
        <s v="andorra/andorra"/>
        <s v="Santo André, São Paulo, Brazil"/>
        <s v="Rincón de la Victoria, Spain"/>
        <s v="New York, New York "/>
        <s v="Biberach, Germany"/>
        <s v="ontario, canada"/>
        <s v="Florianopolis, Santa Catarina, Brazil"/>
        <s v="Fremont, CA"/>
        <s v="Norman, Oklahoma"/>
        <s v="New Jersey"/>
        <s v="Beacon, New York"/>
        <s v="Darmstadt, Germany"/>
        <s v="Jersey City, New Jersey"/>
        <s v="Havant, Hampshire"/>
        <s v="Tokyo, Japan"/>
        <s v="Los Angeles, CA"/>
        <s v="ludwigshafen, Germany"/>
        <s v="Copenhagen, denmark"/>
        <s v="Queenstown, New Zealand"/>
        <s v="Bellevue, Washington"/>
        <s v="Patna, Bihar, India"/>
        <s v="Mexico, Mexico "/>
        <s v="Richmond, VA, USA"/>
        <s v="Regensburg, Germany"/>
        <s v="Bernolakovo, Slovakia"/>
        <s v="California"/>
        <s v="Mountain view, california"/>
        <s v="Newark, CA"/>
        <s v="Levallois-Perret, France "/>
        <s v="Minatoku, Tokyo, Japan "/>
        <s v="Mississauga, Ontario. Canada"/>
        <s v="Frankfurt am Main"/>
        <s v="Wakayama,Japan"/>
        <s v="Kanagawa, Japan"/>
        <s v="Cracow, Poland"/>
        <s v="Holambra, Sao Paulo, Brazil"/>
        <s v="Breckenridge, Colorado"/>
        <s v="Somerville, Massachusettes"/>
        <s v="London, England"/>
        <s v="Rolla, Missouri, USA"/>
        <s v="Albertslund, Denmark "/>
        <s v="Frankfurt, Germany"/>
        <s v="Davie, Florida"/>
        <s v="Cambridge, UK"/>
        <s v="Jersey (Channel Islands)"/>
        <s v="Cotia, São Paulo"/>
        <s v="Warner robins, ga"/>
        <s v="Wrocław, Poland"/>
        <s v="Vallejo, CA"/>
        <s v="Melbourne, Australia"/>
        <s v="Victoria, BC, Canada"/>
        <s v="Woodinville, WA, USA"/>
        <s v="Shibuya, Tokyo"/>
        <s v="East Hanover, New Jersey"/>
        <s v="Tokyo Japan"/>
        <s v="Sydney, New South Wales, Australia"/>
        <s v="Cairo, Egypt"/>
        <s v="Dublin, CA"/>
        <s v="Oakland, California"/>
        <s v="Fremont, ca, usa"/>
        <s v="Essex, United Kingdom"/>
        <s v="Huntsville, Alabama"/>
        <s v="Ashburn, VA"/>
        <s v="Seattle, Washinton"/>
        <s v="Bogota, Colombia"/>
        <s v="Seoul, Korea"/>
        <s v="SP/São Paulo/Brasil"/>
        <s v="Oxford, Mississippi"/>
        <s v="Canberra, ACT, Australia"/>
        <s v="New Orleans, LA"/>
        <s v="Indonesia"/>
        <s v="Shanghai China"/>
        <s v="Eden Prairie, Minnesota"/>
        <s v="İstanbul"/>
        <s v="Maringpa, Parana, Brazil"/>
        <s v="Taoyuan, Taiwan"/>
        <s v="Seoul"/>
        <s v="São Paulo, Brazil "/>
        <s v="Melbourne, Victoria, Australia"/>
        <s v="Chengdu, China"/>
        <s v="Brooklyn, NY"/>
        <s v="Solothurn, Switzerland"/>
        <s v="Bangalore/Karnataka/India"/>
        <s v="Chongqing, China"/>
        <s v="BeiJing,China"/>
        <s v="Thiruvananthapuram, India"/>
        <s v="São Paulo / São Paulo / Brazil"/>
        <s v="Boise, Idaho"/>
        <s v="Guangzhou,Guangdong"/>
        <s v="Bengaluru"/>
        <s v="Durham, North Carolina"/>
        <s v="Bangkok, Thailand"/>
        <s v="Beirut"/>
        <s v="Auckland, New Zealand"/>
        <s v="Bangalore, Karnataka, India "/>
        <s v="Shanghai,China"/>
        <s v="Amsterdam, Netherlands"/>
        <s v="Sainte-Anne,France"/>
        <s v="Quebec, Canada"/>
        <s v="Jakarta, Indonesia"/>
        <s v="India"/>
        <s v="Prato"/>
        <s v="Singapore,Singapore"/>
        <s v="San Francisco"/>
        <s v="Faridkot, Punjab, India"/>
        <s v="Moosburg, Germany"/>
        <s v="Bangalore, Karnataka, India"/>
        <s v="Dossenheim, Heidelberg"/>
        <s v="Hørve, Denmark"/>
        <s v="Cape Town, South Africa"/>
        <s v="Ageo, Japan"/>
        <s v="Cape town south africa"/>
        <s v="Wuhan"/>
        <s v="Hyderabad, Telangana, India"/>
        <s v="Leamington Spa, United Kingdom"/>
        <s v="Nürnberg, Germany"/>
        <s v="Dongguan, Guangdong, China"/>
        <s v="Ghent, Belgium"/>
        <s v="Melbourne, Australia "/>
        <s v="Pozuelo de Alarcón, Madrid, Spain"/>
        <s v="Vapi, India"/>
        <s v="Ocean Springs, Mississippi"/>
        <s v="Luxembourg, Luxembourg"/>
        <s v="Katy/Texas/USA"/>
        <s v="Seattle, Washington "/>
        <s v="San Juan Capistrano, Orange County, California, USA"/>
        <s v="Taiyuan,Shanxi,China"/>
        <s v="Hsinchu, Taiwan"/>
        <s v="Bengaluru, Karnataka, India"/>
        <s v="Chennai/India"/>
        <s v="South Milwaukee, Wisconsin"/>
        <s v="Victoria, British Columbia "/>
        <s v="Clementon, New Jersey"/>
        <s v="Roslyn Heights, NY"/>
        <s v="Quincy, FL United States"/>
        <s v="Chicago, Illinos"/>
        <s v="Redwood City, California, USA"/>
        <s v="Hyderabad, Telangana, India "/>
        <s v="Landshut, Bavaria "/>
        <s v="ca"/>
        <s v="Almaty, Kazakhstan "/>
        <s v="Yorba Linda, California"/>
        <s v="Gurgaon/Haryana"/>
        <s v="sweden"/>
        <s v="Cartama, Spain"/>
        <s v="Vallejo, California "/>
        <s v="Montevideo, uruguay "/>
        <s v="Skopje, Macedonia"/>
        <s v="Weilheim, Germany"/>
        <s v="Stuttgart, Germany"/>
        <s v="Appleton, WI"/>
        <s v="san ramon, usa"/>
        <s v="Saint Paul, Minnesota"/>
        <s v="Simsbury, CT"/>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I1:AK762" sheet="surveydata"/>
  </cacheSource>
  <cacheFields>
    <cacheField name="average_hr_sleep_per_night" numFmtId="0">
      <sharedItems containsString="0" containsBlank="1" containsNumber="1">
        <m/>
        <n v="7.0"/>
        <n v="8.0"/>
        <n v="6.0"/>
        <n v="85.0"/>
        <n v="9.0"/>
        <n v="1.0"/>
        <n v="5.0"/>
        <n v="10.0"/>
        <n v="4.0"/>
        <n v="45.0"/>
        <n v="9141984.0"/>
        <n v="65.0"/>
        <n v="12180.222370173102"/>
      </sharedItems>
    </cacheField>
    <cacheField name="avg_dailye_commute_in_min" numFmtId="0">
      <sharedItems containsString="0" containsBlank="1" containsNumber="1">
        <m/>
        <n v="45.0"/>
        <n v="30.0"/>
        <n v="65.0"/>
        <n v="240.0"/>
        <n v="0.0"/>
        <n v="35.0"/>
        <n v="10.0"/>
        <n v="40.0"/>
        <n v="120.0"/>
        <n v="50.0"/>
        <n v="180.0"/>
        <n v="60.0"/>
        <n v="150.0"/>
        <n v="100.0"/>
        <n v="70.0"/>
        <n v="90.0"/>
        <n v="20.0"/>
        <n v="200.0"/>
        <n v="2.0"/>
        <n v="80.0"/>
        <n v="1.0"/>
        <n v="140.0"/>
        <n v="28.0"/>
        <n v="7.0"/>
        <n v="55.0"/>
        <n v="25.0"/>
        <n v="15.0"/>
        <n v="160.0"/>
        <n v="5.0"/>
        <n v="8.0"/>
        <n v="75.0"/>
        <n v="300.0"/>
        <n v="360.0"/>
        <n v="3.0"/>
        <n v="270.0"/>
        <n v="6.0"/>
        <n v="110.0"/>
        <n v="420.0"/>
        <n v="13.0"/>
        <n v="48.0"/>
        <n v="250.0"/>
        <n v="130.0"/>
        <n v="95.0"/>
        <n v="21.0"/>
        <n v="600.0"/>
        <n v="135.0"/>
        <n v="220.0"/>
        <n v="50.880159786950735"/>
      </sharedItems>
    </cacheField>
    <cacheField name="avg_hr_sitting_per_day" numFmtId="0">
      <sharedItems containsString="0" containsBlank="1" containsNumber="1" containsInteger="1">
        <m/>
        <n v="8.0"/>
        <n v="5.0"/>
        <n v="610.0"/>
        <n v="6.0"/>
        <n v="10.0"/>
        <n v="12.0"/>
        <n v="9.0"/>
        <n v="14.0"/>
        <n v="3.0"/>
        <n v="16.0"/>
        <n v="7.0"/>
        <n v="18.0"/>
        <n v="13.0"/>
        <n v="15.0"/>
        <n v="60.0"/>
        <n v="11.0"/>
        <n v="2.0"/>
        <n v="56.0"/>
        <n v="50.0"/>
        <n v="4.0"/>
        <n v="1.0"/>
        <n v="20.0"/>
        <n v="720.0"/>
        <n v="200.0"/>
        <n v="88.0"/>
        <n v="540.0"/>
        <n v="17.0"/>
        <n v="800.0"/>
      </sharedItems>
    </cacheField>
    <cacheField name="avg_num_book_read_per_year" numFmtId="0">
      <sharedItems containsString="0" containsBlank="1" containsNumber="1" containsInteger="1">
        <m/>
        <n v="2.0"/>
        <n v="10.0"/>
        <n v="45.0"/>
        <n v="25.0"/>
        <n v="50.0"/>
        <n v="18.0"/>
        <n v="15.0"/>
        <n v="30.0"/>
        <n v="1.0"/>
        <n v="12.0"/>
        <n v="3.0"/>
        <n v="6.0"/>
        <n v="20.0"/>
        <n v="4.0"/>
        <n v="8.0"/>
        <n v="5.0"/>
        <n v="26.0"/>
        <n v="104.0"/>
        <n v="11.0"/>
        <n v="100.0"/>
        <n v="24.0"/>
        <n v="0.0"/>
        <n v="13.0"/>
        <n v="60.0"/>
        <n v="40.0"/>
        <n v="120.0"/>
        <n v="7.0"/>
        <n v="16.0"/>
        <n v="32.0"/>
        <n v="56.0"/>
        <n v="75.0"/>
        <n v="14.0"/>
        <n v="200.0"/>
        <n v="36.0"/>
        <n v="9.0"/>
        <n v="300.0"/>
        <n v="600.0"/>
        <n v="35.0"/>
      </sharedItems>
    </cacheField>
    <cacheField name="postal_code" numFmtId="0">
      <sharedItems containsString="0" containsBlank="1" containsNumber="1" containsInteger="1">
        <n v="94040.0"/>
        <n v="94010.0"/>
        <n v="27516.0"/>
        <n v="4400.0"/>
        <n v="48183.0"/>
        <n v="60532.0"/>
        <n v="60618.0"/>
        <n v="10245.0"/>
        <m/>
        <n v="19010.0"/>
        <n v="700000.0"/>
        <n v="10589.0"/>
        <n v="1090.0"/>
        <n v="6004.0"/>
        <n v="28860.0"/>
        <n v="61250.0"/>
        <n v="11550.0"/>
        <n v="42.0"/>
        <n v="94301.0"/>
        <n v="10243.0"/>
        <n v="60625.0"/>
        <n v="22083.0"/>
        <n v="94102.0"/>
        <n v="80202.0"/>
        <n v="80686.0"/>
        <n v="78681.0"/>
        <n v="2215.0"/>
        <n v="11011.0"/>
        <n v="95051.0"/>
        <n v="2128.0"/>
        <n v="2033.0"/>
        <n v="110001.0"/>
        <n v="54000.0"/>
        <n v="30341.0"/>
        <n v="7748.0"/>
        <n v="60320.0"/>
        <n v="400041.0"/>
        <n v="396210.0"/>
        <n v="1581.0"/>
        <n v="80124.0"/>
        <n v="92078.0"/>
        <n v="94110.0"/>
        <n v="55403.0"/>
        <n v="78729.0"/>
        <n v="54625.0"/>
        <n v="60192.0"/>
        <n v="500032.0"/>
        <n v="110034.0"/>
        <n v="201307.0"/>
        <n v="8234.0"/>
        <n v="7510146.0"/>
        <n v="10178.0"/>
        <n v="90055.0"/>
        <n v="560035.0"/>
        <n v="92606.0"/>
        <n v="98034.0"/>
        <n v="15220.0"/>
        <n v="655.0"/>
        <n v="5.89E7"/>
        <n v="110085.0"/>
        <n v="10601.0"/>
        <n v="10437.0"/>
        <n v="20001.0"/>
        <n v="560034.0"/>
        <n v="528300.0"/>
        <n v="8.913E7"/>
        <n v="61704.0"/>
        <n v="8844.0"/>
        <n v="15157.0"/>
        <n v="560103.0"/>
        <n v="5020.0"/>
        <n v="95136.0"/>
        <n v="11238.0"/>
        <n v="66502.0"/>
        <n v="400615.0"/>
        <n v="12180.0"/>
        <n v="92120.0"/>
        <n v="682021.0"/>
        <n v="80798.0"/>
        <n v="92131.0"/>
        <n v="41068.0"/>
        <n v="500074.0"/>
        <n v="22620.0"/>
        <n v="752504.0"/>
        <n v="95035.0"/>
        <n v="10128.0"/>
        <n v="2.207109E7"/>
        <n v="75235.0"/>
        <n v="841226.0"/>
        <n v="80241.0"/>
        <n v="78701.0"/>
        <n v="208012.0"/>
        <n v="10100.0"/>
        <n v="92570.0"/>
        <n v="80503.0"/>
        <n v="74232.0"/>
        <n v="44120.0"/>
        <n v="1200.0"/>
        <n v="94545.0"/>
        <n v="78619.0"/>
        <n v="33334.0"/>
        <n v="76303.0"/>
        <n v="30338.0"/>
        <n v="21050.0"/>
        <n v="48185.0"/>
        <n v="142190.0"/>
        <n v="55100.0"/>
        <n v="1.3070111E7"/>
        <n v="11.0"/>
        <n v="92122.0"/>
        <n v="2095.0"/>
        <n v="5182.0"/>
        <n v="607476.0"/>
        <n v="81000.0"/>
        <n v="95125.0"/>
        <n v="28029.0"/>
        <n v="92128.0"/>
        <n v="85716.0"/>
        <n v="400708.0"/>
        <n v="9250420.0"/>
        <n v="1827.0"/>
        <n v="28800.0"/>
        <n v="99999.0"/>
        <n v="310023.0"/>
        <n v="127562.0"/>
        <n v="130018.0"/>
        <n v="411045.0"/>
        <n v="90025.0"/>
        <n v="19106.0"/>
        <n v="1000.0"/>
        <n v="560001.0"/>
        <n v="3706.0"/>
        <n v="743502.0"/>
        <n v="35280.0"/>
        <n v="0.0"/>
        <n v="61000.0"/>
        <n v="20815.0"/>
        <n v="32827.0"/>
        <n v="95132.0"/>
        <n v="30308.0"/>
        <n v="1530041.0"/>
        <n v="20657.0"/>
        <n v="28205.0"/>
        <n v="8820.0"/>
        <n v="689580.0"/>
        <n v="500058.0"/>
        <n v="12222.0"/>
        <n v="411046.0"/>
        <n v="27617.0"/>
        <n v="46321.0"/>
        <n v="98104.0"/>
        <n v="89052.0"/>
        <n v="33458.0"/>
        <n v="1771.0"/>
        <n v="85143.0"/>
        <n v="6005.0"/>
        <n v="421001.0"/>
        <n v="60137.0"/>
        <n v="4480806.0"/>
        <n v="31270.0"/>
        <n v="98108.0"/>
        <n v="2130012.0"/>
        <n v="102.0"/>
        <n v="382028.0"/>
        <n v="101100.0"/>
        <n v="560050.0"/>
        <n v="77004.0"/>
        <n v="44121.0"/>
        <n v="119136.0"/>
        <n v="84115.0"/>
        <n v="4416.0"/>
        <n v="1010.0"/>
        <n v="41010.0"/>
        <n v="330103.0"/>
        <n v="64063.0"/>
        <n v="62025.0"/>
        <n v="1120.0"/>
        <n v="560062.0"/>
        <n v="137.0"/>
        <n v="500029.0"/>
        <n v="77494.0"/>
        <n v="2.225104E7"/>
        <n v="53111.0"/>
        <n v="6611.0"/>
        <n v="79020.0"/>
        <n v="5607.0"/>
        <n v="310157.0"/>
        <n v="11776.0"/>
        <n v="28002.0"/>
        <n v="29010.0"/>
        <n v="110019.0"/>
        <n v="30327.0"/>
        <n v="11300.0"/>
        <n v="560076.0"/>
        <n v="75075.0"/>
        <n v="200240.0"/>
        <n v="3630.0"/>
        <n v="10963.0"/>
        <n v="60661.0"/>
        <n v="80339.0"/>
        <n v="570001.0"/>
        <n v="201100.0"/>
        <n v="4.0"/>
        <n v="33139.0"/>
        <n v="92116.0"/>
        <n v="60490.0"/>
        <n v="34563.0"/>
        <n v="400004.0"/>
        <n v="560017.0"/>
        <n v="99243.0"/>
        <n v="20127.0"/>
        <n v="28000.0"/>
        <n v="95120.0"/>
        <n v="79912.0"/>
        <n v="2060.0"/>
        <n v="85083.0"/>
        <n v="560029.0"/>
        <n v="8699.0"/>
        <n v="8320000.0"/>
        <n v="80027.0"/>
        <n v="15343.0"/>
        <n v="60616.0"/>
        <n v="12000.0"/>
        <n v="92129.0"/>
        <n v="17015.0"/>
        <n v="60612.0"/>
        <n v="123.0"/>
        <n v="10471.0"/>
        <n v="94002.0"/>
        <n v="9061330.0"/>
        <n v="44223.0"/>
        <n v="110077.0"/>
        <n v="98052.0"/>
        <n v="98007.0"/>
        <n v="80333.0"/>
        <n v="94560.0"/>
        <n v="492001.0"/>
        <n v="55114.0"/>
        <n v="79539.0"/>
        <n v="94022.0"/>
        <n v="6.0175045E7"/>
        <n v="8701.0"/>
        <n v="670248.0"/>
        <n v="106.0"/>
        <n v="115280.0"/>
        <n v="3.03301E7"/>
        <n v="55436.0"/>
        <n v="60640.0"/>
        <n v="28231.0"/>
        <n v="110022.0"/>
        <n v="65930.0"/>
        <n v="19122.0"/>
        <n v="75034.0"/>
        <n v="2701164.0"/>
        <n v="55435.0"/>
        <n v="28760.0"/>
        <n v="201620.0"/>
        <n v="94043.0"/>
        <n v="94133.0"/>
        <n v="110049.0"/>
        <n v="500084.0"/>
        <n v="443029.0"/>
        <n v="37343.0"/>
        <n v="78728.0"/>
        <n v="5445.0"/>
        <n v="2332.0"/>
        <n v="98037.0"/>
        <n v="69126.0"/>
        <n v="66221.0"/>
        <n v="95134.0"/>
        <n v="500079.0"/>
        <n v="80820.0"/>
        <n v="610138.0"/>
        <n v="122003.0"/>
        <n v="20148.0"/>
        <n v="1127.0"/>
        <n v="20117.0"/>
        <n v="402160.0"/>
        <n v="2130033.0"/>
        <n v="94087.0"/>
        <n v="80301.0"/>
        <n v="15025.0"/>
        <n v="600061.0"/>
        <n v="16506.0"/>
        <n v="560032.0"/>
        <n v="90409.0"/>
        <n v="65075.0"/>
        <n v="78759.0"/>
        <n v="4755066.0"/>
        <n v="560008.0"/>
        <n v="28039.0"/>
        <n v="200080.0"/>
        <n v="110063.0"/>
        <n v="22630.0"/>
        <n v="8887.0"/>
        <n v="110059.0"/>
        <n v="100070.0"/>
        <n v="5.203028E7"/>
        <n v="600060.0"/>
        <n v="41200.0"/>
        <n v="98001.0"/>
        <n v="75006.0"/>
        <n v="15203.0"/>
        <n v="560.0"/>
        <n v="3350005.0"/>
        <n v="9320.0"/>
        <n v="98053.0"/>
        <n v="93730.0"/>
        <n v="518000.0"/>
        <n v="400076.0"/>
        <n v="48201.0"/>
        <n v="50374.0"/>
        <n v="170512.0"/>
        <n v="66130.0"/>
        <n v="3320.0"/>
        <n v="1338.0"/>
        <n v="6767.0"/>
        <n v="94085.0"/>
        <n v="350121.0"/>
        <n v="30320.0"/>
        <n v="3079.0"/>
        <n v="4.1001E7"/>
        <n v="94086.0"/>
        <n v="500062.0"/>
        <n v="22408.0"/>
        <n v="5653.0"/>
        <n v="23676.0"/>
        <n v="92117.0"/>
        <n v="49085.0"/>
        <n v="92100.0"/>
        <n v="31048.0"/>
        <n v="28014.0"/>
        <n v="75074.0"/>
        <n v="15990.0"/>
        <n v="236029.0"/>
        <n v="226010.0"/>
        <n v="20190.0"/>
        <n v="90004.0"/>
        <n v="500038.0"/>
        <n v="73230.0"/>
        <n v="92173.0"/>
        <n v="48098.0"/>
        <n v="247.0"/>
        <n v="77160.0"/>
        <n v="6324.0"/>
        <n v="94587.0"/>
        <n v="33321.0"/>
        <n v="77477.0"/>
        <n v="10119.0"/>
        <n v="3311000.0"/>
        <n v="28008.0"/>
        <n v="15106.0"/>
        <n v="4315.0"/>
        <n v="80120.0"/>
        <n v="1.3070022E7"/>
        <n v="3.39022E7"/>
        <n v="596.0"/>
        <n v="11460.0"/>
        <n v="122010.0"/>
        <n v="600119.0"/>
        <n v="10523.0"/>
        <n v="77459.0"/>
        <n v="94536.0"/>
        <n v="92647.0"/>
        <n v="284001.0"/>
        <n v="110045.0"/>
        <n v="200120.0"/>
        <n v="80304.0"/>
        <n v="184.0"/>
        <n v="6096.0"/>
        <n v="77072.0"/>
        <n v="560091.0"/>
        <n v="68022.0"/>
        <n v="97223.0"/>
        <n v="600053.0"/>
        <n v="191180.0"/>
        <n v="1580039.0"/>
        <n v="8.071E7"/>
        <n v="10200.0"/>
        <n v="100044.0"/>
        <n v="201308.0"/>
        <n v="92024.0"/>
        <n v="60302.0"/>
        <n v="44600.0"/>
        <n v="71711.0"/>
        <n v="560093.0"/>
        <n v="40470.0"/>
        <n v="60439.0"/>
        <n v="92649.0"/>
        <n v="27800.0"/>
        <n v="9.06903E7"/>
        <n v="6132.0"/>
        <n v="110027.0"/>
        <n v="2013.0"/>
        <n v="60435.0"/>
        <n v="91101.0"/>
        <n v="110092.0"/>
        <n v="13087.0"/>
        <n v="634034.0"/>
        <n v="4032.0"/>
        <n v="50059.0"/>
        <n v="12249.0"/>
        <n v="94510.0"/>
        <n v="22102.0"/>
        <n v="80805.0"/>
        <n v="8028.0"/>
        <n v="6810.0"/>
        <n v="440014.0"/>
        <n v="71210.0"/>
        <n v="460002.0"/>
        <n v="80541.0"/>
        <n v="2600.0"/>
        <n v="90012.0"/>
        <n v="600100.0"/>
        <n v="14055.0"/>
        <n v="4000.0"/>
        <n v="16833.0"/>
        <n v="20110.0"/>
        <n v="12012.0"/>
        <n v="89138.0"/>
        <n v="33068.0"/>
        <n v="49534.0"/>
        <n v="93063.0"/>
        <n v="90045.0"/>
        <n v="5655030.0"/>
        <n v="48104.0"/>
        <n v="29617.0"/>
        <n v="94066.0"/>
        <n v="8390.0"/>
        <n v="500018.0"/>
        <n v="28045.0"/>
        <n v="9030400.0"/>
        <n v="29730.0"/>
        <n v="10023.0"/>
        <n v="88400.0"/>
        <n v="8.803657E7"/>
        <n v="62.0"/>
        <n v="94538.0"/>
        <n v="81377.0"/>
        <n v="73072.0"/>
        <n v="7044.0"/>
        <n v="12508.0"/>
        <n v="64289.0"/>
        <n v="7311.0"/>
        <n v="1300024.0"/>
        <n v="90201.0"/>
        <n v="67061.0"/>
        <n v="2680.0"/>
        <n v="93000.0"/>
        <n v="98006.0"/>
        <n v="77006.0"/>
        <n v="800016.0"/>
        <n v="4120.0"/>
        <n v="11529.0"/>
        <n v="23227.0"/>
        <n v="60637.0"/>
        <n v="90027.0"/>
        <n v="94041.0"/>
        <n v="92300.0"/>
        <n v="12345.0"/>
        <n v="1080023.0"/>
        <n v="60486.0"/>
        <n v="90210.0"/>
        <n v="1220.0"/>
        <n v="6408453.0"/>
        <n v="2120026.0"/>
        <n v="10405.0"/>
        <n v="4037.0"/>
        <n v="30716.0"/>
        <n v="13825.0"/>
        <n v="80424.0"/>
        <n v="30040.0"/>
        <n v="2143.0"/>
        <n v="1055.0"/>
        <n v="600096.0"/>
        <n v="65401.0"/>
        <n v="2620.0"/>
        <n v="33328.0"/>
        <n v="6711155.0"/>
        <n v="2450.0"/>
        <n v="31028.0"/>
        <n v="94590.0"/>
        <n v="3186.0"/>
        <n v="2000.0"/>
        <n v="98072.0"/>
        <n v="1510051.0"/>
        <n v="7936.0"/>
        <n v="1790083.0"/>
        <n v="2026.0"/>
        <n v="6183.0"/>
        <n v="63368.0"/>
        <n v="94606.0"/>
        <n v="94555.0"/>
        <n v="164.0"/>
        <n v="35830.0"/>
        <n v="2780055.0"/>
        <n v="2011.0"/>
        <n v="110075.0"/>
        <n v="11111.0"/>
        <n v="110111.0"/>
        <n v="1.224576E7"/>
        <n v="3114.0"/>
        <n v="4149120.0"/>
        <n v="38655.0"/>
        <n v="510572.0"/>
        <n v="2905.0"/>
        <n v="70119.0"/>
        <n v="14240.0"/>
        <n v="20000.0"/>
        <n v="1660014.0"/>
        <n v="78758.0"/>
        <n v="55347.0"/>
        <n v="34846.0"/>
        <n v="8.7075856E7"/>
        <n v="90066.0"/>
        <n v="32061.0"/>
        <n v="510006.0"/>
        <n v="122001.0"/>
        <n v="5.0"/>
        <n v="95118.0"/>
        <n v="42306.0"/>
        <n v="5029060.0"/>
        <n v="3163.0"/>
        <n v="611731.0"/>
        <n v="94122.0"/>
        <n v="11201.0"/>
        <n v="2260012.0"/>
        <n v="4616.0"/>
        <n v="560066.0"/>
        <n v="100020.0"/>
        <n v="695581.0"/>
        <n v="4144020.0"/>
        <n v="83646.0"/>
        <n v="510000.0"/>
        <n v="16016.0"/>
        <n v="27713.0"/>
        <n v="560097.0"/>
        <n v="10260.0"/>
        <n v="622.0"/>
        <n v="201203.0"/>
        <n v="5596.0"/>
        <n v="1017.0"/>
        <n v="97437.0"/>
        <n v="11410.0"/>
        <n v="110067.0"/>
        <n v="500020.0"/>
        <n v="59100.0"/>
        <n v="17564.0"/>
        <n v="466488.0"/>
        <n v="92612.0"/>
        <n v="151203.0"/>
        <n v="85368.0"/>
        <n v="535558.0"/>
        <n v="100191.0"/>
        <n v="69221.0"/>
        <n v="20020.0"/>
        <n v="4534.0"/>
        <n v="7405.0"/>
        <n v="3620022.0"/>
        <n v="7895.0"/>
        <n v="430080.0"/>
        <n v="500081.0"/>
        <n v="311.0"/>
        <n v="90408.0"/>
        <n v="523303.0"/>
        <n v="9000.0"/>
        <n v="1740071.0"/>
        <n v="92800.0"/>
        <n v="3031.0"/>
        <n v="28224.0"/>
        <n v="200.0"/>
        <n v="396191.0"/>
        <n v="30097.0"/>
        <n v="39564.0"/>
        <n v="2624.0"/>
        <n v="1.0"/>
        <n v="47410.0"/>
        <n v="98103.0"/>
        <n v="92694.0"/>
        <n v="30001.0"/>
        <n v="300.0"/>
        <n v="61004.0"/>
        <n v="560047.0"/>
        <n v="600094.0"/>
        <n v="53172.0"/>
        <n v="29063.0"/>
        <n v="8021.0"/>
        <n v="11577.0"/>
        <n v="100016.0"/>
        <n v="32351.0"/>
        <n v="60615.0"/>
        <n v="94063.0"/>
        <n v="500072.0"/>
        <n v="84034.0"/>
        <n v="12527.0"/>
        <n v="94303.0"/>
        <n v="542187.0"/>
        <n v="50009.0"/>
        <n v="100000.0"/>
        <n v="91748.0"/>
        <n v="129783.0"/>
        <n v="94588.0"/>
        <n v="440013.0"/>
        <n v="92886.0"/>
        <n v="500076.0"/>
        <n v="201012.0"/>
        <n v="29580.0"/>
        <n v="25469.0"/>
        <n v="11900.0"/>
        <n v="1120012.0"/>
        <n v="82362.0"/>
        <n v="70563.0"/>
        <n v="90006.0"/>
        <n v="69415.0"/>
        <n v="110121.0"/>
        <n v="54911.0"/>
        <n v="94109.0"/>
        <n v="21523.0"/>
        <n v="28023.0"/>
        <n v="94583.0"/>
        <n v="55130.0"/>
        <n v="98133.0"/>
        <n v="6089.0"/>
      </sharedItems>
    </cacheField>
    <cacheField name="city_state_or_province_or_country_live_in" numFmtId="0">
      <sharedItems containsBlank="1">
        <m/>
        <s v="chapel hill, nc"/>
        <s v="Porto, Portugal"/>
        <s v="Trenton Michigan"/>
        <s v="lisle,illinois"/>
        <s v="Chicago, IL"/>
        <s v="Berlin"/>
        <s v="Edinburgh, Scotland"/>
        <s v="Bryn Mawr, Pennsylvania"/>
        <s v="Ho Chi Minh, VietNam"/>
        <s v="Berlin, Germany"/>
        <s v="Vienna, Austria"/>
        <s v="Luzern, Switzerland"/>
        <s v="Edmonton, Alberta"/>
        <s v="Madrid, Spain"/>
        <s v="Usingen, Germany"/>
        <s v="Mexico City, Mexico"/>
        <s v="Pretoria, South Africa"/>
        <s v="Palo Alto, California "/>
        <s v="Hamburg, Germany"/>
        <s v="San Francisco, CA"/>
        <s v="Toronto, Canada"/>
        <s v="Denver, Colorado"/>
        <s v="Munich, Germany"/>
        <s v="Austin,Texas"/>
        <s v="Boston, Massachusetts"/>
        <s v="Cajicá,Colombia "/>
        <s v="Santa Clara, California"/>
        <s v="Sydney, Australia"/>
        <s v="New Delhi, Delhi, India"/>
        <s v="Lahore, Punjab, Pakistan "/>
        <s v="Atlanta , Georgia , USA"/>
        <s v="Middletown, NJ"/>
        <s v="Frankfurt, Germany "/>
        <s v="Chongqing,China"/>
        <s v="Surat, India"/>
        <s v="Falun, Alberta, Canada"/>
        <s v="London"/>
        <s v="Westborough, MA,USA"/>
        <s v="San Marcos, CA"/>
        <s v="San Francisco, California"/>
        <s v="Minneapolis, Minnesota"/>
        <s v="Austin, TX"/>
        <s v="Bristol, UK"/>
        <s v="greece"/>
        <s v="Hoffman estates, il"/>
        <s v="Hyderabad, India"/>
        <s v="Delhi, India"/>
        <s v="Noida, India"/>
        <s v="Vilnius, Lithuania"/>
        <s v="Santiago, Chile"/>
        <s v="Pingtung, Taiwan"/>
        <s v="Bangalore,India"/>
        <s v="Irvine, California"/>
        <s v="Kirkland, WA, USA"/>
        <s v="Pittsburgh"/>
        <s v="Oslo, Norway"/>
        <s v="Paraiba, Brazil"/>
        <s v="new delhi"/>
        <s v="White Plains, NY, USA"/>
        <s v="Washington, DC"/>
        <s v="Bangalore, India"/>
        <s v="Guangzhou, china"/>
        <s v="Indaial, santa catarina, brazil"/>
        <s v="Bloomington, Illinois"/>
        <s v="Hillsborough, NJ"/>
        <s v="Tangerang, Indonesia"/>
        <s v="Bangalore/India"/>
        <s v="Salzburg, Austria"/>
        <s v="San José, California "/>
        <s v="Brooklyn, New York"/>
        <s v="Manhattan, Kansas, USA"/>
        <s v="Thane, India"/>
        <s v="Troy, New York"/>
        <s v="Montrouge, France"/>
        <s v="Kochi, India"/>
        <s v="Tanzania"/>
        <s v="Mönchengladbach, Northrhine-Westphalia, Germany"/>
        <s v="Haripur, Pakistan"/>
        <s v="Singapore"/>
        <s v="San Jose, CA"/>
        <s v="Turin, Italy "/>
        <s v="Rio de Janeiro, Rio de Janeiro, Brazil"/>
        <s v="Texas us"/>
        <s v="Siwan, Bihar, India"/>
        <s v="Thornton, Co"/>
        <s v="Kanpur, Uttar Pradesh"/>
        <s v="Turin, Italy"/>
        <s v="Sofia, Bulgaria"/>
        <s v="Los Angeles, California"/>
        <s v="Longmont, CO usa"/>
        <s v="Heilbronn, Germany"/>
        <s v="ohio"/>
        <s v="Hayward, California"/>
        <s v="Guetersloh, Germany"/>
        <s v="Šiauliai, Lithuania"/>
        <s v="Atlanta, Georgia"/>
        <s v="British Columbia, Canada"/>
        <s v="Milan, Italy"/>
        <s v="Detroit, Michigan"/>
        <s v="Moscow, Russia"/>
        <s v="Calgary, canada"/>
        <s v="Kuala Lumpur, Malaysia"/>
        <s v="Campinas, São Paulo, Brazil"/>
        <s v="seoul,korea"/>
        <s v="Belo Horizonte, Brazil"/>
        <s v="Toronto, Ontario, Canada"/>
        <s v="Québec"/>
        <s v="San Diego, CA, USA"/>
        <s v="Kiev, Ukraine"/>
        <s v="Cordoba, Argentina"/>
        <s v="Bacau, Romania"/>
        <s v="Podgorica, Montenegro"/>
        <s v="San Jose, California "/>
        <s v="Tucson, Arizona"/>
        <s v="Mumbai, India"/>
        <s v="Sao Paulo, Brazil"/>
        <s v="Johannesburg, Gauteng, South Africa"/>
        <s v="Mohammedia,Morocco"/>
        <s v="-Hangzhou, China"/>
        <s v="Singapore, Singapore"/>
        <s v="Pune, India"/>
        <s v="Los Angeles"/>
        <s v="Philadelphia, PA"/>
        <s v="Caracas"/>
        <s v="Bengaluru, India"/>
        <s v="Zeist, Netherlands"/>
        <s v="Kolkata"/>
        <s v="Izmir, Turkey"/>
        <s v="Montreal, Quebec, Canada"/>
        <s v="West Hampstead, London"/>
        <s v="Chevy Chase, MD"/>
        <s v="Orlando, Florida"/>
        <s v="San Jose, California"/>
        <s v="Tokyo,Japan"/>
        <s v="calvert, md"/>
        <s v="Charlotte, North Carolina"/>
        <s v="Edison, NJ"/>
        <s v="Alexandria, Egypt"/>
        <s v="Raleigh, NC"/>
        <s v="Munster, Indiana"/>
        <s v="Seattle, Washington"/>
        <s v="Henderson, Nevada"/>
        <s v="Jupiter, FL, USA"/>
        <s v="muntinlupa, metro manila, philippines"/>
        <s v="San Tan Valley, Arizona"/>
        <s v="Perth, Australia"/>
        <s v="Kazan, Russian Federation"/>
        <s v="Glen Ellyn, Illinois"/>
        <s v="kariya, aichi, japan"/>
        <s v="Toulouse, France"/>
        <s v="Seattle, WA "/>
        <s v="Japan, Kawasaki"/>
        <s v="Uganda/Kampala/Kiwatule"/>
        <s v="Gujarat, India"/>
        <s v="-Beijing, China"/>
        <s v="Houston, Texas"/>
        <s v="Ferrara, FE, Italy"/>
        <s v="Salt Lake City, Utah"/>
        <s v="Seoul, South Korea"/>
        <s v="Riga, Latvia"/>
        <s v="Sevilla"/>
        <s v="UK"/>
        <s v="Nanchan, Jiangxi, China"/>
        <s v="lees summit, missouri"/>
        <s v="Edwardsville, Il, USA"/>
        <s v="Bangalore,Karnataka,India"/>
        <s v="Italy"/>
        <s v="New Brunswick, Canada"/>
        <s v="Katy,Texas"/>
        <s v="Rio de Janeiro, Brazil"/>
        <s v="Bonn, Germany"/>
        <s v="Trumbull, CT"/>
        <s v="Lviv, Ukraine"/>
        <s v="Milpitas, California"/>
        <s v="Dottikon, Switzerland"/>
        <s v="Arad, Romania"/>
        <s v="Port Jefferson, NY"/>
        <s v="Malaga, Spain"/>
        <s v="Calgary , Alberta Canada"/>
        <s v="El Salvador, Central America"/>
        <s v="Atlanta, GA"/>
        <s v="Montevideo, Uruguay"/>
        <s v="Santiago, chile "/>
        <s v="Plano, Texas"/>
        <s v="shanghai, china"/>
        <s v="Denmark"/>
        <s v="Chicago, Illinois"/>
        <s v="cundinamarca,chia,colombia"/>
        <s v="Dublin, Ireland"/>
        <s v="Miami Beach, Florida"/>
        <s v="San Diego, California"/>
        <s v="Bolingbrook, il"/>
        <s v="Vancouver, Canada"/>
        <s v="Mumbai/Maharashtra/India"/>
        <s v="Bangalore"/>
        <s v="London, UK"/>
        <s v="El paso, Texas"/>
        <s v="Hong Kong"/>
        <s v="Wädenswil, ZH, Switzerland"/>
        <s v="Antwerp, Belgium"/>
        <s v="Phoenix, AZ"/>
        <s v="Bengaluru,India"/>
        <s v="Abuja, Nigeria"/>
        <s v="Bryn Mawr, PA"/>
        <s v="Superior, CO"/>
        <s v="Athens, Greece"/>
        <s v="Shanghai, China &amp; Chicago, Illinois &amp;Berkeley, California"/>
        <s v="Prague, Czech Republic"/>
        <s v="Celle Ligure, Italy"/>
        <s v="Rome, Italy"/>
        <s v="new york city, ny"/>
        <s v="Belmont, CA"/>
        <s v="Santo Andre/Sao Paulo/Brazil"/>
        <s v="Cuyahoga Falls, Ohio"/>
        <s v="Redmond"/>
        <s v="Bellevue,WA"/>
        <s v="Newark, California"/>
        <s v="Amsterdamm Netherlabds"/>
        <s v="New Delhi,India"/>
        <s v="Raipur, India"/>
        <s v="St Paul, Minnesota, USA"/>
        <s v="Loerrach, Germany"/>
        <s v="London England"/>
        <s v="remote: California, Texas, China, Thailand, Czechia, UK, Hungary"/>
        <s v="Fortaleza, CE, Brazil"/>
        <s v="Giraltovce, Slovakia"/>
        <s v="Taipei, Taiwan"/>
        <s v="Belo Horizonte, Minas Gerais, Brazil"/>
        <s v="Edina MN, United States"/>
        <s v="Delhi, India "/>
        <s v="Frisco, Texas"/>
        <s v="Chiba, Japan"/>
        <s v="Tres Cantos, Spain"/>
        <s v="Mountain View, CA"/>
        <s v="Hyderabad, Telangana"/>
        <s v="Cork, Ireland "/>
        <s v="Samara, Russia"/>
        <s v="Chattanooga, Tennessee"/>
        <s v="Austin, Texas"/>
        <s v="Sao Paulo/SP/BRAZIL"/>
        <s v="Denver, CO"/>
        <s v="Netherlands, Leiden "/>
        <s v="Lynnwood, Washington"/>
        <s v="Heidelberg, Germany"/>
        <s v="Overland Park, Kansas "/>
        <s v="Hyderabad"/>
        <s v="Cluj Napoca, Romania"/>
        <s v="Gurgaon,Haryana,India"/>
        <s v="Manitoba, Canada"/>
        <s v="Ashburn, VA, USA"/>
        <s v="Brooklyn, NY, USA"/>
        <s v="Dresden, Germany"/>
        <s v="Middleburg, VA"/>
        <s v="Santa Clara, CA"/>
        <s v="Manchester, United Kingdom"/>
        <s v="Kawasaki, Japan"/>
        <s v="Sunnyvale, California"/>
        <s v="Boulder, Colorado"/>
        <s v="Pittsburgh, Pennsylvania"/>
        <s v="Chennai/Tamilnadu/India"/>
        <s v="Erie, Pennsylvania"/>
        <s v="Nuremberg, Germany "/>
        <s v="São Luís, Maranhão, Brazil"/>
        <s v="Lisbon/Portugal"/>
        <s v="shanghai"/>
        <s v="New Delhi, India"/>
        <s v="Front Royal, Virginia"/>
        <s v="Mels, SG, Switzerland"/>
        <s v="Beijing, China"/>
        <s v="Recife,Pernambuco,Brazil"/>
        <s v="Chennai"/>
        <s v="Klang, Selangor, Malaysia"/>
        <s v="Zurich, Switzerland"/>
        <s v="Washington state/tacoma/"/>
        <s v="Paris, France"/>
        <s v="Pittsburgh, PA, United States"/>
        <s v="Las Rozas de Madrid, Spain"/>
        <s v="Helsinki, Finland"/>
        <s v="Saitama, Japan"/>
        <s v="Arbon, Thurgau, Switzerland"/>
        <s v="Ottawa, Canada"/>
        <s v="Washington"/>
        <s v="Fresno, Ca"/>
        <s v="Erftstadt, North Rhine-Westphalia, Germany"/>
        <s v="Quito, Ecuador"/>
        <s v="Saarbrücken,  Germany "/>
        <s v="Skaevinge, Denmark"/>
        <s v="Virton, Belgium"/>
        <s v="sunnyvale"/>
        <s v="India/Karnataka/Bangalore/Bellandur"/>
        <s v="Fuzhou, China"/>
        <s v="Belo Horizonte / Brazil"/>
        <s v="Ottawa, Ontario, Canada"/>
        <s v="Salem, New Hampshire"/>
        <s v="Neiva, Colombia"/>
        <s v="Salmiya, Kuwait"/>
        <s v="Fredericksburg, Virginia"/>
        <s v="Eindhoven, The Netherlands"/>
        <s v="Taiwan, New Taipei City"/>
        <s v="Karnataka/Bangalore/India"/>
        <s v="San Diego, USA"/>
        <s v="St. Joseph, Michigan"/>
        <s v="Kraków, Poland "/>
        <s v="Plano TX US"/>
        <s v="Matão, São Paulo"/>
        <s v="Kaliningrad"/>
        <s v="Lucknow, India"/>
        <s v="Aguascalientes, México"/>
        <s v="Hyderabad, India."/>
        <s v="Kirchheim-Teck,Germany"/>
        <s v="tijuana, mexico"/>
        <s v="Troy, Michigan, United States"/>
        <s v="Kitchener, Canada"/>
        <s v="Popesti-Leordeni, Romania"/>
        <s v="Union City, CA"/>
        <s v="Tamarac, Florida, USA"/>
        <s v="Houston, Texas, USA"/>
        <s v="Carnegie, PA USA"/>
        <s v="Leipzig"/>
        <s v="Littleton, Colorado"/>
        <s v="Ribeirão das Neves, Brazil"/>
        <s v="DC"/>
        <s v="Espoo, Finland"/>
        <s v="Jakarta"/>
        <s v="Mountain View"/>
        <s v="Gurgaon, India"/>
        <s v="Chennai,India"/>
        <s v="White Plains, New York, USA"/>
        <s v="Fremont, California, USA"/>
        <s v="usa"/>
        <s v="Jhansi, India"/>
        <s v="shanghai，china"/>
        <s v="Gauteng"/>
        <s v="Windsor Locks, CT/USA"/>
        <s v="Seattle, WA"/>
        <s v="Omaha, NE"/>
        <s v="Oregon"/>
        <s v="Chennai, India"/>
        <s v="Saint-Petersburg, Russia"/>
        <s v="Tokyo, Japan "/>
        <s v="Paraná, Curitiba, Brazil"/>
        <s v="Mexico City"/>
        <s v="Beijing China"/>
        <s v="UP, India"/>
        <s v="Vancouver, BC, Canada"/>
        <s v="Encinitas, California"/>
        <s v="oak park il usa"/>
        <s v="Kathmandu, Nepal"/>
        <s v="Montreal, Canada"/>
        <s v="Germany"/>
        <s v="Guatemala City, Guatemala"/>
        <s v="Uberlândia, Brazil"/>
        <s v="Dusseldorf, Germany "/>
        <s v="Huntington Beach, California"/>
        <s v="Vilalba,lugo,spain"/>
        <s v="Porto Alegre"/>
        <s v="Halle, Germany"/>
        <s v="santa clara, CA, USA"/>
        <s v="Bellevue"/>
        <s v="Pomáz, Hungary"/>
        <s v="Joliet, Illinois "/>
        <s v="Pasadena, California "/>
        <s v="Tomsk, Russia"/>
        <s v="Waterloo, Ontario, Canada "/>
        <s v="Stavanger,Norway"/>
        <s v="Vinci, Italy"/>
        <s v="Benicia, California"/>
        <s v="McClean, Virginia"/>
        <s v="Barcelona, Catalonia, Spain"/>
        <s v="Ankara, Turkey"/>
        <s v="Nagpur, Maharashtra"/>
        <s v="Ilidža, Sarajevo"/>
        <s v="Coquitlam, BC, Canada"/>
        <s v="San Francisco,California"/>
        <s v="Seoul / South Korea"/>
        <s v="Budapest, Hungary"/>
        <s v="chennai/tamil nadu"/>
        <s v="Germany, Berlin"/>
        <s v="Stockholm, Sweden"/>
        <s v="Winnipeg, Canada"/>
        <s v="Manassas, VA. USA"/>
        <s v="Tallinn, Estonia"/>
        <s v="Las Vegas, NV"/>
        <s v="Florida"/>
        <s v="grand rapids, michigan"/>
        <s v="simi valley, california"/>
        <s v="Los Angeles, California "/>
        <s v="São Paulo, brazil"/>
        <s v="Ann Arbor , Michigan, USA "/>
        <s v="Greenville, SC 29617"/>
        <s v="San Bruno"/>
        <s v="andorra/andorra"/>
        <s v="Santo André, São Paulo, Brazil"/>
        <s v="Rincón de la Victoria, Spain"/>
        <s v="New York, New York "/>
        <s v="Biberach, Germany"/>
        <s v="ontario, canada"/>
        <s v="Florianopolis, Santa Catarina, Brazil"/>
        <s v="Fremont, CA"/>
        <s v="Norman, Oklahoma"/>
        <s v="New Jersey"/>
        <s v="Beacon, New York"/>
        <s v="Darmstadt, Germany"/>
        <s v="Jersey City, New Jersey"/>
        <s v="Havant, Hampshire"/>
        <s v="Tokyo, Japan"/>
        <s v="Los Angeles, CA"/>
        <s v="ludwigshafen, Germany"/>
        <s v="Copenhagen, denmark"/>
        <s v="Queenstown, New Zealand"/>
        <s v="Bellevue, Washington"/>
        <s v="Patna, Bihar, India"/>
        <s v="Mexico, Mexico "/>
        <s v="Richmond, VA, USA"/>
        <s v="Regensburg, Germany"/>
        <s v="Bernolakovo, Slovakia"/>
        <s v="California"/>
        <s v="Mountain view, california"/>
        <s v="Newark, CA"/>
        <s v="Levallois-Perret, France "/>
        <s v="Minatoku, Tokyo, Japan "/>
        <s v="Mississauga, Ontario. Canada"/>
        <s v="Frankfurt am Main"/>
        <s v="Wakayama,Japan"/>
        <s v="Kanagawa, Japan"/>
        <s v="Cracow, Poland"/>
        <s v="Holambra, Sao Paulo, Brazil"/>
        <s v="Breckenridge, Colorado"/>
        <s v="Somerville, Massachusettes"/>
        <s v="London, England"/>
        <s v="Rolla, Missouri, USA"/>
        <s v="Albertslund, Denmark "/>
        <s v="Frankfurt, Germany"/>
        <s v="Davie, Florida"/>
        <s v="Cambridge, UK"/>
        <s v="Jersey (Channel Islands)"/>
        <s v="Cotia, São Paulo"/>
        <s v="Warner robins, ga"/>
        <s v="Wrocław, Poland"/>
        <s v="Vallejo, CA"/>
        <s v="Melbourne, Australia"/>
        <s v="Victoria, BC, Canada"/>
        <s v="Woodinville, WA, USA"/>
        <s v="Shibuya, Tokyo"/>
        <s v="East Hanover, New Jersey"/>
        <s v="Tokyo Japan"/>
        <s v="Sydney, New South Wales, Australia"/>
        <s v="Cairo, Egypt"/>
        <s v="Dublin, CA"/>
        <s v="Oakland, California"/>
        <s v="Fremont, ca, usa"/>
        <s v="Essex, United Kingdom"/>
        <s v="Huntsville, Alabama"/>
        <s v="Ashburn, VA"/>
        <s v="Seattle, Washinton"/>
        <s v="Bogota, Colombia"/>
        <s v="Seoul, Korea"/>
        <s v="SP/São Paulo/Brasil"/>
        <s v="Oxford, Mississippi"/>
        <s v="Canberra, ACT, Australia"/>
        <s v="New Orleans, LA"/>
        <s v="Indonesia"/>
        <s v="Shanghai China"/>
        <s v="Eden Prairie, Minnesota"/>
        <s v="İstanbul"/>
        <s v="Maringpa, Parana, Brazil"/>
        <s v="Taoyuan, Taiwan"/>
        <s v="Seoul"/>
        <s v="São Paulo, Brazil "/>
        <s v="Melbourne, Victoria, Australia"/>
        <s v="Chengdu, China"/>
        <s v="Brooklyn, NY"/>
        <s v="Solothurn, Switzerland"/>
        <s v="Bangalore/Karnataka/India"/>
        <s v="Chongqing, China"/>
        <s v="BeiJing,China"/>
        <s v="Thiruvananthapuram, India"/>
        <s v="São Paulo / São Paulo / Brazil"/>
        <s v="Boise, Idaho"/>
        <s v="Guangzhou,Guangdong"/>
        <s v="Bengaluru"/>
        <s v="Durham, North Carolina"/>
        <s v="Bangkok, Thailand"/>
        <s v="Beirut"/>
        <s v="Auckland, New Zealand"/>
        <s v="Bangalore, Karnataka, India "/>
        <s v="Shanghai,China"/>
        <s v="Amsterdam, Netherlands"/>
        <s v="Sainte-Anne,France"/>
        <s v="Quebec, Canada"/>
        <s v="Jakarta, Indonesia"/>
        <s v="India"/>
        <s v="Prato"/>
        <s v="Singapore,Singapore"/>
        <s v="San Francisco"/>
        <s v="Faridkot, Punjab, India"/>
        <s v="Moosburg, Germany"/>
        <s v="Bangalore, Karnataka, India"/>
        <s v="Dossenheim, Heidelberg"/>
        <s v="Hørve, Denmark"/>
        <s v="Cape Town, South Africa"/>
        <s v="Ageo, Japan"/>
        <s v="Cape town south africa"/>
        <s v="Wuhan"/>
        <s v="Hyderabad, Telangana, India"/>
        <s v="Leamington Spa, United Kingdom"/>
        <s v="Nürnberg, Germany"/>
        <s v="Dongguan, Guangdong, China"/>
        <s v="Ghent, Belgium"/>
        <s v="Melbourne, Australia "/>
        <s v="Pozuelo de Alarcón, Madrid, Spain"/>
        <s v="Vapi, India"/>
        <s v="Ocean Springs, Mississippi"/>
        <s v="Luxembourg, Luxembourg"/>
        <s v="Katy/Texas/USA"/>
        <s v="Seattle, Washington "/>
        <s v="San Juan Capistrano, Orange County, California, USA"/>
        <s v="Taiyuan,Shanxi,China"/>
        <s v="Hsinchu, Taiwan"/>
        <s v="Bengaluru, Karnataka, India"/>
        <s v="Chennai/India"/>
        <s v="South Milwaukee, Wisconsin"/>
        <s v="Victoria, British Columbia "/>
        <s v="Clementon, New Jersey"/>
        <s v="Roslyn Heights, NY"/>
        <s v="Quincy, FL United States"/>
        <s v="Chicago, Illinos"/>
        <s v="Redwood City, California, USA"/>
        <s v="Hyderabad, Telangana, India "/>
        <s v="Landshut, Bavaria "/>
        <s v="ca"/>
        <s v="Almaty, Kazakhstan "/>
        <s v="Yorba Linda, California"/>
        <s v="Gurgaon/Haryana"/>
        <s v="sweden"/>
        <s v="Cartama, Spain"/>
        <s v="Vallejo, California "/>
        <s v="Montevideo, uruguay "/>
        <s v="Skopje, Macedonia"/>
        <s v="Weilheim, Germany"/>
        <s v="Stuttgart, Germany"/>
        <s v="Appleton, WI"/>
        <s v="san ramon, usa"/>
        <s v="Saint Paul, Minnesota"/>
        <s v="Simsbury, CT"/>
      </sharedItems>
    </cacheField>
    <cacheField name="Do_you_want _To _buy_Udacity_swag" numFmtId="0">
      <sharedItems containsString="0" containsBlank="1" containsNumber="1" containsInteger="1">
        <n v="1.0"/>
        <n v="0.0"/>
        <m/>
      </sharedItems>
    </cacheField>
    <cacheField name="swag_store_appeal_item_most" numFmtId="0">
      <sharedItems containsBlank="1">
        <s v="hoodie"/>
        <s v="t-shirt"/>
        <s v="jacket (brand is TBD... probably Patagonia)"/>
        <s v="backpack"/>
        <s v="hat"/>
        <s v="shoes (brand is TBD… probably Adidas or Puma)"/>
        <s v="socks"/>
        <m/>
        <s v="track suit / sweat suit"/>
      </sharedItems>
    </cacheField>
    <cacheField name="Other_1" numFmtId="0">
      <sharedItems containsBlank="1">
        <m/>
        <s v="None"/>
        <s v="Coffee mug"/>
        <s v="gadgets"/>
        <s v="Tea cup"/>
        <s v="travel mug"/>
        <s v="Mug/Bottle"/>
        <s v="Self-driving toy car...."/>
        <s v="Notebooks"/>
        <s v="I didn't know about a swag store until now"/>
        <s v="mouse pad"/>
        <s v="Poncho"/>
        <s v="Mug"/>
        <s v="Don't really want swag"/>
        <s v="-"/>
      </sharedItems>
    </cacheField>
    <cacheField name="slogan_tagline_appeal_you_most" numFmtId="0">
      <sharedItems containsBlank="1">
        <s v="“Data is the new bacon&quot;"/>
        <s v="”Math - all the cool kids are doing it”"/>
        <s v="“Machine learning for life”"/>
        <s v="“A quality life demands quality questions”"/>
        <m/>
      </sharedItems>
    </cacheField>
    <cacheField name="Other_2" numFmtId="0">
      <sharedItems containsBlank="1">
        <m/>
        <s v="Programming is the closest thing we have to superpowers"/>
        <s v="I don't know yet!"/>
        <s v="Without data, you're just another person with an opinion."/>
        <s v="Before we meet again I will become stronger and better"/>
        <s v="Learn - for life!"/>
        <s v="Life Long Learner"/>
        <s v="Ctrl + C &amp; Ctrl + V"/>
        <s v="You can never be too ready for Skynet"/>
        <s v="Insert your stupid slogan here"/>
        <s v="How would you like your data? (Like scrambled/over easy eggs etc)"/>
        <s v="Machine is learning, so must we!"/>
        <s v="Ceci n'est à 95% pas un pipe"/>
        <s v="Unquenchable Thirst for Knowledge"/>
        <s v="Life long [machine] learning matters."/>
        <s v="Building skynet, one algorithm at a time."/>
        <s v="Automate all the things"/>
        <s v="Artificial Intelligence for non intelligent agents"/>
        <s v="Data driven humanoid"/>
        <s v="Self-driven engineer of self-driving cars"/>
        <s v="Data will never die"/>
        <s v="AI to the rescue"/>
        <s v="Too cute to compute"/>
        <s v="Build It"/>
        <s v="Born to learn"/>
        <s v="&quot;Be audacious&quot;"/>
        <s v="Data is the new Gold"/>
        <s v="Watch and learn"/>
        <s v="Data speaks"/>
        <s v="Learn more. Do more. Be more."/>
        <s v="No slogan"/>
        <s v="Dream into reality"/>
        <s v="Lerning fo Life"/>
        <s v="God is Good"/>
        <s v="Engineering Dreams"/>
        <s v="&quot;Talk is cheap, show me the code.&quot;"/>
        <s v="I'm AI-powered"/>
        <s v="Data says it all"/>
        <s v="My AI has more Neurons than me"/>
        <s v="&quot;Machine Learning - Now everyone can model!&quot;"/>
        <s v="學！無止盡"/>
        <s v="&quot;I am a learning machine&quot;"/>
        <s v="Go high or go home"/>
        <s v="Never stop learning"/>
        <s v="I create the future"/>
        <s v="I'm going Deep !"/>
        <s v="&quot;keep learning,  there is so much fascinating stuff out there&quot;"/>
        <s v="&quot;Deep learner&quot;"/>
        <s v="&quot;U live and U learn&quot;"/>
        <s v="Learn and Earn your seat to the joyride of the future"/>
        <s v="&quot;Love to learn every instant&quot;"/>
        <s v="Data is new blood for intelligent machines"/>
        <s v="We make shit taglines. Code is what we know."/>
        <s v="None"/>
        <s v="udacity"/>
        <s v="Working relentlessly for Nirvan Of Machines :)"/>
      </sharedItems>
    </cacheField>
    <cacheField name="are_you_employed" numFmtId="0">
      <sharedItems containsString="0" containsBlank="1" containsNumber="1">
        <n v="1.0"/>
        <n v="0.0"/>
        <n v="0.8222811671087533"/>
        <n v="53.0"/>
        <m/>
        <n v="389.0"/>
        <n v="13.624678663239074"/>
      </sharedItems>
    </cacheField>
    <cacheField name="What_is_your_current_primary_occupation_?" numFmtId="0">
      <sharedItems containsBlank="1">
        <s v="Product Management/Project Management"/>
        <s v="Educator / Instructor"/>
        <s v="Business/Strategy"/>
        <s v="Data Engineer"/>
        <s v="Machine Learning Engineer"/>
        <s v="Data Analyst"/>
        <s v="Freelancing"/>
        <m/>
        <s v="Co-founder (or solo founder)"/>
        <s v="Artificial Intelligence Engineer"/>
        <s v="Business Intelligence / Business Analyst"/>
        <s v="Data Scientist"/>
        <s v="Student"/>
        <s v="Sales"/>
        <s v="Software Engineer"/>
        <s v="Other"/>
        <s v="Research"/>
        <s v="Consulting"/>
        <s v="Accounting/Finance"/>
        <s v="Self employed"/>
        <s v="Marketing"/>
        <s v="Customer Service"/>
        <s v="Self Driving Car"/>
        <s v="Retired"/>
      </sharedItems>
    </cacheField>
    <cacheField name="Other_3" numFmtId="0">
      <sharedItems containsBlank="1">
        <m/>
        <s v="Chief IT Architect"/>
        <s v="Software QA Engineer"/>
        <s v="Machine learning and computer vision engineer"/>
        <s v="Director of Software Development in nsd.ru"/>
        <s v="Technical support"/>
        <s v="Musician"/>
        <s v="IT Professional"/>
        <s v="Chief Scientist (Cybersecurity)"/>
        <s v="Engineer / Technician"/>
        <s v="Application Developer"/>
        <s v="Udacity Mentor"/>
        <s v="Network Engineer"/>
        <s v="engineer"/>
        <s v="Paramedic"/>
        <s v="Full-Stack Developer, Teaching Assistant, Student"/>
      </sharedItems>
    </cacheField>
    <cacheField name="Job_Level" numFmtId="0">
      <sharedItems containsBlank="1">
        <s v="Manager"/>
        <s v="Individual Contributor"/>
        <s v="Director"/>
        <m/>
        <s v="Not Applicable"/>
        <s v="President"/>
        <s v="C-Level"/>
        <s v="Intern"/>
        <s v="Vice President"/>
      </sharedItems>
    </cacheField>
    <cacheField name="Other_4" numFmtId="0">
      <sharedItems containsBlank="1">
        <m/>
        <s v="entry level"/>
        <s v="freelancer"/>
        <s v="Working Student"/>
        <s v="Senior"/>
        <s v="Engineer"/>
        <s v="Technologist"/>
        <s v="Senior engineer"/>
        <s v="Professor"/>
        <s v="Consultant - SMA"/>
        <s v="Principle"/>
        <s v="Research Assistant"/>
        <s v="Team Leader"/>
        <s v="Junior"/>
        <s v="Software Engineer"/>
        <s v="Data Scientist/Manager"/>
        <s v="Assistant Professor"/>
        <s v="semi senior"/>
        <s v="Business Owner"/>
        <s v="Associate"/>
        <s v="Senior programmer"/>
        <s v="Co-owner, bassist"/>
        <s v="PostDoc"/>
        <s v="PhD/Graduate-student"/>
        <s v="Mid Level"/>
        <s v="Founder"/>
        <s v="Student Mentor SDC Program"/>
        <s v="Senior Software Engineer"/>
        <s v="Tax Officer"/>
        <s v="Medium level"/>
        <s v="Principal SW Scientist/Exec Director"/>
        <s v="Administrator/Developer"/>
        <s v="Code Review and Student Mentor"/>
        <s v="Contractor"/>
        <s v="Senior economist"/>
        <s v="Senior developer"/>
        <s v="Full time associate"/>
        <s v="Associate Professor"/>
        <s v="Product Team Leader"/>
        <s v="Phd fellow"/>
        <s v="Senior Consultant"/>
        <s v="Advance"/>
      </sharedItems>
    </cacheField>
    <cacheField name="What_industry_do_you_work_in_?" numFmtId="0">
      <sharedItems containsBlank="1">
        <s v="Education"/>
        <s v="Business Support &amp; Logistics"/>
        <s v="Technology &amp; Internet"/>
        <s v="Entertainment &amp; Leisure"/>
        <s v="Retail &amp; Consumer Durables"/>
        <m/>
        <s v="Manufacturing"/>
        <s v="Healthcare and Pharmaceuticals"/>
        <s v="Insurance"/>
        <s v="Advertising &amp; Marketing"/>
        <s v="Automotive"/>
        <s v="Utilities, Energy and Extraction"/>
        <s v="Real Estate"/>
        <s v="Transportation &amp; Delivery"/>
        <s v="Telecommunications"/>
        <s v="Construction, Machinery, and Homes"/>
        <s v="Government"/>
        <s v="Nonprofit"/>
        <s v="Electronics"/>
        <s v="Airlines &amp; Aerospace (including Defense)"/>
        <s v="Agriculture"/>
        <s v="Food &amp; Beverages"/>
      </sharedItems>
    </cacheField>
    <cacheField name="Other.5" numFmtId="0">
      <sharedItems containsBlank="1">
        <m/>
        <s v="Data"/>
        <s v="Public Sector Consulting"/>
        <s v="Consulting (Design studio)"/>
        <s v="Semiconductor"/>
        <s v="Engineering Consultancy"/>
        <s v="Consumer products"/>
        <s v="Neuroscience"/>
        <s v="Travel"/>
        <s v="Banking and Finance"/>
        <s v="Micro finance"/>
        <s v="Financial Services"/>
        <s v="Market Research"/>
        <s v="Gambling"/>
        <s v="All of the above"/>
        <s v="Finance"/>
        <s v="Biometrics for Development"/>
        <s v="Consumer finance &amp; Internet"/>
        <s v="Defense"/>
        <s v="Banks"/>
        <s v="Banking and Fintech"/>
        <s v="Mining"/>
        <s v="Citizen Science/Astrophysics"/>
        <s v="E-Learning"/>
        <s v="Wealth Management"/>
        <s v="Financial"/>
        <s v="ERP"/>
        <s v="Industrial Automation"/>
        <s v="Outsourcing"/>
        <s v="HR Consulting"/>
        <s v="Banking"/>
        <s v="Software security"/>
        <s v="finance and payment"/>
        <s v="Academia"/>
        <s v="Building Automation"/>
        <s v="Finance, Social trading"/>
        <s v="International Organization"/>
        <s v="Big Data Services"/>
        <s v="Recruitment, Education, IT"/>
        <s v="Security service"/>
        <s v="Investments"/>
        <s v="Many of above depending on the project"/>
        <s v="Financial Industry"/>
        <s v="Investment Banking"/>
        <s v="Surveillance"/>
        <s v="Tourism"/>
        <s v="Biology"/>
        <s v="Video Games"/>
        <s v="Applied Research / Semiconductor"/>
        <s v="Media &amp; Technology"/>
        <s v="covers multiple areas"/>
        <s v="Medical"/>
        <s v="Security"/>
        <s v="Service industry"/>
        <s v="Paramedic"/>
      </sharedItems>
    </cacheField>
    <cacheField name="How_many_years_of_experience_do _you_have_in_your_field_of_work_?" numFmtId="0">
      <sharedItems containsString="0" containsBlank="1" containsNumber="1" containsInteger="1">
        <m/>
        <n v="3.0"/>
        <n v="10.0"/>
        <n v="0.0"/>
        <n v="4.0"/>
        <n v="15.0"/>
        <n v="1.0"/>
        <n v="5.0"/>
        <n v="17.0"/>
        <n v="8.0"/>
        <n v="11.0"/>
        <n v="12.0"/>
        <n v="7.0"/>
        <n v="6.0"/>
        <n v="22.0"/>
        <n v="20.0"/>
        <n v="27.0"/>
        <n v="2.0"/>
        <n v="16.0"/>
        <n v="25.0"/>
        <n v="14.0"/>
        <n v="13.0"/>
        <n v="28.0"/>
        <n v="21.0"/>
        <n v="9.0"/>
        <n v="23.0"/>
        <n v="34.0"/>
        <n v="18.0"/>
        <n v="33.0"/>
        <n v="30.0"/>
        <n v="35.0"/>
        <n v="40.0"/>
        <n v="19.0"/>
      </sharedItems>
    </cacheField>
    <cacheField name="current_place_of_employment">
      <sharedItems containsBlank="1" containsMixedTypes="1" containsNumber="1" containsInteger="1">
        <s v="Udacity"/>
        <s v="Uadcity"/>
        <s v="USAA"/>
        <s v="DashDash"/>
        <s v="Trove"/>
        <s v="Cramer Krasselt"/>
        <s v="Self"/>
        <m/>
        <s v="Arville"/>
        <s v="Haverford College"/>
        <s v="Head of development"/>
        <s v="chatShopper"/>
        <s v="BEEVA"/>
        <s v="SAP SE"/>
        <s v="I'm going to start in Google in some weeks."/>
        <s v="Facebook"/>
        <s v="IBM"/>
        <s v="FH Lübeck"/>
        <s v="BiggerPockets"/>
        <s v="Allianz"/>
        <s v="Home Depot"/>
        <s v="Hibu"/>
        <s v="Wivo"/>
        <s v="Design Condition LLC"/>
        <s v="GAT consulting"/>
        <s v="Deloitte"/>
        <s v="Commvault"/>
        <s v="TSARI design institute of Smart Factory"/>
        <s v="Alberta Health Services"/>
        <s v="Method"/>
        <s v="KPMG"/>
        <s v="Casino essentials"/>
        <s v="Avisell"/>
        <s v="University of Texas at Austin"/>
        <s v="Frazer-Nash Consultancy"/>
        <s v="Oracle"/>
        <s v="Wipro"/>
        <s v="Edfora Private Limited"/>
        <s v="Squadrun"/>
        <s v="Exacaster"/>
        <s v="Cornershop"/>
        <s v="Pair Finance GmbH"/>
        <s v="manhattan associates"/>
        <s v="Nextace (Fidelity National Financial)"/>
        <s v="NVIDIA Corp"/>
        <s v="DSI"/>
        <s v="Federal Institute of technology"/>
        <s v="medmap india"/>
        <s v="IBM Research"/>
        <s v="Independent Contractor"/>
        <s v="Booz Allen Hamilton"/>
        <s v="Cura"/>
        <s v="Sisplan Sistemas"/>
        <s v="Index Engines"/>
        <s v="Traveloka.com"/>
        <s v="Accenture"/>
        <s v="Archides Uhren GmbH"/>
        <s v="IBM Germany"/>
        <s v="AKA Enterprise Solutions"/>
        <s v="Vaz"/>
        <s v="Rensselaer Polytechnic Institute (RPI)"/>
        <s v="CEA / INSERM / NeuroSpin"/>
        <s v="Yahoo"/>
        <s v="MakeMyTrip India Pvt Ltd"/>
        <s v="caegroup"/>
        <s v="Community Forests Pemba"/>
        <s v="Vcarve"/>
        <s v="Fiscal Hive"/>
        <s v="Sotware Engineeer"/>
        <s v="Biomed"/>
        <s v="Railway"/>
        <s v="Peak Reliability"/>
        <s v="Boxnine"/>
        <s v="Panini S.p.A."/>
        <s v="Bulgarian Academy of Sciences"/>
        <s v="Commercial Trust Limited"/>
        <s v="Bruner Consulting"/>
        <s v="Case Western Reserve University"/>
        <s v="-"/>
        <s v="Google Inc"/>
        <s v="Denim Group"/>
        <s v="Beckhoff Automation GmbH &amp; Co.KG"/>
        <s v="Sprana"/>
        <s v="interesse international inc."/>
        <s v="iGenius ICT"/>
        <s v="Ford Motor Company"/>
        <s v="DC BARS"/>
        <s v="Ups"/>
        <s v="Tokio Marine"/>
        <s v="Controllar"/>
        <s v="policeofficer"/>
        <s v="Polícia Federal"/>
        <s v="WishBox Solutions Ltd."/>
        <s v="Rather not say"/>
        <s v="Qualcomm"/>
        <s v="Google"/>
        <s v="Coscale"/>
        <s v="Alter Modus MFI"/>
        <s v="Ebay"/>
        <s v="Sony"/>
        <s v="Carlton village assisted living"/>
        <s v="AccionLabs"/>
        <s v="Itau"/>
        <s v="Investec"/>
        <s v="Student Price Card"/>
        <s v="Hangzhou"/>
        <s v="SolarLab"/>
        <s v="Euromonitor International"/>
        <s v="Globalfoundries"/>
        <s v="Chubb Insurance"/>
        <s v="Mahisoft"/>
        <s v="Media IQ Digital India Ltd."/>
        <s v="Academic Medical Center"/>
        <s v="Cognizant"/>
        <s v="Ubisoft Entertainment"/>
        <s v="Na"/>
        <s v="Acumen Solutions"/>
        <s v="Disney Park and Resorts"/>
        <s v="Sumach Group / Durham College"/>
        <s v="Gosvea"/>
        <s v="The Home Depot"/>
        <s v="Lancers Inc."/>
        <s v="celmac"/>
        <s v="InterWorks"/>
        <s v="Amazon"/>
        <s v="The Scripps Research Institute"/>
        <s v="netpromedia philippines"/>
        <s v="Florence unified School district"/>
        <s v="iCetana"/>
        <s v="Open Mobile Platform"/>
        <s v="Home"/>
        <s v="Simprints"/>
        <s v="engineer"/>
        <s v="National Land Information Center Kampala Uganda"/>
        <s v="data engineer and analyst"/>
        <s v="PM Group"/>
        <s v="National Settlement Depository of Russia"/>
        <s v="Willis Towers Watson"/>
        <s v="Gachon University"/>
        <s v="Vertex IT"/>
        <s v="Fundación Ayesa"/>
        <s v="Udacity Blitz"/>
        <s v="NCLY"/>
        <s v="Marine Corps Data Center"/>
        <s v="AT&amp;T"/>
        <s v="Tttech"/>
        <s v="JD Irving Ltd."/>
        <s v="University of Houston"/>
        <s v="Statoil"/>
        <s v="Imperial College London"/>
        <s v="Deutsche Post DHL Group"/>
        <s v="HPE"/>
        <s v="Rebbix"/>
        <s v="San jose"/>
        <s v="rankingCoach"/>
        <s v="Stony Brook University"/>
        <s v="Android Developer"/>
        <s v="Banco Promerica"/>
        <s v="Grofers"/>
        <s v="Astropay"/>
        <s v="Banchile"/>
        <s v="Chaparral Energy"/>
        <s v="software engineer"/>
        <s v="Falck A/S"/>
        <s v="Barista"/>
        <s v="DRW Trading Group"/>
        <s v="App Development"/>
        <s v="globant"/>
        <s v="BD"/>
        <s v="Walgreens"/>
        <s v="E12x"/>
        <s v="Fintellix Solutions Pvt Ltd"/>
        <s v="Datasigns Technologies"/>
        <s v="RoboAI"/>
        <s v="Data Scientist"/>
        <s v="Bangalore"/>
        <s v="..."/>
        <s v="Free lancing"/>
        <s v="Swiss Post Solutions"/>
        <s v="Dematic"/>
        <s v="SerpicoDEV"/>
        <s v="Digit insurance"/>
        <s v="Mentria Investments Limited"/>
        <s v="Ok.computer LLC"/>
        <s v="MiningTag S.A."/>
        <s v="Seagate Technology"/>
        <s v="WeLoveMail"/>
        <s v="TDWP LLC."/>
        <s v="Cecropia"/>
        <s v="New york presbyterian"/>
        <s v="Eicon"/>
        <s v="Applied Vision Corporation"/>
        <s v="Virginia Mason Medical Center"/>
        <s v="Newark Unified School District"/>
        <s v="Intuit"/>
        <s v="Philips"/>
        <s v="NTT Data"/>
        <s v="University of Minnesota/Zooniverse"/>
        <s v="Ing.Buero fuer Automation"/>
        <s v="Rbc"/>
        <s v="Persice"/>
        <s v="BeeLiked"/>
        <s v="AP Origin"/>
        <s v="Assurant"/>
        <s v="foundi"/>
        <s v="New Professions Lab"/>
        <s v="Eteg"/>
        <s v="HERE Technologies"/>
        <s v="Newgen"/>
        <s v="RIA Novosti / MIA Rossiya Segodnya"/>
        <s v="Chengbao"/>
        <s v="LinuxAcademy.com"/>
        <s v="Linea Directa Aseguradora"/>
        <s v="AlienVault"/>
        <s v="Planet9 energy"/>
        <s v="AppCraft"/>
        <s v="Convergint Technologies"/>
        <s v="Wright Capital Welath Management"/>
        <s v="Amsterdam"/>
        <s v="Self-employed"/>
        <s v="University Hospital Heidelberg"/>
        <s v="UST global"/>
        <s v="Apple"/>
        <s v="Hyderabad"/>
        <s v="Munich"/>
        <s v="Accesa"/>
        <s v="Rivigo"/>
        <s v="Awakening Byte"/>
        <s v="The Summit Group"/>
        <s v="TU Dresden"/>
        <s v="ManTech International"/>
        <s v="Office of the Federal Public Defender"/>
        <s v="Radius Payment Solutions"/>
        <s v="ASV"/>
        <s v="CTS"/>
        <s v="Mercyhurst University"/>
        <s v="Tatras Data"/>
        <s v="Server Density"/>
        <s v="Tribunal Regional Eleitoral do Maranhão"/>
        <s v="INESC-ID"/>
        <s v="Samsung Research India"/>
        <s v="Conento"/>
        <s v="xyz-soft"/>
        <s v="Monotype Solution"/>
        <s v="NVIDIA"/>
        <s v="MV Sistemas"/>
        <s v="attain"/>
        <s v="Centre d'epidemiologie clinique"/>
        <s v="UPMC"/>
        <s v="University of Helsinki, Finland"/>
        <s v="Microsoft"/>
        <s v="Myself"/>
        <s v="Self employed"/>
        <s v="Assemigroup"/>
        <s v="Shenzhen Shinetech Software"/>
        <s v="meetingmasters.de"/>
        <s v="UDLA Ecuador"/>
        <s v="Kimdogo GmbH"/>
        <s v="Modern Times Groups AB"/>
        <s v="Ice"/>
        <s v="Goodyear"/>
        <s v="ON Semiconductor"/>
        <s v="Capgemini"/>
        <s v="Mediatek"/>
        <s v="CashFlix"/>
        <s v="Wolters Kluwer"/>
        <s v="Huawei"/>
        <s v="OpenWare"/>
        <s v="secufloss"/>
        <s v="Taipei"/>
        <s v="Teradata"/>
        <s v="JR Automation Technologies"/>
        <s v="Valeo"/>
        <s v="Tesla"/>
        <s v="Madrid"/>
        <s v="TOLA Corp"/>
        <s v="Simples"/>
        <s v="Aganitha"/>
        <s v="Nokia"/>
        <s v="redbull"/>
        <s v="Python Developer"/>
        <s v="LGT Capital Partners"/>
        <s v="Energypro GmbH"/>
        <s v="Telnor"/>
        <s v="Henry Ford Healthcare System"/>
        <s v="Curry Gosselin Group Inc."/>
        <s v="Ericcson"/>
        <s v="Antevis UAB"/>
        <s v="Geoscape"/>
        <s v="MeyerPartner"/>
        <s v="Revenue Services of Brazil"/>
        <s v="Vizzuality"/>
        <s v="Mylan"/>
        <s v="Fraunhofer IMW"/>
        <s v="University of northern Colorado"/>
        <s v="Bradar - Embraer Defesa e Segurança"/>
        <s v="Minas Gerais House of Representatives"/>
        <s v="DC"/>
        <s v="Telia"/>
        <s v="Indotrading"/>
        <s v="SpaceX"/>
        <s v="PayPal"/>
        <s v="ClickSales"/>
        <s v="Platform45"/>
        <s v="Freelancing"/>
        <s v="Texas Department of Criminal Justice"/>
        <s v="Navex Global"/>
        <s v="Remote"/>
        <s v="AxisPoint Consulting"/>
        <s v="Rakuten Inc."/>
        <s v="Think Exponential - my company"/>
        <s v="Control4 Inc."/>
        <s v="GE"/>
        <s v="Everjobs"/>
        <s v="Concordia University"/>
        <s v="Hortonworks"/>
        <s v="Allied Global BPO"/>
        <s v="Oracle Financial Services Software"/>
        <s v="Pisom Tech"/>
        <s v="Dusseldorf"/>
        <s v="Audasa"/>
        <s v="TRE-RS"/>
        <s v="Cleartech Ltda"/>
        <s v="Kompstar"/>
        <s v="ABB Robotics"/>
        <s v="Ambrogio Srl"/>
        <s v="Smart Health UG"/>
        <s v="Sutter Health"/>
        <s v="Thorlabs, Inc"/>
        <s v="PageGroup"/>
        <s v="VSTV BiH"/>
        <s v="Kinvey"/>
        <s v="Freelancer"/>
        <s v="DoSell Ltd"/>
        <s v="Visa Inc"/>
        <s v="Upwork"/>
        <s v="Backend Software Engineer"/>
        <s v="University of Manitoba"/>
        <s v="EOIR"/>
        <s v="Malwarebytes"/>
        <s v="SEO Tek, Inc."/>
        <s v="Sunset Communities"/>
        <s v="Cognizant Technology Solutions"/>
        <s v="Marvell Semiconductor"/>
        <s v="Eternix"/>
        <s v="BMW"/>
        <s v="Bright Pattern, Inc."/>
        <s v="continuous improvment/project management"/>
        <s v="Oracle India"/>
        <s v="Camp Takajo"/>
        <s v="Stuttgart"/>
        <s v="Joga+"/>
        <s v="Thalesians Ltd"/>
        <s v="Secret"/>
        <s v="Time Inc."/>
        <s v="ESOC"/>
        <s v="Progyny"/>
        <s v="Helios"/>
        <s v="Authlete, Inc."/>
        <s v="Scotia bank"/>
        <s v="big data engineer"/>
        <s v="McGraw-hill education"/>
        <s v="automation anywhere"/>
        <s v="Spectral Intelligence"/>
        <s v="Umbilicals International"/>
        <s v="Appbase.io"/>
        <s v="OpusCapita Accounting UAB"/>
        <s v="everis, an NTT DATA Company "/>
        <s v="College of William and Mary"/>
        <s v="University of Regensburg"/>
        <s v="Zurich"/>
        <s v="Ppi"/>
        <s v="Hootsuite"/>
        <s v="Hibiyatsushou"/>
        <s v="ayondo"/>
        <s v="London"/>
        <s v="United Nations"/>
        <s v="Yokohama"/>
        <s v="JB advanced technology co."/>
        <s v="BCG Digital Ventures GmbH"/>
        <s v="Azimo.com"/>
        <s v="Industrial Agency"/>
        <s v="Scylla Informatics"/>
        <s v="BuildFax"/>
        <s v="McKesson"/>
        <s v="Radical AI"/>
        <s v="Airdog ltd"/>
        <s v="Forward 3D"/>
        <s v="Frankfurt Machine Learning"/>
        <s v="Anshutz entertainment group"/>
        <s v="Western Digital"/>
        <s v="Contrarius"/>
        <s v="UL"/>
        <s v="ElementAI"/>
        <s v="afb"/>
        <s v="xamarin developer"/>
        <s v="Medic Ambulance"/>
        <s v="VMIA"/>
        <s v="DST"/>
        <s v="Product Manager"/>
        <s v="Formosa Plastics"/>
        <s v="Creatio, Coder Academy"/>
        <s v="CEB"/>
        <s v="Whole Foods Market"/>
        <s v="Fortive"/>
        <s v="Project M Studio"/>
        <s v="Polaris Sensor Technologies"/>
        <s v="The PTR Group, Inc."/>
        <s v="WWE@CO"/>
        <s v="Secom trust systems"/>
        <s v="ThoughtWorks"/>
        <s v="SPOYL"/>
        <s v="Panda Lab"/>
        <s v="Interfloat Investimentos"/>
        <s v="Hook Digital"/>
        <s v="Sparky Animation"/>
        <s v="Department of Human Services"/>
        <s v="GRID Inc."/>
        <s v="bcgdv"/>
        <s v="TacoDeli"/>
        <s v="RAZR"/>
        <s v="Netdeal"/>
        <s v="George Mason University"/>
        <s v="Vanung University"/>
        <s v="Urjanet"/>
        <s v="Trustvox"/>
        <s v="University of Electronic Science and Technology of China"/>
        <s v="Hong Kong"/>
        <s v="Babycenter"/>
        <s v="SRCASW, University of Delhi"/>
        <s v="Shin-Yokohama"/>
        <s v="BeiJing, China"/>
        <s v="Itaú Unibanco"/>
        <s v="Scotia Capital/Scotiabank"/>
        <s v="GuangdongQunyu"/>
        <s v="UncannyVision"/>
        <s v="Coremelt Ltd."/>
        <s v="www.soais.com"/>
        <s v="Workday"/>
        <s v="Shanghai MuXueNetwork Technology Co., Ltd"/>
        <s v="Booking.com"/>
        <s v="Collège André-Grasset"/>
        <s v="Spikeway Technologies"/>
        <s v="Travel Appeal Srl"/>
        <s v="Hellenic Navy"/>
        <s v="Intersect,LLC"/>
        <s v="Credit Karma"/>
        <s v="Continental AG"/>
        <s v="beijing,China"/>
        <s v="EMBL"/>
        <s v="AI Solutions Expert"/>
        <s v="Q Division"/>
        <s v="Japan Exchange and Teaching Programme"/>
        <s v="Simility"/>
        <s v="Mmi holdings"/>
        <s v="Wuhan"/>
        <s v="Radiant Worlds"/>
        <s v="Fraunhofer Institute for Integrated Systems and Device Technology IISB"/>
        <s v="BrandSnob"/>
        <s v="TheD."/>
        <s v="Newcrest Mining"/>
        <s v="OBI Corp"/>
        <s v="360i"/>
        <s v="Ranger Health"/>
        <s v="Credit Suisse"/>
        <s v="CLSA Ltd"/>
        <s v="VMware"/>
        <s v="Motion Picture Solutions"/>
        <s v="Supahands dot com"/>
        <s v="The Business Therapist"/>
        <s v="Osprey Data"/>
        <s v="TSMC"/>
        <n v="6.0"/>
        <s v="Bengaluru"/>
        <s v="Aurora Pharmacy"/>
        <s v="Paladin Security"/>
        <s v="Your Dog's Best Friend"/>
        <s v="Airbus"/>
        <s v="University of Chicago"/>
        <s v="Sujeerya Animation and Entertainments private limited"/>
        <s v="Not Sure"/>
        <s v="popsugar"/>
        <s v="Veon"/>
        <s v="云丁网络技术邮箱公司"/>
        <s v="Singapore Polytechnic"/>
        <s v="Not sharing"/>
        <s v="Barclays"/>
        <s v="Anaheim, California"/>
        <s v="Drishti-Soft Solutions Pvt Ltd"/>
        <s v="IT"/>
        <s v="TEDIAL"/>
        <s v="Physicist"/>
        <s v="Antel"/>
        <s v="IGPI"/>
        <s v="didichuxing"/>
        <s v="R&amp;D manager"/>
        <s v="Porsche"/>
        <s v="Versus Systems"/>
        <s v="Hackbright Academy"/>
        <s v="indizen technologies"/>
        <s v="Roche Sequencing"/>
        <s v="Asmodee North America"/>
        <s v="The Hartford"/>
      </sharedItems>
    </cacheField>
    <cacheField name="highest_level_degree" numFmtId="0">
      <sharedItems containsBlank="1">
        <s v="Bachelors"/>
        <s v="PhD"/>
        <s v="Masters"/>
        <s v="High school or below"/>
        <s v="Nanodegree Program"/>
        <s v="Associates"/>
        <m/>
      </sharedItems>
    </cacheField>
    <cacheField name="intro_to_programming" numFmtId="0">
      <sharedItems containsBlank="1">
        <m/>
        <s v="Intro to Programming"/>
      </sharedItems>
    </cacheField>
    <cacheField name="bussiness_analyst" numFmtId="0">
      <sharedItems containsBlank="1">
        <s v="Business Analyst"/>
        <m/>
      </sharedItems>
    </cacheField>
    <cacheField name="data_analyst" numFmtId="0">
      <sharedItems containsBlank="1">
        <m/>
        <s v="Data Analyst"/>
      </sharedItems>
    </cacheField>
    <cacheField name="machine_learning_enginner" numFmtId="0">
      <sharedItems containsBlank="1">
        <m/>
        <s v="Machine Learning Engineer"/>
      </sharedItems>
    </cacheField>
    <cacheField name="artifical_intelligence" numFmtId="0">
      <sharedItems containsBlank="1">
        <m/>
        <s v="Artificial Intelligence"/>
      </sharedItems>
    </cacheField>
    <cacheField name="deep_learning_foundataion" numFmtId="0">
      <sharedItems containsBlank="1">
        <m/>
        <s v="Deep Learning Foundations"/>
      </sharedItems>
    </cacheField>
    <cacheField name="self_driving_car_enginner" numFmtId="0">
      <sharedItems containsBlank="1">
        <m/>
        <s v="Self-Driving Car Engineer"/>
      </sharedItems>
    </cacheField>
    <cacheField name="Robotics" numFmtId="0">
      <sharedItems containsBlank="1">
        <m/>
        <s v="Robotic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1_common_way_to_find_ud" cacheId="0" dataCaption="" rowGrandTotals="0">
  <location ref="A1:B8" firstHeaderRow="1" firstDataRow="2" firstDataCol="0"/>
  <pivotFields>
    <pivotField name="how_did_you_find_about_udacity" axis="axisRow" dataField="1" outline="0" multipleItemSelectionAllowed="1" showAll="0">
      <items>
        <item x="0"/>
        <item x="1"/>
        <item x="2"/>
        <item x="3"/>
        <item x="4"/>
        <item x="5"/>
        <item x="6"/>
        <item t="default"/>
      </items>
    </pivotField>
  </pivotFields>
  <rowFields>
    <field x="0"/>
  </rowFields>
  <dataFields>
    <dataField name="COUNTA of how_did_you_find_about_udacity" fld="0" subtotal="count" baseField="0"/>
  </dataFields>
</pivotTableDefinition>
</file>

<file path=xl/pivotTables/pivotTable2.xml><?xml version="1.0" encoding="utf-8"?>
<pivotTableDefinition xmlns="http://schemas.openxmlformats.org/spreadsheetml/2006/main" name="2_highest_degree" cacheId="1" dataCaption="">
  <location ref="A1:B9" firstHeaderRow="1" firstDataRow="2" firstDataCol="0"/>
  <pivotFields>
    <pivotField name="highest_level_degree" axis="axisRow" dataField="1" outline="0" multipleItemSelectionAllowed="1" showAll="0">
      <items>
        <item x="0"/>
        <item x="1"/>
        <item x="2"/>
        <item x="3"/>
        <item x="4"/>
        <item x="5"/>
        <item x="6"/>
        <item t="default"/>
      </items>
    </pivotField>
  </pivotFields>
  <rowFields>
    <field x="0"/>
  </rowFields>
  <dataFields>
    <dataField name="COUNTA of highest_level_degree" fld="0" subtotal="count" baseField="0"/>
  </dataFields>
</pivotTableDefinition>
</file>

<file path=xl/pivotTables/pivotTable3.xml><?xml version="1.0" encoding="utf-8"?>
<pivotTableDefinition xmlns="http://schemas.openxmlformats.org/spreadsheetml/2006/main" name="5_most_common_country_cities_li" cacheId="3" dataCaption="">
  <location ref="A1:B548" firstHeaderRow="1" firstDataRow="2" firstDataCol="0"/>
  <pivotFields>
    <pivotField name="city_state_or_province_or_country_live_in" axis="axisRow"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s>
  <rowFields>
    <field x="0"/>
  </rowFields>
  <dataFields>
    <dataField name="COUNTA of city_state_or_province_or_country_live_in" fld="0" subtotal="count" baseField="0"/>
  </dataFields>
</pivotTableDefinition>
</file>

<file path=xl/pivotTables/pivotTable4.xml><?xml version="1.0" encoding="utf-8"?>
<pivotTableDefinition xmlns="http://schemas.openxmlformats.org/spreadsheetml/2006/main" name="7_commute_city_live_in" cacheId="2" dataCaption="">
  <location ref="A1:AY549" firstHeaderRow="1" firstDataRow="2" firstDataCol="1"/>
  <pivotFields>
    <pivotField name="average_hr_sleep_per_night" outline="0" multipleItemSelectionAllowed="1" showAll="0">
      <items>
        <item x="0"/>
        <item x="1"/>
        <item x="2"/>
        <item x="3"/>
        <item x="4"/>
        <item x="5"/>
        <item x="6"/>
        <item x="7"/>
        <item x="8"/>
        <item x="9"/>
        <item x="10"/>
        <item x="11"/>
        <item x="12"/>
        <item x="13"/>
        <item t="default"/>
      </items>
    </pivotField>
    <pivotField name="avg_dailye_commute_in_min" axis="axisCol"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avg_hr_sitting_per_day"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_num_book_read_per_year"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ostal_code"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t="default"/>
      </items>
    </pivotField>
    <pivotField name="city_state_or_province_or_country_live_in" axis="axisRow"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s>
  <rowFields>
    <field x="5"/>
  </rowFields>
  <colFields>
    <field x="1"/>
  </colFields>
  <dataFields>
    <dataField name="SUM of avg_dailye_commute_in_min" fld="1" baseField="0"/>
  </dataFields>
</pivotTableDefinition>
</file>

<file path=xl/pivotTables/pivotTable5.xml><?xml version="1.0" encoding="utf-8"?>
<pivotTableDefinition xmlns="http://schemas.openxmlformats.org/spreadsheetml/2006/main" name="7_avg_hr_sleep_city" cacheId="2" dataCaption="">
  <location ref="A1:P549" firstHeaderRow="1" firstDataRow="2" firstDataCol="1"/>
  <pivotFields>
    <pivotField name="average_hr_sleep_per_night" axis="axisCol" dataField="1" outline="0" multipleItemSelectionAllowed="1" showAll="0">
      <items>
        <item x="0"/>
        <item x="1"/>
        <item x="2"/>
        <item x="3"/>
        <item x="4"/>
        <item x="5"/>
        <item x="6"/>
        <item x="7"/>
        <item x="8"/>
        <item x="9"/>
        <item x="10"/>
        <item x="11"/>
        <item x="12"/>
        <item x="13"/>
        <item t="default"/>
      </items>
    </pivotField>
    <pivotField name="avg_dailye_commute_in_m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avg_hr_sitting_per_day"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_num_book_read_per_year"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ostal_code"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t="default"/>
      </items>
    </pivotField>
    <pivotField name="city_state_or_province_or_country_live_in" axis="axisRow"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s>
  <rowFields>
    <field x="5"/>
  </rowFields>
  <colFields>
    <field x="0"/>
  </colFields>
  <dataFields>
    <dataField name="COUNT of average_hr_sleep_per_night" fld="0" subtotal="countNums" baseField="0"/>
  </dataFields>
</pivotTableDefinition>
</file>

<file path=xl/pivotTables/pivotTable6.xml><?xml version="1.0" encoding="utf-8"?>
<pivotTableDefinition xmlns="http://schemas.openxmlformats.org/spreadsheetml/2006/main" name="7_avg_hr_sleep_job_level" cacheId="4" dataCaption="" rowGrandTotals="0">
  <location ref="A1:P11" firstHeaderRow="1" firstDataRow="2" firstDataCol="1"/>
  <pivotFields>
    <pivotField name="average_hr_sleep_per_night" axis="axisCol" dataField="1" outline="0" multipleItemSelectionAllowed="1" showAll="0">
      <items>
        <item x="0"/>
        <item x="1"/>
        <item x="2"/>
        <item x="3"/>
        <item x="4"/>
        <item x="5"/>
        <item x="6"/>
        <item x="7"/>
        <item x="8"/>
        <item x="9"/>
        <item x="10"/>
        <item x="11"/>
        <item x="12"/>
        <item x="13"/>
        <item t="default"/>
      </items>
    </pivotField>
    <pivotField name="avg_dailye_commute_in_m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avg_hr_sitting_per_day"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_num_book_read_per_year"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ostal_code"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t="default"/>
      </items>
    </pivotField>
    <pivotField name="city_state_or_province_or_country_live_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Do_you_want _To _buy_Udacity_swag" outline="0" multipleItemSelectionAllowed="1" showAll="0">
      <items>
        <item x="0"/>
        <item x="1"/>
        <item x="2"/>
        <item t="default"/>
      </items>
    </pivotField>
    <pivotField name="swag_store_appeal_item_most" outline="0" multipleItemSelectionAllowed="1" showAll="0">
      <items>
        <item x="0"/>
        <item x="1"/>
        <item x="2"/>
        <item x="3"/>
        <item x="4"/>
        <item x="5"/>
        <item x="6"/>
        <item x="7"/>
        <item x="8"/>
        <item t="default"/>
      </items>
    </pivotField>
    <pivotField name="Other_1" outline="0" multipleItemSelectionAllowed="1" showAll="0">
      <items>
        <item x="0"/>
        <item x="1"/>
        <item x="2"/>
        <item x="3"/>
        <item x="4"/>
        <item x="5"/>
        <item x="6"/>
        <item x="7"/>
        <item x="8"/>
        <item x="9"/>
        <item x="10"/>
        <item x="11"/>
        <item x="12"/>
        <item x="13"/>
        <item x="14"/>
        <item t="default"/>
      </items>
    </pivotField>
    <pivotField name="slogan_tagline_appeal_you_most" outline="0" multipleItemSelectionAllowed="1" showAll="0">
      <items>
        <item x="0"/>
        <item x="1"/>
        <item x="2"/>
        <item x="3"/>
        <item x="4"/>
        <item t="default"/>
      </items>
    </pivotField>
    <pivotField name="Other_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re_you_employed" outline="0" multipleItemSelectionAllowed="1" showAll="0">
      <items>
        <item x="0"/>
        <item x="1"/>
        <item x="2"/>
        <item x="3"/>
        <item x="4"/>
        <item x="5"/>
        <item x="6"/>
        <item t="default"/>
      </items>
    </pivotField>
    <pivotField name="What_is_your_current_primary_occupation_?"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ther_3" outline="0" multipleItemSelectionAllowed="1" showAll="0">
      <items>
        <item x="0"/>
        <item x="1"/>
        <item x="2"/>
        <item x="3"/>
        <item x="4"/>
        <item x="5"/>
        <item x="6"/>
        <item x="7"/>
        <item x="8"/>
        <item x="9"/>
        <item x="10"/>
        <item x="11"/>
        <item x="12"/>
        <item x="13"/>
        <item x="14"/>
        <item x="15"/>
        <item t="default"/>
      </items>
    </pivotField>
    <pivotField name="Job_Level" axis="axisRow" outline="0" multipleItemSelectionAllowed="1" showAll="0">
      <items>
        <item x="0"/>
        <item x="1"/>
        <item x="2"/>
        <item x="3"/>
        <item x="4"/>
        <item x="5"/>
        <item x="6"/>
        <item x="7"/>
        <item x="8"/>
        <item t="default"/>
      </items>
    </pivotField>
    <pivotField name="Other_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What_industry_do_you_work_in_?"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ther.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How_many_years_of_experience_do _you_have_in_your_field_of_work_?"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urrent_place_of_employ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highest_level_degree" outline="0" multipleItemSelectionAllowed="1" showAll="0">
      <items>
        <item x="0"/>
        <item x="1"/>
        <item x="2"/>
        <item x="3"/>
        <item x="4"/>
        <item x="5"/>
        <item x="6"/>
        <item t="default"/>
      </items>
    </pivotField>
    <pivotField name="intro_to_programming" outline="0" multipleItemSelectionAllowed="1" showAll="0">
      <items>
        <item x="0"/>
        <item x="1"/>
        <item t="default"/>
      </items>
    </pivotField>
    <pivotField name="bussiness_analyst" outline="0" multipleItemSelectionAllowed="1" showAll="0">
      <items>
        <item x="0"/>
        <item x="1"/>
        <item t="default"/>
      </items>
    </pivotField>
    <pivotField name="data_analyst" outline="0" multipleItemSelectionAllowed="1" showAll="0">
      <items>
        <item x="0"/>
        <item x="1"/>
        <item t="default"/>
      </items>
    </pivotField>
    <pivotField name="machine_learning_enginner" outline="0" multipleItemSelectionAllowed="1" showAll="0">
      <items>
        <item x="0"/>
        <item x="1"/>
        <item t="default"/>
      </items>
    </pivotField>
    <pivotField name="artifical_intelligence" outline="0" multipleItemSelectionAllowed="1" showAll="0">
      <items>
        <item x="0"/>
        <item x="1"/>
        <item t="default"/>
      </items>
    </pivotField>
    <pivotField name="deep_learning_foundataion" outline="0" multipleItemSelectionAllowed="1" showAll="0">
      <items>
        <item x="0"/>
        <item x="1"/>
        <item t="default"/>
      </items>
    </pivotField>
    <pivotField name="self_driving_car_enginner" outline="0" multipleItemSelectionAllowed="1" showAll="0">
      <items>
        <item x="0"/>
        <item x="1"/>
        <item t="default"/>
      </items>
    </pivotField>
    <pivotField name="Robotics" outline="0" multipleItemSelectionAllowed="1" showAll="0">
      <items>
        <item x="0"/>
        <item x="1"/>
        <item t="default"/>
      </items>
    </pivotField>
  </pivotFields>
  <rowFields>
    <field x="14"/>
  </rowFields>
  <colFields>
    <field x="0"/>
  </colFields>
  <dataFields>
    <dataField name="SUM of average_hr_sleep_per_night" fld="0" baseField="0"/>
  </dataFields>
</pivotTableDefinition>
</file>

<file path=xl/pivotTables/pivotTable7.xml><?xml version="1.0" encoding="utf-8"?>
<pivotTableDefinition xmlns="http://schemas.openxmlformats.org/spreadsheetml/2006/main" name="7_avg_hr_sitting_ci" cacheId="2" dataCaption="">
  <location ref="A1:AE549" firstHeaderRow="1" firstDataRow="2" firstDataCol="1"/>
  <pivotFields>
    <pivotField name="average_hr_sleep_per_night" outline="0" multipleItemSelectionAllowed="1" showAll="0">
      <items>
        <item x="0"/>
        <item x="1"/>
        <item x="2"/>
        <item x="3"/>
        <item x="4"/>
        <item x="5"/>
        <item x="6"/>
        <item x="7"/>
        <item x="8"/>
        <item x="9"/>
        <item x="10"/>
        <item x="11"/>
        <item x="12"/>
        <item x="13"/>
        <item t="default"/>
      </items>
    </pivotField>
    <pivotField name="avg_dailye_commute_in_m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avg_hr_sitting_per_day" axis="axisCol"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_num_book_read_per_year"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ostal_code"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t="default"/>
      </items>
    </pivotField>
    <pivotField name="city_state_or_province_or_country_live_in" axis="axisRow"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s>
  <rowFields>
    <field x="5"/>
  </rowFields>
  <colFields>
    <field x="2"/>
  </colFields>
  <dataFields>
    <dataField name="COUNTA of avg_hr_sitting_per_day" fld="2" subtotal="count" baseField="0"/>
  </dataFields>
</pivotTableDefinition>
</file>

<file path=xl/pivotTables/pivotTable8.xml><?xml version="1.0" encoding="utf-8"?>
<pivotTableDefinition xmlns="http://schemas.openxmlformats.org/spreadsheetml/2006/main" name="7_relation_nanodgree_commut_sle" cacheId="4" dataCaption="" showHeaders="0">
  <location ref="A1:H17" firstHeaderRow="0" firstDataRow="1" firstDataCol="2"/>
  <pivotFields>
    <pivotField name="average_hr_sleep_per_night" axis="axisRow" outline="0" multipleItemSelectionAllowed="1" showAll="0">
      <items>
        <item x="0"/>
        <item x="1"/>
        <item x="2"/>
        <item x="3"/>
        <item x="4"/>
        <item x="5"/>
        <item x="6"/>
        <item x="7"/>
        <item x="8"/>
        <item x="9"/>
        <item x="10"/>
        <item x="11"/>
        <item x="12"/>
        <item x="13"/>
        <item t="default"/>
      </items>
    </pivotField>
    <pivotField name="avg_dailye_commute_in_m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avg_hr_sitting_per_day"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_num_book_read_per_year"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ostal_code"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t="default"/>
      </items>
    </pivotField>
    <pivotField name="city_state_or_province_or_country_live_in"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Do_you_want _To _buy_Udacity_swag" outline="0" multipleItemSelectionAllowed="1" showAll="0">
      <items>
        <item x="0"/>
        <item x="1"/>
        <item x="2"/>
        <item t="default"/>
      </items>
    </pivotField>
    <pivotField name="swag_store_appeal_item_most" outline="0" multipleItemSelectionAllowed="1" showAll="0">
      <items>
        <item x="0"/>
        <item x="1"/>
        <item x="2"/>
        <item x="3"/>
        <item x="4"/>
        <item x="5"/>
        <item x="6"/>
        <item x="7"/>
        <item x="8"/>
        <item t="default"/>
      </items>
    </pivotField>
    <pivotField name="Other_1" outline="0" multipleItemSelectionAllowed="1" showAll="0">
      <items>
        <item x="0"/>
        <item x="1"/>
        <item x="2"/>
        <item x="3"/>
        <item x="4"/>
        <item x="5"/>
        <item x="6"/>
        <item x="7"/>
        <item x="8"/>
        <item x="9"/>
        <item x="10"/>
        <item x="11"/>
        <item x="12"/>
        <item x="13"/>
        <item x="14"/>
        <item t="default"/>
      </items>
    </pivotField>
    <pivotField name="slogan_tagline_appeal_you_most" outline="0" multipleItemSelectionAllowed="1" showAll="0">
      <items>
        <item x="0"/>
        <item x="1"/>
        <item x="2"/>
        <item x="3"/>
        <item x="4"/>
        <item t="default"/>
      </items>
    </pivotField>
    <pivotField name="Other_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re_you_employed" outline="0" multipleItemSelectionAllowed="1" showAll="0">
      <items>
        <item x="0"/>
        <item x="1"/>
        <item x="2"/>
        <item x="3"/>
        <item x="4"/>
        <item x="5"/>
        <item x="6"/>
        <item t="default"/>
      </items>
    </pivotField>
    <pivotField name="What_is_your_current_primary_occupation_?"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ther_3" outline="0" multipleItemSelectionAllowed="1" showAll="0">
      <items>
        <item x="0"/>
        <item x="1"/>
        <item x="2"/>
        <item x="3"/>
        <item x="4"/>
        <item x="5"/>
        <item x="6"/>
        <item x="7"/>
        <item x="8"/>
        <item x="9"/>
        <item x="10"/>
        <item x="11"/>
        <item x="12"/>
        <item x="13"/>
        <item x="14"/>
        <item x="15"/>
        <item t="default"/>
      </items>
    </pivotField>
    <pivotField name="Job_Level" outline="0" multipleItemSelectionAllowed="1" showAll="0">
      <items>
        <item x="0"/>
        <item x="1"/>
        <item x="2"/>
        <item x="3"/>
        <item x="4"/>
        <item x="5"/>
        <item x="6"/>
        <item x="7"/>
        <item x="8"/>
        <item t="default"/>
      </items>
    </pivotField>
    <pivotField name="Other_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What_industry_do_you_work_in_?"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ther.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How_many_years_of_experience_do _you_have_in_your_field_of_work_?"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urrent_place_of_employ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highest_level_degree" outline="0" multipleItemSelectionAllowed="1" showAll="0">
      <items>
        <item x="0"/>
        <item x="1"/>
        <item x="2"/>
        <item x="3"/>
        <item x="4"/>
        <item x="5"/>
        <item x="6"/>
        <item t="default"/>
      </items>
    </pivotField>
    <pivotField name="intro_to_programming" axis="axisCol" outline="0" multipleItemSelectionAllowed="1" showAll="0">
      <items>
        <item x="0"/>
        <item x="1"/>
        <item t="default"/>
      </items>
    </pivotField>
    <pivotField name="bussiness_analyst" axis="axisCol" outline="0" multipleItemSelectionAllowed="1" showAll="0">
      <items>
        <item x="0"/>
        <item x="1"/>
        <item t="default"/>
      </items>
    </pivotField>
    <pivotField name="data_analyst" outline="0" multipleItemSelectionAllowed="1" showAll="0">
      <items>
        <item x="0"/>
        <item x="1"/>
        <item t="default"/>
      </items>
    </pivotField>
    <pivotField name="machine_learning_enginner" outline="0" multipleItemSelectionAllowed="1" showAll="0">
      <items>
        <item x="0"/>
        <item x="1"/>
        <item t="default"/>
      </items>
    </pivotField>
    <pivotField name="artifical_intelligence" outline="0" multipleItemSelectionAllowed="1" showAll="0">
      <items>
        <item x="0"/>
        <item x="1"/>
        <item t="default"/>
      </items>
    </pivotField>
    <pivotField name="deep_learning_foundataion" outline="0" multipleItemSelectionAllowed="1" showAll="0">
      <items>
        <item x="0"/>
        <item x="1"/>
        <item t="default"/>
      </items>
    </pivotField>
    <pivotField name="self_driving_car_enginner" outline="0" multipleItemSelectionAllowed="1" showAll="0">
      <items>
        <item x="0"/>
        <item x="1"/>
        <item t="default"/>
      </items>
    </pivotField>
    <pivotField name="Robotics" outline="0" multipleItemSelectionAllowed="1" showAll="0">
      <items>
        <item x="0"/>
        <item x="1"/>
        <item t="default"/>
      </items>
    </pivotField>
  </pivotFields>
  <rowFields>
    <field x="0"/>
  </rowFields>
  <colFields>
    <field x="21"/>
    <field x="22"/>
  </col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pivotTable" Target="../pivotTables/pivotTable1.xm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pivotTable" Target="../pivotTables/pivotTable2.xm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pivotTable" Target="../pivotTables/pivotTable3.xml"/><Relationship Id="rId3" Type="http://schemas.openxmlformats.org/officeDocument/2006/relationships/drawing" Target="../drawings/drawing5.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43"/>
    <col customWidth="1" min="2" max="2" width="29.14"/>
    <col customWidth="1" min="3" max="3" width="27.0"/>
    <col customWidth="1" min="4" max="4" width="33.71"/>
    <col customWidth="1" min="5" max="5" width="38.57"/>
    <col customWidth="1" min="6" max="7" width="14.43"/>
    <col customWidth="1" min="8" max="8" width="22.0"/>
    <col customWidth="1" min="9" max="9" width="28.29"/>
    <col customWidth="1" min="10" max="10" width="22.0"/>
    <col customWidth="1" min="11" max="11" width="20.57"/>
    <col customWidth="1" min="12" max="29" width="14.43"/>
    <col customWidth="1" min="30" max="30" width="24.57"/>
    <col customWidth="1" min="31" max="32" width="14.43"/>
    <col customWidth="1" min="33" max="33" width="26.57"/>
    <col customWidth="1" min="34" max="34" width="21.57"/>
    <col customWidth="1" min="35" max="36" width="28.0"/>
    <col customWidth="1" min="37" max="43" width="14.43"/>
    <col customWidth="1" min="44" max="45" width="18.71"/>
    <col customWidth="1" min="46" max="46" width="35.86"/>
    <col customWidth="1" min="47" max="53" width="14.43"/>
    <col customWidth="1" min="54" max="54" width="132.29"/>
    <col customWidth="1" min="55" max="55" width="37.57"/>
    <col customWidth="1" min="56" max="56" width="20.57"/>
  </cols>
  <sheetData>
    <row r="1" ht="15.75" customHeight="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ht="15.75" customHeight="1">
      <c r="A2">
        <v>0.0</v>
      </c>
      <c r="H2" s="1">
        <v>31490.0</v>
      </c>
      <c r="M2">
        <v>94040.0</v>
      </c>
      <c r="O2">
        <v>1.0</v>
      </c>
      <c r="P2" t="s">
        <v>55</v>
      </c>
      <c r="R2" t="s">
        <v>56</v>
      </c>
      <c r="T2">
        <v>1.0</v>
      </c>
      <c r="U2" t="s">
        <v>57</v>
      </c>
      <c r="W2" t="s">
        <v>58</v>
      </c>
      <c r="Y2" t="s">
        <v>59</v>
      </c>
      <c r="AB2" t="s">
        <v>60</v>
      </c>
      <c r="AC2" t="s">
        <v>61</v>
      </c>
      <c r="AE2" t="s">
        <v>62</v>
      </c>
      <c r="AN2" t="s">
        <v>63</v>
      </c>
      <c r="AP2" t="s">
        <v>64</v>
      </c>
      <c r="AR2" t="s">
        <v>65</v>
      </c>
      <c r="AU2" t="s">
        <v>66</v>
      </c>
      <c r="AV2" t="s">
        <v>67</v>
      </c>
      <c r="AX2">
        <v>10.0</v>
      </c>
      <c r="AY2" t="s">
        <v>68</v>
      </c>
      <c r="BA2" t="s">
        <v>69</v>
      </c>
      <c r="BC2" s="2">
        <f t="shared" ref="BC2:BC754" si="1">TODAY()</f>
        <v>43029</v>
      </c>
      <c r="BD2">
        <f t="shared" ref="BD2:BD754" si="2">DATEDIF(H2,BC2,"Y")</f>
        <v>31</v>
      </c>
    </row>
    <row r="3" ht="15.75" customHeight="1">
      <c r="A3">
        <v>1.0</v>
      </c>
      <c r="H3" s="1">
        <v>29466.0</v>
      </c>
      <c r="M3">
        <v>94010.0</v>
      </c>
      <c r="O3">
        <v>1.0</v>
      </c>
      <c r="P3" t="s">
        <v>70</v>
      </c>
      <c r="R3" t="s">
        <v>71</v>
      </c>
      <c r="T3">
        <v>1.0</v>
      </c>
      <c r="U3" t="s">
        <v>72</v>
      </c>
      <c r="W3" t="s">
        <v>58</v>
      </c>
      <c r="Y3" t="s">
        <v>59</v>
      </c>
      <c r="AB3" t="s">
        <v>73</v>
      </c>
      <c r="AC3" t="s">
        <v>74</v>
      </c>
      <c r="AG3" t="s">
        <v>75</v>
      </c>
      <c r="AH3" t="s">
        <v>76</v>
      </c>
      <c r="AN3" t="s">
        <v>77</v>
      </c>
      <c r="AP3" t="s">
        <v>64</v>
      </c>
      <c r="AR3" t="s">
        <v>64</v>
      </c>
      <c r="AU3" t="s">
        <v>78</v>
      </c>
      <c r="AV3" t="s">
        <v>79</v>
      </c>
      <c r="AX3">
        <v>10.0</v>
      </c>
      <c r="AY3" t="s">
        <v>80</v>
      </c>
      <c r="BA3" t="s">
        <v>81</v>
      </c>
      <c r="BC3" s="2">
        <f t="shared" si="1"/>
        <v>43029</v>
      </c>
      <c r="BD3">
        <f t="shared" si="2"/>
        <v>37</v>
      </c>
    </row>
    <row r="4" ht="15.75" customHeight="1">
      <c r="A4">
        <v>2.0</v>
      </c>
      <c r="B4" t="s">
        <v>82</v>
      </c>
      <c r="H4" s="1">
        <v>32196.0</v>
      </c>
      <c r="I4">
        <v>7.0</v>
      </c>
      <c r="J4">
        <v>45.0</v>
      </c>
      <c r="K4">
        <v>8.0</v>
      </c>
      <c r="L4">
        <v>2.0</v>
      </c>
      <c r="M4">
        <v>27516.0</v>
      </c>
      <c r="N4" t="s">
        <v>83</v>
      </c>
      <c r="O4">
        <v>0.0</v>
      </c>
      <c r="P4" t="s">
        <v>84</v>
      </c>
      <c r="R4" t="s">
        <v>71</v>
      </c>
      <c r="T4">
        <v>1.0</v>
      </c>
      <c r="U4" t="s">
        <v>85</v>
      </c>
      <c r="W4" t="s">
        <v>86</v>
      </c>
      <c r="Y4" t="s">
        <v>87</v>
      </c>
      <c r="AA4">
        <v>3.0</v>
      </c>
      <c r="AB4" t="s">
        <v>88</v>
      </c>
      <c r="AC4" t="s">
        <v>89</v>
      </c>
      <c r="AF4" t="s">
        <v>90</v>
      </c>
      <c r="AN4" t="s">
        <v>91</v>
      </c>
      <c r="AQ4">
        <v>20.0</v>
      </c>
      <c r="AS4">
        <v>15.0</v>
      </c>
      <c r="AT4">
        <v>15.0</v>
      </c>
      <c r="AU4" t="s">
        <v>92</v>
      </c>
      <c r="AV4" t="s">
        <v>79</v>
      </c>
      <c r="AX4">
        <v>8.0</v>
      </c>
      <c r="AY4" t="s">
        <v>93</v>
      </c>
      <c r="AZ4" t="s">
        <v>94</v>
      </c>
      <c r="BC4" s="2">
        <f t="shared" si="1"/>
        <v>43029</v>
      </c>
      <c r="BD4">
        <f t="shared" si="2"/>
        <v>29</v>
      </c>
    </row>
    <row r="5" ht="15.75" customHeight="1">
      <c r="A5">
        <v>3.0</v>
      </c>
      <c r="F5" t="s">
        <v>95</v>
      </c>
      <c r="H5" s="1">
        <v>29812.0</v>
      </c>
      <c r="I5">
        <v>7.0</v>
      </c>
      <c r="J5">
        <v>30.0</v>
      </c>
      <c r="K5">
        <v>5.0</v>
      </c>
      <c r="L5">
        <v>10.0</v>
      </c>
      <c r="M5">
        <v>4400.0</v>
      </c>
      <c r="N5" t="s">
        <v>96</v>
      </c>
      <c r="O5">
        <v>1.0</v>
      </c>
      <c r="P5" t="s">
        <v>70</v>
      </c>
      <c r="R5" t="s">
        <v>71</v>
      </c>
      <c r="T5">
        <v>1.0</v>
      </c>
      <c r="U5" t="s">
        <v>97</v>
      </c>
      <c r="W5" t="s">
        <v>98</v>
      </c>
      <c r="Y5" t="s">
        <v>99</v>
      </c>
      <c r="AA5">
        <v>10.0</v>
      </c>
      <c r="AB5" t="s">
        <v>100</v>
      </c>
      <c r="AC5" t="s">
        <v>74</v>
      </c>
      <c r="AF5" t="s">
        <v>90</v>
      </c>
      <c r="AG5" t="s">
        <v>75</v>
      </c>
      <c r="AN5" t="s">
        <v>63</v>
      </c>
      <c r="AP5">
        <v>5.0</v>
      </c>
      <c r="AR5">
        <v>6.0</v>
      </c>
      <c r="AT5">
        <v>7.0</v>
      </c>
      <c r="AU5" t="s">
        <v>101</v>
      </c>
      <c r="AV5" t="s">
        <v>79</v>
      </c>
      <c r="AX5">
        <v>10.0</v>
      </c>
      <c r="AY5" t="s">
        <v>102</v>
      </c>
      <c r="AZ5" t="s">
        <v>103</v>
      </c>
      <c r="BC5" s="2">
        <f t="shared" si="1"/>
        <v>43029</v>
      </c>
      <c r="BD5">
        <f t="shared" si="2"/>
        <v>36</v>
      </c>
    </row>
    <row r="6" ht="15.75" customHeight="1">
      <c r="A6">
        <v>4.0</v>
      </c>
      <c r="B6" t="s">
        <v>82</v>
      </c>
      <c r="H6" s="1">
        <v>34359.0</v>
      </c>
      <c r="I6">
        <v>8.0</v>
      </c>
      <c r="J6">
        <v>65.0</v>
      </c>
      <c r="K6">
        <v>610.0</v>
      </c>
      <c r="L6">
        <v>45.0</v>
      </c>
      <c r="M6">
        <v>48183.0</v>
      </c>
      <c r="N6" t="s">
        <v>104</v>
      </c>
      <c r="O6">
        <v>0.0</v>
      </c>
      <c r="P6" t="s">
        <v>105</v>
      </c>
      <c r="R6" t="s">
        <v>106</v>
      </c>
      <c r="T6">
        <v>1.0</v>
      </c>
      <c r="U6" t="s">
        <v>75</v>
      </c>
      <c r="W6" t="s">
        <v>86</v>
      </c>
      <c r="Y6" t="s">
        <v>99</v>
      </c>
      <c r="AA6">
        <v>0.0</v>
      </c>
      <c r="AB6" t="s">
        <v>107</v>
      </c>
      <c r="AC6" t="s">
        <v>61</v>
      </c>
      <c r="AG6" t="s">
        <v>75</v>
      </c>
      <c r="AN6" t="s">
        <v>77</v>
      </c>
      <c r="AP6">
        <v>2.0</v>
      </c>
      <c r="AR6">
        <v>1.0</v>
      </c>
      <c r="AT6">
        <v>1.0</v>
      </c>
      <c r="AU6" t="s">
        <v>36</v>
      </c>
      <c r="AV6" t="s">
        <v>79</v>
      </c>
      <c r="AX6">
        <v>5.0</v>
      </c>
      <c r="AY6" t="s">
        <v>108</v>
      </c>
      <c r="AZ6" t="s">
        <v>109</v>
      </c>
      <c r="BC6" s="2">
        <f t="shared" si="1"/>
        <v>43029</v>
      </c>
      <c r="BD6">
        <f t="shared" si="2"/>
        <v>23</v>
      </c>
    </row>
    <row r="7" ht="15.75" customHeight="1">
      <c r="A7">
        <v>5.0</v>
      </c>
      <c r="B7" t="s">
        <v>82</v>
      </c>
      <c r="H7" s="1">
        <v>33315.0</v>
      </c>
      <c r="I7">
        <v>6.0</v>
      </c>
      <c r="J7">
        <v>240.0</v>
      </c>
      <c r="K7">
        <v>6.0</v>
      </c>
      <c r="L7">
        <v>25.0</v>
      </c>
      <c r="M7">
        <v>60532.0</v>
      </c>
      <c r="N7" t="s">
        <v>110</v>
      </c>
      <c r="O7">
        <v>0.0</v>
      </c>
      <c r="P7" t="s">
        <v>55</v>
      </c>
      <c r="R7" t="s">
        <v>111</v>
      </c>
      <c r="T7">
        <v>1.0</v>
      </c>
      <c r="U7" t="s">
        <v>90</v>
      </c>
      <c r="X7" t="s">
        <v>112</v>
      </c>
      <c r="Y7" t="s">
        <v>113</v>
      </c>
      <c r="AA7">
        <v>0.0</v>
      </c>
      <c r="AB7" t="s">
        <v>114</v>
      </c>
      <c r="AC7" t="s">
        <v>89</v>
      </c>
      <c r="AF7" t="s">
        <v>90</v>
      </c>
      <c r="AN7" t="s">
        <v>77</v>
      </c>
      <c r="AP7">
        <v>3.0</v>
      </c>
      <c r="AR7">
        <v>4.0</v>
      </c>
      <c r="AT7">
        <v>5.0</v>
      </c>
      <c r="AU7" t="s">
        <v>115</v>
      </c>
      <c r="AV7" t="s">
        <v>67</v>
      </c>
      <c r="AX7">
        <v>10.0</v>
      </c>
      <c r="AY7" t="s">
        <v>116</v>
      </c>
      <c r="BC7" s="2">
        <f t="shared" si="1"/>
        <v>43029</v>
      </c>
      <c r="BD7">
        <f t="shared" si="2"/>
        <v>26</v>
      </c>
    </row>
    <row r="8" ht="15.75" customHeight="1">
      <c r="A8">
        <v>6.0</v>
      </c>
      <c r="B8" t="s">
        <v>82</v>
      </c>
      <c r="H8" s="1">
        <v>31511.0</v>
      </c>
      <c r="I8">
        <v>8.0</v>
      </c>
      <c r="J8">
        <v>0.0</v>
      </c>
      <c r="K8">
        <v>10.0</v>
      </c>
      <c r="L8">
        <v>50.0</v>
      </c>
      <c r="M8">
        <v>60618.0</v>
      </c>
      <c r="N8" t="s">
        <v>117</v>
      </c>
      <c r="O8">
        <v>1.0</v>
      </c>
      <c r="P8" t="s">
        <v>84</v>
      </c>
      <c r="R8" t="s">
        <v>106</v>
      </c>
      <c r="T8">
        <v>1.0</v>
      </c>
      <c r="U8" t="s">
        <v>118</v>
      </c>
      <c r="W8" t="s">
        <v>119</v>
      </c>
      <c r="Y8" t="s">
        <v>120</v>
      </c>
      <c r="AA8">
        <v>4.0</v>
      </c>
      <c r="AB8" t="s">
        <v>121</v>
      </c>
      <c r="AC8" t="s">
        <v>89</v>
      </c>
      <c r="AH8" t="s">
        <v>76</v>
      </c>
      <c r="AN8" t="s">
        <v>77</v>
      </c>
      <c r="AP8">
        <v>6.0</v>
      </c>
      <c r="AR8">
        <v>4.0</v>
      </c>
      <c r="AT8">
        <v>5.0</v>
      </c>
      <c r="AU8" t="s">
        <v>122</v>
      </c>
      <c r="AV8" t="s">
        <v>79</v>
      </c>
      <c r="AX8">
        <v>10.0</v>
      </c>
      <c r="AY8" t="s">
        <v>123</v>
      </c>
      <c r="BA8" t="s">
        <v>124</v>
      </c>
      <c r="BC8" s="2">
        <f t="shared" si="1"/>
        <v>43029</v>
      </c>
      <c r="BD8">
        <f t="shared" si="2"/>
        <v>31</v>
      </c>
    </row>
    <row r="9" ht="15.75" customHeight="1">
      <c r="A9">
        <v>7.0</v>
      </c>
      <c r="D9" t="s">
        <v>125</v>
      </c>
      <c r="H9" s="1">
        <v>30813.0</v>
      </c>
      <c r="I9">
        <v>6.0</v>
      </c>
      <c r="J9">
        <v>35.0</v>
      </c>
      <c r="K9">
        <v>8.0</v>
      </c>
      <c r="L9">
        <v>18.0</v>
      </c>
      <c r="M9">
        <v>10245.0</v>
      </c>
      <c r="N9" t="s">
        <v>126</v>
      </c>
      <c r="O9">
        <v>0.0</v>
      </c>
      <c r="P9" t="s">
        <v>70</v>
      </c>
      <c r="R9" t="s">
        <v>106</v>
      </c>
      <c r="T9">
        <v>0.0</v>
      </c>
      <c r="AC9" t="s">
        <v>89</v>
      </c>
      <c r="AF9" t="s">
        <v>90</v>
      </c>
      <c r="AN9" t="s">
        <v>63</v>
      </c>
      <c r="AQ9" s="3">
        <v>43020.0</v>
      </c>
      <c r="AS9">
        <v>6.0</v>
      </c>
      <c r="AT9">
        <v>50.0</v>
      </c>
      <c r="AU9" t="s">
        <v>127</v>
      </c>
      <c r="AV9" t="s">
        <v>79</v>
      </c>
      <c r="AX9">
        <v>8.0</v>
      </c>
      <c r="AY9" t="s">
        <v>128</v>
      </c>
      <c r="AZ9" t="s">
        <v>129</v>
      </c>
      <c r="BA9" t="s">
        <v>130</v>
      </c>
      <c r="BC9" s="2">
        <f t="shared" si="1"/>
        <v>43029</v>
      </c>
      <c r="BD9">
        <f t="shared" si="2"/>
        <v>33</v>
      </c>
    </row>
    <row r="10" ht="15.75" customHeight="1">
      <c r="A10">
        <v>8.0</v>
      </c>
      <c r="F10" t="s">
        <v>95</v>
      </c>
      <c r="H10" s="1">
        <v>26757.0</v>
      </c>
      <c r="I10">
        <v>8.0</v>
      </c>
      <c r="J10">
        <v>0.0</v>
      </c>
      <c r="K10">
        <v>8.0</v>
      </c>
      <c r="L10">
        <v>15.0</v>
      </c>
      <c r="N10" t="s">
        <v>131</v>
      </c>
      <c r="O10">
        <v>1.0</v>
      </c>
      <c r="P10" t="s">
        <v>132</v>
      </c>
      <c r="R10" t="s">
        <v>56</v>
      </c>
      <c r="T10">
        <v>1.0</v>
      </c>
      <c r="U10" t="s">
        <v>85</v>
      </c>
      <c r="W10" t="s">
        <v>133</v>
      </c>
      <c r="Y10" t="s">
        <v>134</v>
      </c>
      <c r="AA10">
        <v>15.0</v>
      </c>
      <c r="AB10" t="s">
        <v>135</v>
      </c>
      <c r="AC10" t="s">
        <v>61</v>
      </c>
      <c r="AF10" t="s">
        <v>90</v>
      </c>
      <c r="AN10" t="s">
        <v>77</v>
      </c>
      <c r="AP10">
        <v>6.0</v>
      </c>
      <c r="AR10">
        <v>5.0</v>
      </c>
      <c r="AT10">
        <v>80.0</v>
      </c>
      <c r="AU10" t="s">
        <v>136</v>
      </c>
      <c r="AV10" t="s">
        <v>79</v>
      </c>
      <c r="AX10">
        <v>9.0</v>
      </c>
      <c r="AY10" t="s">
        <v>137</v>
      </c>
      <c r="BC10" s="2">
        <f t="shared" si="1"/>
        <v>43029</v>
      </c>
      <c r="BD10">
        <f t="shared" si="2"/>
        <v>44</v>
      </c>
    </row>
    <row r="11" ht="15.75" customHeight="1">
      <c r="A11">
        <v>9.0</v>
      </c>
      <c r="C11" t="s">
        <v>138</v>
      </c>
      <c r="H11" s="1">
        <v>28734.0</v>
      </c>
      <c r="I11">
        <v>7.0</v>
      </c>
      <c r="J11">
        <v>10.0</v>
      </c>
      <c r="K11">
        <v>6.0</v>
      </c>
      <c r="L11">
        <v>30.0</v>
      </c>
      <c r="M11">
        <v>19010.0</v>
      </c>
      <c r="N11" t="s">
        <v>139</v>
      </c>
      <c r="O11">
        <v>0.0</v>
      </c>
      <c r="P11" t="s">
        <v>55</v>
      </c>
      <c r="R11" t="s">
        <v>106</v>
      </c>
      <c r="T11">
        <v>1.0</v>
      </c>
      <c r="U11" t="s">
        <v>72</v>
      </c>
      <c r="W11" t="s">
        <v>86</v>
      </c>
      <c r="Y11" t="s">
        <v>59</v>
      </c>
      <c r="AA11">
        <v>1.0</v>
      </c>
      <c r="AB11" t="s">
        <v>140</v>
      </c>
      <c r="AC11" t="s">
        <v>74</v>
      </c>
      <c r="AI11" t="s">
        <v>141</v>
      </c>
      <c r="AN11" t="s">
        <v>63</v>
      </c>
      <c r="AP11">
        <v>5.0</v>
      </c>
      <c r="AR11">
        <v>5.0</v>
      </c>
      <c r="AT11">
        <v>5.0</v>
      </c>
      <c r="AU11" t="s">
        <v>142</v>
      </c>
      <c r="AV11" t="s">
        <v>79</v>
      </c>
      <c r="AX11">
        <v>10.0</v>
      </c>
      <c r="AY11" t="s">
        <v>143</v>
      </c>
      <c r="AZ11" t="s">
        <v>144</v>
      </c>
      <c r="BA11" t="s">
        <v>145</v>
      </c>
      <c r="BC11" s="2">
        <f t="shared" si="1"/>
        <v>43029</v>
      </c>
      <c r="BD11">
        <f t="shared" si="2"/>
        <v>39</v>
      </c>
    </row>
    <row r="12" ht="15.75" customHeight="1">
      <c r="A12">
        <v>10.0</v>
      </c>
      <c r="B12" t="s">
        <v>82</v>
      </c>
      <c r="H12" s="1">
        <v>31818.0</v>
      </c>
      <c r="I12">
        <v>8.0</v>
      </c>
      <c r="J12">
        <v>0.0</v>
      </c>
      <c r="K12">
        <v>8.0</v>
      </c>
      <c r="L12">
        <v>2.0</v>
      </c>
      <c r="M12">
        <v>700000.0</v>
      </c>
      <c r="N12" t="s">
        <v>146</v>
      </c>
      <c r="O12">
        <v>1.0</v>
      </c>
      <c r="P12" t="s">
        <v>147</v>
      </c>
      <c r="R12" t="s">
        <v>106</v>
      </c>
      <c r="T12">
        <v>1.0</v>
      </c>
      <c r="U12" t="s">
        <v>148</v>
      </c>
      <c r="W12" t="s">
        <v>58</v>
      </c>
      <c r="Y12" t="s">
        <v>99</v>
      </c>
      <c r="AA12">
        <v>10.0</v>
      </c>
      <c r="AB12" t="s">
        <v>149</v>
      </c>
      <c r="AC12" t="s">
        <v>61</v>
      </c>
      <c r="AH12" t="s">
        <v>76</v>
      </c>
      <c r="AN12" t="s">
        <v>91</v>
      </c>
      <c r="AP12">
        <v>6.0</v>
      </c>
      <c r="AR12">
        <v>6.0</v>
      </c>
      <c r="AT12">
        <v>8.0</v>
      </c>
      <c r="AU12" t="s">
        <v>150</v>
      </c>
      <c r="AV12" t="s">
        <v>79</v>
      </c>
      <c r="AX12">
        <v>10.0</v>
      </c>
      <c r="AY12" t="s">
        <v>151</v>
      </c>
      <c r="AZ12" t="s">
        <v>152</v>
      </c>
      <c r="BA12" t="s">
        <v>152</v>
      </c>
      <c r="BC12" s="2">
        <f t="shared" si="1"/>
        <v>43029</v>
      </c>
      <c r="BD12">
        <f t="shared" si="2"/>
        <v>30</v>
      </c>
    </row>
    <row r="13" ht="15.75" customHeight="1">
      <c r="A13">
        <v>11.0</v>
      </c>
      <c r="C13" t="s">
        <v>138</v>
      </c>
      <c r="H13" s="1">
        <v>32631.0</v>
      </c>
      <c r="I13">
        <v>7.0</v>
      </c>
      <c r="J13">
        <v>40.0</v>
      </c>
      <c r="K13">
        <v>12.0</v>
      </c>
      <c r="L13">
        <v>1.0</v>
      </c>
      <c r="M13">
        <v>10589.0</v>
      </c>
      <c r="N13" t="s">
        <v>153</v>
      </c>
      <c r="O13">
        <v>0.0</v>
      </c>
      <c r="P13" t="s">
        <v>154</v>
      </c>
      <c r="R13" t="s">
        <v>56</v>
      </c>
      <c r="T13">
        <v>1.0</v>
      </c>
      <c r="U13" t="s">
        <v>155</v>
      </c>
      <c r="W13" t="s">
        <v>156</v>
      </c>
      <c r="Y13" t="s">
        <v>120</v>
      </c>
      <c r="AA13">
        <v>4.0</v>
      </c>
      <c r="AB13" t="s">
        <v>157</v>
      </c>
      <c r="AC13" t="s">
        <v>89</v>
      </c>
      <c r="AL13" t="s">
        <v>36</v>
      </c>
      <c r="AV13" t="s">
        <v>67</v>
      </c>
      <c r="AX13">
        <v>9.0</v>
      </c>
      <c r="AY13" t="s">
        <v>158</v>
      </c>
      <c r="AZ13" t="s">
        <v>159</v>
      </c>
      <c r="BC13" s="2">
        <f t="shared" si="1"/>
        <v>43029</v>
      </c>
      <c r="BD13">
        <f t="shared" si="2"/>
        <v>28</v>
      </c>
    </row>
    <row r="14" ht="15.75" customHeight="1">
      <c r="A14">
        <v>12.0</v>
      </c>
      <c r="B14" t="s">
        <v>82</v>
      </c>
      <c r="H14" s="1">
        <v>32915.0</v>
      </c>
      <c r="I14">
        <v>8.0</v>
      </c>
      <c r="J14">
        <v>30.0</v>
      </c>
      <c r="K14">
        <v>9.0</v>
      </c>
      <c r="L14">
        <v>12.0</v>
      </c>
      <c r="M14">
        <v>1090.0</v>
      </c>
      <c r="N14" t="s">
        <v>160</v>
      </c>
      <c r="O14">
        <v>1.0</v>
      </c>
      <c r="P14" t="s">
        <v>70</v>
      </c>
      <c r="R14" t="s">
        <v>71</v>
      </c>
      <c r="T14">
        <v>1.0</v>
      </c>
      <c r="U14" t="s">
        <v>161</v>
      </c>
      <c r="X14" t="s">
        <v>162</v>
      </c>
      <c r="Y14" t="s">
        <v>59</v>
      </c>
      <c r="AA14">
        <v>1.0</v>
      </c>
      <c r="AB14" t="s">
        <v>60</v>
      </c>
      <c r="AC14" t="s">
        <v>61</v>
      </c>
      <c r="AE14" t="s">
        <v>62</v>
      </c>
      <c r="AN14" t="s">
        <v>77</v>
      </c>
      <c r="AQ14" t="s">
        <v>163</v>
      </c>
      <c r="AS14" t="s">
        <v>164</v>
      </c>
      <c r="AT14">
        <v>2.0</v>
      </c>
      <c r="AU14" t="s">
        <v>165</v>
      </c>
      <c r="AV14" t="s">
        <v>79</v>
      </c>
      <c r="AX14">
        <v>10.0</v>
      </c>
      <c r="AY14" t="s">
        <v>166</v>
      </c>
      <c r="AZ14" t="s">
        <v>167</v>
      </c>
      <c r="BA14" t="s">
        <v>168</v>
      </c>
      <c r="BC14" s="2">
        <f t="shared" si="1"/>
        <v>43029</v>
      </c>
      <c r="BD14">
        <f t="shared" si="2"/>
        <v>27</v>
      </c>
    </row>
    <row r="15" ht="15.75" customHeight="1">
      <c r="A15">
        <v>13.0</v>
      </c>
      <c r="F15" t="s">
        <v>95</v>
      </c>
      <c r="H15" s="1">
        <v>34311.0</v>
      </c>
      <c r="I15">
        <v>6.0</v>
      </c>
      <c r="J15">
        <v>120.0</v>
      </c>
      <c r="K15">
        <v>9.0</v>
      </c>
      <c r="L15">
        <v>3.0</v>
      </c>
      <c r="M15">
        <v>6004.0</v>
      </c>
      <c r="N15" t="s">
        <v>169</v>
      </c>
      <c r="O15">
        <v>0.0</v>
      </c>
      <c r="P15" t="s">
        <v>105</v>
      </c>
      <c r="R15" t="s">
        <v>111</v>
      </c>
      <c r="T15">
        <v>1.0</v>
      </c>
      <c r="U15" t="s">
        <v>170</v>
      </c>
      <c r="W15" t="s">
        <v>86</v>
      </c>
      <c r="Y15" t="s">
        <v>171</v>
      </c>
      <c r="AA15">
        <v>5.0</v>
      </c>
      <c r="AC15" t="s">
        <v>61</v>
      </c>
      <c r="AI15" t="s">
        <v>141</v>
      </c>
      <c r="AN15" t="s">
        <v>63</v>
      </c>
      <c r="AP15">
        <v>4.0</v>
      </c>
      <c r="AR15">
        <v>1.0</v>
      </c>
      <c r="AT15">
        <v>90.0</v>
      </c>
      <c r="AU15" t="s">
        <v>172</v>
      </c>
      <c r="AV15" t="s">
        <v>79</v>
      </c>
      <c r="AX15">
        <v>8.0</v>
      </c>
      <c r="AY15" t="s">
        <v>173</v>
      </c>
      <c r="AZ15" t="s">
        <v>174</v>
      </c>
      <c r="BA15" t="s">
        <v>175</v>
      </c>
      <c r="BC15" s="2">
        <f t="shared" si="1"/>
        <v>43029</v>
      </c>
      <c r="BD15">
        <f t="shared" si="2"/>
        <v>23</v>
      </c>
    </row>
    <row r="16" ht="15.75" customHeight="1">
      <c r="A16">
        <v>14.0</v>
      </c>
      <c r="F16" t="s">
        <v>95</v>
      </c>
      <c r="H16" s="1">
        <v>35597.0</v>
      </c>
      <c r="I16">
        <v>8.0</v>
      </c>
      <c r="J16">
        <v>30.0</v>
      </c>
      <c r="K16">
        <v>14.0</v>
      </c>
      <c r="L16">
        <v>50.0</v>
      </c>
      <c r="N16" t="s">
        <v>176</v>
      </c>
      <c r="O16">
        <v>1.0</v>
      </c>
      <c r="P16" t="s">
        <v>70</v>
      </c>
      <c r="R16" t="s">
        <v>106</v>
      </c>
      <c r="T16">
        <v>0.0</v>
      </c>
      <c r="AC16" t="s">
        <v>177</v>
      </c>
      <c r="AI16" t="s">
        <v>141</v>
      </c>
      <c r="AN16" t="s">
        <v>178</v>
      </c>
      <c r="AP16">
        <v>2.0</v>
      </c>
      <c r="AR16">
        <v>4.0</v>
      </c>
      <c r="AT16">
        <v>10.0</v>
      </c>
      <c r="AU16" t="s">
        <v>179</v>
      </c>
      <c r="AV16" t="s">
        <v>67</v>
      </c>
      <c r="AX16">
        <v>10.0</v>
      </c>
      <c r="AY16" t="s">
        <v>180</v>
      </c>
      <c r="AZ16" t="s">
        <v>36</v>
      </c>
      <c r="BA16" t="s">
        <v>36</v>
      </c>
      <c r="BC16" s="2">
        <f t="shared" si="1"/>
        <v>43029</v>
      </c>
      <c r="BD16">
        <f t="shared" si="2"/>
        <v>20</v>
      </c>
    </row>
    <row r="17" ht="15.75" customHeight="1">
      <c r="A17">
        <v>15.0</v>
      </c>
      <c r="B17" t="s">
        <v>82</v>
      </c>
      <c r="C17" t="s">
        <v>138</v>
      </c>
      <c r="F17" t="s">
        <v>95</v>
      </c>
      <c r="H17" s="1">
        <v>29872.0</v>
      </c>
      <c r="I17">
        <v>8.0</v>
      </c>
      <c r="J17">
        <v>50.0</v>
      </c>
      <c r="K17">
        <v>9.0</v>
      </c>
      <c r="L17">
        <v>15.0</v>
      </c>
      <c r="M17">
        <v>28860.0</v>
      </c>
      <c r="N17" t="s">
        <v>181</v>
      </c>
      <c r="O17">
        <v>1.0</v>
      </c>
      <c r="P17" t="s">
        <v>55</v>
      </c>
      <c r="R17" t="s">
        <v>56</v>
      </c>
      <c r="T17">
        <v>1.0</v>
      </c>
      <c r="U17" t="s">
        <v>155</v>
      </c>
      <c r="W17" t="s">
        <v>86</v>
      </c>
      <c r="Y17" t="s">
        <v>99</v>
      </c>
      <c r="AA17">
        <v>3.0</v>
      </c>
      <c r="AB17" t="s">
        <v>182</v>
      </c>
      <c r="AC17" t="s">
        <v>89</v>
      </c>
      <c r="AF17" t="s">
        <v>90</v>
      </c>
      <c r="AG17" t="s">
        <v>75</v>
      </c>
      <c r="AN17" t="s">
        <v>77</v>
      </c>
      <c r="AP17">
        <v>6.0</v>
      </c>
      <c r="AR17">
        <v>6.0</v>
      </c>
      <c r="AT17">
        <v>16.0</v>
      </c>
      <c r="AU17" t="s">
        <v>183</v>
      </c>
      <c r="AV17" t="s">
        <v>79</v>
      </c>
      <c r="AX17">
        <v>10.0</v>
      </c>
      <c r="AY17" t="s">
        <v>184</v>
      </c>
      <c r="AZ17" t="s">
        <v>185</v>
      </c>
      <c r="BA17" t="s">
        <v>186</v>
      </c>
      <c r="BC17" s="2">
        <f t="shared" si="1"/>
        <v>43029</v>
      </c>
      <c r="BD17">
        <f t="shared" si="2"/>
        <v>36</v>
      </c>
    </row>
    <row r="18" ht="15.75" customHeight="1">
      <c r="A18">
        <v>16.0</v>
      </c>
      <c r="B18" t="s">
        <v>82</v>
      </c>
      <c r="C18" t="s">
        <v>138</v>
      </c>
      <c r="E18" t="s">
        <v>187</v>
      </c>
      <c r="F18" t="s">
        <v>95</v>
      </c>
      <c r="H18" s="1">
        <v>34746.0</v>
      </c>
      <c r="I18">
        <v>8.0</v>
      </c>
      <c r="J18">
        <v>120.0</v>
      </c>
      <c r="K18">
        <v>12.0</v>
      </c>
      <c r="L18">
        <v>12.0</v>
      </c>
      <c r="M18">
        <v>61250.0</v>
      </c>
      <c r="N18" t="s">
        <v>188</v>
      </c>
      <c r="O18">
        <v>1.0</v>
      </c>
      <c r="P18" t="s">
        <v>55</v>
      </c>
      <c r="R18" t="s">
        <v>56</v>
      </c>
      <c r="T18">
        <v>1.0</v>
      </c>
      <c r="U18" t="s">
        <v>189</v>
      </c>
      <c r="X18" t="s">
        <v>190</v>
      </c>
      <c r="Y18" t="s">
        <v>99</v>
      </c>
      <c r="AA18">
        <v>4.0</v>
      </c>
      <c r="AB18" t="s">
        <v>191</v>
      </c>
      <c r="AC18" t="s">
        <v>177</v>
      </c>
      <c r="AG18" t="s">
        <v>75</v>
      </c>
      <c r="AN18" t="s">
        <v>91</v>
      </c>
      <c r="AP18">
        <v>6.0</v>
      </c>
      <c r="AR18">
        <v>4.0</v>
      </c>
      <c r="AT18">
        <v>120.0</v>
      </c>
      <c r="AU18" t="s">
        <v>192</v>
      </c>
      <c r="AW18" t="s">
        <v>193</v>
      </c>
      <c r="AX18">
        <v>8.0</v>
      </c>
      <c r="BC18" s="2">
        <f t="shared" si="1"/>
        <v>43029</v>
      </c>
      <c r="BD18">
        <f t="shared" si="2"/>
        <v>22</v>
      </c>
    </row>
    <row r="19" ht="15.75" customHeight="1">
      <c r="A19">
        <v>17.0</v>
      </c>
      <c r="F19" t="s">
        <v>95</v>
      </c>
      <c r="H19" s="1">
        <v>35200.0</v>
      </c>
      <c r="I19">
        <v>8.0</v>
      </c>
      <c r="J19">
        <v>0.0</v>
      </c>
      <c r="K19">
        <v>10.0</v>
      </c>
      <c r="L19">
        <v>6.0</v>
      </c>
      <c r="M19">
        <v>11550.0</v>
      </c>
      <c r="N19" t="s">
        <v>194</v>
      </c>
      <c r="O19">
        <v>1.0</v>
      </c>
      <c r="P19" t="s">
        <v>55</v>
      </c>
      <c r="S19" t="s">
        <v>195</v>
      </c>
      <c r="T19">
        <v>1.0</v>
      </c>
      <c r="U19" t="s">
        <v>72</v>
      </c>
      <c r="W19" t="s">
        <v>86</v>
      </c>
      <c r="Y19" t="s">
        <v>59</v>
      </c>
      <c r="AA19">
        <v>3.0</v>
      </c>
      <c r="AB19" t="s">
        <v>196</v>
      </c>
      <c r="AC19" t="s">
        <v>177</v>
      </c>
      <c r="AH19" t="s">
        <v>76</v>
      </c>
      <c r="AM19" t="s">
        <v>197</v>
      </c>
      <c r="AO19" t="s">
        <v>198</v>
      </c>
      <c r="AQ19">
        <v>8.0</v>
      </c>
      <c r="AR19">
        <v>3.0</v>
      </c>
      <c r="AT19">
        <v>10.0</v>
      </c>
      <c r="AU19" t="s">
        <v>199</v>
      </c>
      <c r="AW19" t="s">
        <v>200</v>
      </c>
      <c r="AX19">
        <v>8.0</v>
      </c>
      <c r="AY19" t="s">
        <v>201</v>
      </c>
      <c r="AZ19" t="s">
        <v>202</v>
      </c>
      <c r="BA19" t="s">
        <v>203</v>
      </c>
      <c r="BC19" s="2">
        <f t="shared" si="1"/>
        <v>43029</v>
      </c>
      <c r="BD19">
        <f t="shared" si="2"/>
        <v>21</v>
      </c>
    </row>
    <row r="20" ht="15.75" customHeight="1">
      <c r="A20">
        <v>18.0</v>
      </c>
      <c r="B20" t="s">
        <v>82</v>
      </c>
      <c r="H20" s="1">
        <v>33479.0</v>
      </c>
      <c r="I20">
        <v>6.0</v>
      </c>
      <c r="J20">
        <v>0.0</v>
      </c>
      <c r="K20">
        <v>10.0</v>
      </c>
      <c r="L20">
        <v>20.0</v>
      </c>
      <c r="M20">
        <v>42.0</v>
      </c>
      <c r="N20" t="s">
        <v>204</v>
      </c>
      <c r="O20">
        <v>1.0</v>
      </c>
      <c r="P20" t="s">
        <v>55</v>
      </c>
      <c r="R20" t="s">
        <v>56</v>
      </c>
      <c r="T20">
        <v>0.0</v>
      </c>
      <c r="AC20" t="s">
        <v>61</v>
      </c>
      <c r="AI20" t="s">
        <v>141</v>
      </c>
      <c r="AN20" t="s">
        <v>77</v>
      </c>
      <c r="AQ20">
        <v>12.0</v>
      </c>
      <c r="AR20">
        <v>6.0</v>
      </c>
      <c r="AT20">
        <v>12.0</v>
      </c>
      <c r="AU20" t="s">
        <v>205</v>
      </c>
      <c r="AV20" t="s">
        <v>79</v>
      </c>
      <c r="AX20">
        <v>10.0</v>
      </c>
      <c r="AY20" t="s">
        <v>206</v>
      </c>
      <c r="AZ20" t="s">
        <v>207</v>
      </c>
      <c r="BA20" t="s">
        <v>208</v>
      </c>
      <c r="BC20" s="2">
        <f t="shared" si="1"/>
        <v>43029</v>
      </c>
      <c r="BD20">
        <f t="shared" si="2"/>
        <v>26</v>
      </c>
    </row>
    <row r="21" ht="15.75" customHeight="1">
      <c r="A21">
        <v>19.0</v>
      </c>
      <c r="C21" t="s">
        <v>138</v>
      </c>
      <c r="D21" t="s">
        <v>125</v>
      </c>
      <c r="F21" t="s">
        <v>95</v>
      </c>
      <c r="H21" s="1">
        <v>31983.0</v>
      </c>
      <c r="I21">
        <v>6.0</v>
      </c>
      <c r="J21">
        <v>40.0</v>
      </c>
      <c r="K21">
        <v>12.0</v>
      </c>
      <c r="L21">
        <v>30.0</v>
      </c>
      <c r="M21">
        <v>94301.0</v>
      </c>
      <c r="N21" t="s">
        <v>209</v>
      </c>
      <c r="O21">
        <v>1.0</v>
      </c>
      <c r="P21" t="s">
        <v>84</v>
      </c>
      <c r="R21" t="s">
        <v>111</v>
      </c>
      <c r="T21">
        <v>1.0</v>
      </c>
      <c r="U21" t="s">
        <v>161</v>
      </c>
      <c r="W21" t="s">
        <v>86</v>
      </c>
      <c r="Y21" t="s">
        <v>99</v>
      </c>
      <c r="AA21">
        <v>3.0</v>
      </c>
      <c r="AB21" t="s">
        <v>210</v>
      </c>
      <c r="AC21" t="s">
        <v>74</v>
      </c>
      <c r="AF21" t="s">
        <v>90</v>
      </c>
      <c r="AN21" t="s">
        <v>178</v>
      </c>
      <c r="AP21">
        <v>6.0</v>
      </c>
      <c r="AR21">
        <v>3.0</v>
      </c>
      <c r="AT21">
        <v>15.0</v>
      </c>
      <c r="AU21" t="s">
        <v>211</v>
      </c>
      <c r="AV21" t="s">
        <v>212</v>
      </c>
      <c r="AX21">
        <v>10.0</v>
      </c>
      <c r="AY21" t="s">
        <v>213</v>
      </c>
      <c r="BA21" t="s">
        <v>214</v>
      </c>
      <c r="BC21" s="2">
        <f t="shared" si="1"/>
        <v>43029</v>
      </c>
      <c r="BD21">
        <f t="shared" si="2"/>
        <v>30</v>
      </c>
    </row>
    <row r="22" ht="15.75" customHeight="1">
      <c r="A22">
        <v>20.0</v>
      </c>
      <c r="B22" t="s">
        <v>82</v>
      </c>
      <c r="H22" s="1">
        <v>28459.0</v>
      </c>
      <c r="I22">
        <v>8.0</v>
      </c>
      <c r="J22">
        <v>30.0</v>
      </c>
      <c r="K22">
        <v>8.0</v>
      </c>
      <c r="L22">
        <v>4.0</v>
      </c>
      <c r="M22">
        <v>10243.0</v>
      </c>
      <c r="N22" t="s">
        <v>153</v>
      </c>
      <c r="O22">
        <v>0.0</v>
      </c>
      <c r="P22" t="s">
        <v>154</v>
      </c>
      <c r="R22" t="s">
        <v>111</v>
      </c>
      <c r="T22">
        <v>0.0</v>
      </c>
      <c r="AC22" t="s">
        <v>61</v>
      </c>
      <c r="AF22" t="s">
        <v>90</v>
      </c>
      <c r="AN22" t="s">
        <v>77</v>
      </c>
      <c r="AP22">
        <v>6.0</v>
      </c>
      <c r="AR22">
        <v>6.0</v>
      </c>
      <c r="AT22">
        <v>20.0</v>
      </c>
      <c r="AU22" t="s">
        <v>215</v>
      </c>
      <c r="AV22" t="s">
        <v>79</v>
      </c>
      <c r="AX22">
        <v>8.0</v>
      </c>
      <c r="AY22" t="s">
        <v>216</v>
      </c>
      <c r="AZ22" t="s">
        <v>217</v>
      </c>
      <c r="BC22" s="2">
        <f t="shared" si="1"/>
        <v>43029</v>
      </c>
      <c r="BD22">
        <f t="shared" si="2"/>
        <v>39</v>
      </c>
    </row>
    <row r="23" ht="15.75" customHeight="1">
      <c r="A23">
        <v>21.0</v>
      </c>
      <c r="C23" t="s">
        <v>138</v>
      </c>
      <c r="H23" s="1">
        <v>27226.0</v>
      </c>
      <c r="I23">
        <v>7.0</v>
      </c>
      <c r="J23">
        <v>0.0</v>
      </c>
      <c r="K23">
        <v>3.0</v>
      </c>
      <c r="L23">
        <v>10.0</v>
      </c>
      <c r="M23">
        <v>60625.0</v>
      </c>
      <c r="N23" t="s">
        <v>117</v>
      </c>
      <c r="O23">
        <v>0.0</v>
      </c>
      <c r="P23" t="s">
        <v>84</v>
      </c>
      <c r="R23" t="s">
        <v>106</v>
      </c>
      <c r="T23">
        <v>1.0</v>
      </c>
      <c r="U23" t="s">
        <v>218</v>
      </c>
      <c r="W23" t="s">
        <v>58</v>
      </c>
      <c r="Y23" t="s">
        <v>99</v>
      </c>
      <c r="AA23">
        <v>17.0</v>
      </c>
      <c r="AB23" t="s">
        <v>219</v>
      </c>
      <c r="AC23" t="s">
        <v>89</v>
      </c>
      <c r="AH23" t="s">
        <v>76</v>
      </c>
      <c r="AN23" t="s">
        <v>63</v>
      </c>
      <c r="AP23">
        <v>2.0</v>
      </c>
      <c r="AR23">
        <v>2.0</v>
      </c>
      <c r="AT23">
        <v>6.0</v>
      </c>
      <c r="AU23" t="s">
        <v>220</v>
      </c>
      <c r="AW23" t="s">
        <v>221</v>
      </c>
      <c r="AX23">
        <v>8.0</v>
      </c>
      <c r="AY23" t="s">
        <v>222</v>
      </c>
      <c r="BC23" s="2">
        <f t="shared" si="1"/>
        <v>43029</v>
      </c>
      <c r="BD23">
        <f t="shared" si="2"/>
        <v>43</v>
      </c>
    </row>
    <row r="24" ht="15.75" customHeight="1">
      <c r="A24">
        <v>22.0</v>
      </c>
      <c r="F24" t="s">
        <v>95</v>
      </c>
      <c r="H24" s="1">
        <v>29194.0</v>
      </c>
      <c r="I24">
        <v>7.0</v>
      </c>
      <c r="J24">
        <v>180.0</v>
      </c>
      <c r="K24">
        <v>12.0</v>
      </c>
      <c r="L24">
        <v>6.0</v>
      </c>
      <c r="M24">
        <v>22083.0</v>
      </c>
      <c r="N24" t="s">
        <v>223</v>
      </c>
      <c r="O24">
        <v>0.0</v>
      </c>
      <c r="Q24" t="s">
        <v>36</v>
      </c>
      <c r="R24" t="s">
        <v>56</v>
      </c>
      <c r="T24">
        <v>1.0</v>
      </c>
      <c r="U24" t="s">
        <v>72</v>
      </c>
      <c r="W24" t="s">
        <v>119</v>
      </c>
      <c r="Y24" t="s">
        <v>59</v>
      </c>
      <c r="AA24">
        <v>8.0</v>
      </c>
      <c r="AB24" t="s">
        <v>224</v>
      </c>
      <c r="AC24" t="s">
        <v>89</v>
      </c>
      <c r="AG24" t="s">
        <v>75</v>
      </c>
      <c r="AN24" t="s">
        <v>91</v>
      </c>
      <c r="AP24">
        <v>2.0</v>
      </c>
      <c r="AR24">
        <v>4.0</v>
      </c>
      <c r="AT24">
        <v>4.0</v>
      </c>
      <c r="AU24" t="s">
        <v>225</v>
      </c>
      <c r="AV24" t="s">
        <v>212</v>
      </c>
      <c r="AX24">
        <v>9.0</v>
      </c>
      <c r="AY24" t="s">
        <v>226</v>
      </c>
      <c r="BC24" s="2">
        <f t="shared" si="1"/>
        <v>43029</v>
      </c>
      <c r="BD24">
        <f t="shared" si="2"/>
        <v>37</v>
      </c>
    </row>
    <row r="25" ht="15.75" customHeight="1">
      <c r="A25">
        <v>23.0</v>
      </c>
      <c r="C25" t="s">
        <v>138</v>
      </c>
      <c r="F25" t="s">
        <v>95</v>
      </c>
      <c r="H25" s="1">
        <v>29425.0</v>
      </c>
      <c r="I25">
        <v>7.0</v>
      </c>
      <c r="J25">
        <v>60.0</v>
      </c>
      <c r="K25">
        <v>5.0</v>
      </c>
      <c r="L25">
        <v>8.0</v>
      </c>
      <c r="M25">
        <v>94102.0</v>
      </c>
      <c r="N25" t="s">
        <v>227</v>
      </c>
      <c r="O25">
        <v>1.0</v>
      </c>
      <c r="P25" t="s">
        <v>70</v>
      </c>
      <c r="R25" t="s">
        <v>56</v>
      </c>
      <c r="T25">
        <v>0.0</v>
      </c>
      <c r="AC25" t="s">
        <v>74</v>
      </c>
      <c r="AI25" t="s">
        <v>141</v>
      </c>
      <c r="AN25" t="s">
        <v>77</v>
      </c>
      <c r="AP25">
        <v>4.0</v>
      </c>
      <c r="AR25">
        <v>4.0</v>
      </c>
      <c r="AT25">
        <v>10.0</v>
      </c>
      <c r="AU25" t="s">
        <v>228</v>
      </c>
      <c r="AV25" t="s">
        <v>79</v>
      </c>
      <c r="AX25">
        <v>8.0</v>
      </c>
      <c r="AY25" t="s">
        <v>229</v>
      </c>
      <c r="AZ25" t="s">
        <v>230</v>
      </c>
      <c r="BC25" s="2">
        <f t="shared" si="1"/>
        <v>43029</v>
      </c>
      <c r="BD25">
        <f t="shared" si="2"/>
        <v>37</v>
      </c>
    </row>
    <row r="26" ht="15.75" customHeight="1">
      <c r="A26">
        <v>24.0</v>
      </c>
      <c r="F26" t="s">
        <v>95</v>
      </c>
      <c r="H26" s="1">
        <v>27454.0</v>
      </c>
      <c r="I26">
        <v>7.0</v>
      </c>
      <c r="J26">
        <v>30.0</v>
      </c>
      <c r="K26">
        <v>6.0</v>
      </c>
      <c r="L26">
        <v>10.0</v>
      </c>
      <c r="N26" t="s">
        <v>231</v>
      </c>
      <c r="O26">
        <v>0.0</v>
      </c>
      <c r="P26" t="s">
        <v>105</v>
      </c>
      <c r="R26" t="s">
        <v>106</v>
      </c>
      <c r="T26">
        <v>0.0</v>
      </c>
      <c r="AC26" t="s">
        <v>89</v>
      </c>
      <c r="AI26" t="s">
        <v>141</v>
      </c>
      <c r="AN26" t="s">
        <v>63</v>
      </c>
      <c r="AP26">
        <v>3.0</v>
      </c>
      <c r="AR26">
        <v>4.0</v>
      </c>
      <c r="AT26">
        <v>7.0</v>
      </c>
      <c r="AU26" t="s">
        <v>232</v>
      </c>
      <c r="AV26" t="s">
        <v>79</v>
      </c>
      <c r="AX26">
        <v>9.0</v>
      </c>
      <c r="AY26" t="s">
        <v>233</v>
      </c>
      <c r="AZ26" t="s">
        <v>234</v>
      </c>
      <c r="BA26" t="s">
        <v>235</v>
      </c>
      <c r="BC26" s="2">
        <f t="shared" si="1"/>
        <v>43029</v>
      </c>
      <c r="BD26">
        <f t="shared" si="2"/>
        <v>42</v>
      </c>
    </row>
    <row r="27" ht="15.75" customHeight="1">
      <c r="A27">
        <v>25.0</v>
      </c>
      <c r="F27" t="s">
        <v>95</v>
      </c>
      <c r="H27" s="1">
        <v>32337.0</v>
      </c>
      <c r="I27">
        <v>85.0</v>
      </c>
      <c r="J27">
        <v>45.0</v>
      </c>
      <c r="K27">
        <v>10.0</v>
      </c>
      <c r="L27">
        <v>30.0</v>
      </c>
      <c r="M27">
        <v>80202.0</v>
      </c>
      <c r="N27" t="s">
        <v>236</v>
      </c>
      <c r="O27">
        <v>0.0</v>
      </c>
      <c r="P27" t="s">
        <v>105</v>
      </c>
      <c r="R27" t="s">
        <v>111</v>
      </c>
      <c r="T27">
        <v>1.0</v>
      </c>
      <c r="U27" t="s">
        <v>237</v>
      </c>
      <c r="W27" t="s">
        <v>86</v>
      </c>
      <c r="Y27" t="s">
        <v>99</v>
      </c>
      <c r="AA27">
        <v>4.0</v>
      </c>
      <c r="AB27" t="s">
        <v>238</v>
      </c>
      <c r="AC27" t="s">
        <v>89</v>
      </c>
      <c r="AH27" t="s">
        <v>76</v>
      </c>
      <c r="AN27" t="s">
        <v>91</v>
      </c>
      <c r="AQ27">
        <v>12.0</v>
      </c>
      <c r="AS27">
        <v>5.0</v>
      </c>
      <c r="AT27">
        <v>8.0</v>
      </c>
      <c r="AU27" t="s">
        <v>239</v>
      </c>
      <c r="AV27" t="s">
        <v>67</v>
      </c>
      <c r="AX27">
        <v>8.0</v>
      </c>
      <c r="AY27" t="s">
        <v>240</v>
      </c>
      <c r="AZ27" t="s">
        <v>241</v>
      </c>
      <c r="BA27" t="s">
        <v>242</v>
      </c>
      <c r="BC27" s="2">
        <f t="shared" si="1"/>
        <v>43029</v>
      </c>
      <c r="BD27">
        <f t="shared" si="2"/>
        <v>29</v>
      </c>
    </row>
    <row r="28" ht="15.75" customHeight="1">
      <c r="A28">
        <v>26.0</v>
      </c>
      <c r="F28" t="s">
        <v>95</v>
      </c>
      <c r="H28" s="1">
        <v>29821.0</v>
      </c>
      <c r="I28">
        <v>8.0</v>
      </c>
      <c r="J28">
        <v>30.0</v>
      </c>
      <c r="K28">
        <v>14.0</v>
      </c>
      <c r="L28">
        <v>20.0</v>
      </c>
      <c r="M28">
        <v>80686.0</v>
      </c>
      <c r="N28" t="s">
        <v>243</v>
      </c>
      <c r="O28">
        <v>0.0</v>
      </c>
      <c r="P28" t="s">
        <v>84</v>
      </c>
      <c r="R28" t="s">
        <v>106</v>
      </c>
      <c r="T28">
        <v>1.0</v>
      </c>
      <c r="V28" t="s">
        <v>244</v>
      </c>
      <c r="W28" t="s">
        <v>119</v>
      </c>
      <c r="Y28" t="s">
        <v>245</v>
      </c>
      <c r="AA28">
        <v>15.0</v>
      </c>
      <c r="AB28" t="s">
        <v>246</v>
      </c>
      <c r="AC28" t="s">
        <v>61</v>
      </c>
      <c r="AL28" t="s">
        <v>36</v>
      </c>
      <c r="AV28" t="s">
        <v>67</v>
      </c>
      <c r="AX28">
        <v>8.0</v>
      </c>
      <c r="AY28" t="s">
        <v>247</v>
      </c>
      <c r="AZ28" t="s">
        <v>248</v>
      </c>
      <c r="BA28" t="s">
        <v>249</v>
      </c>
      <c r="BC28" s="2">
        <f t="shared" si="1"/>
        <v>43029</v>
      </c>
      <c r="BD28">
        <f t="shared" si="2"/>
        <v>36</v>
      </c>
    </row>
    <row r="29" ht="15.75" customHeight="1">
      <c r="A29">
        <v>27.0</v>
      </c>
      <c r="B29" t="s">
        <v>82</v>
      </c>
      <c r="H29" s="1">
        <v>31486.0</v>
      </c>
      <c r="I29">
        <v>7.0</v>
      </c>
      <c r="J29">
        <v>30.0</v>
      </c>
      <c r="K29">
        <v>10.0</v>
      </c>
      <c r="L29">
        <v>2.0</v>
      </c>
      <c r="M29">
        <v>78681.0</v>
      </c>
      <c r="N29" t="s">
        <v>250</v>
      </c>
      <c r="O29">
        <v>1.0</v>
      </c>
      <c r="P29" t="s">
        <v>70</v>
      </c>
      <c r="R29" t="s">
        <v>56</v>
      </c>
      <c r="T29">
        <v>1.0</v>
      </c>
      <c r="U29" t="s">
        <v>161</v>
      </c>
      <c r="W29" t="s">
        <v>86</v>
      </c>
      <c r="Y29" t="s">
        <v>171</v>
      </c>
      <c r="AA29">
        <v>8.0</v>
      </c>
      <c r="AB29" t="s">
        <v>251</v>
      </c>
      <c r="AC29" t="s">
        <v>89</v>
      </c>
      <c r="AG29" t="s">
        <v>75</v>
      </c>
      <c r="AN29" t="s">
        <v>77</v>
      </c>
      <c r="AP29">
        <v>6.0</v>
      </c>
      <c r="AR29">
        <v>5.0</v>
      </c>
      <c r="AT29">
        <v>500.0</v>
      </c>
      <c r="AU29" t="s">
        <v>252</v>
      </c>
      <c r="AV29" t="s">
        <v>79</v>
      </c>
      <c r="AX29">
        <v>7.0</v>
      </c>
      <c r="AY29" t="s">
        <v>253</v>
      </c>
      <c r="AZ29" t="s">
        <v>254</v>
      </c>
      <c r="BA29" t="s">
        <v>255</v>
      </c>
      <c r="BC29" s="2">
        <f t="shared" si="1"/>
        <v>43029</v>
      </c>
      <c r="BD29">
        <f t="shared" si="2"/>
        <v>31</v>
      </c>
    </row>
    <row r="30" ht="15.75" customHeight="1">
      <c r="A30">
        <v>28.0</v>
      </c>
      <c r="B30" t="s">
        <v>82</v>
      </c>
      <c r="C30" t="s">
        <v>138</v>
      </c>
      <c r="H30" s="1">
        <v>29106.0</v>
      </c>
      <c r="I30">
        <v>6.0</v>
      </c>
      <c r="J30">
        <v>40.0</v>
      </c>
      <c r="K30">
        <v>9.0</v>
      </c>
      <c r="L30">
        <v>6.0</v>
      </c>
      <c r="M30">
        <v>2215.0</v>
      </c>
      <c r="N30" t="s">
        <v>256</v>
      </c>
      <c r="O30">
        <v>0.0</v>
      </c>
      <c r="P30" t="s">
        <v>84</v>
      </c>
      <c r="R30" t="s">
        <v>106</v>
      </c>
      <c r="T30">
        <v>1.0</v>
      </c>
      <c r="U30" t="s">
        <v>237</v>
      </c>
      <c r="W30" t="s">
        <v>86</v>
      </c>
      <c r="Y30" t="s">
        <v>257</v>
      </c>
      <c r="AA30">
        <v>11.0</v>
      </c>
      <c r="AB30" t="s">
        <v>258</v>
      </c>
      <c r="AC30" t="s">
        <v>89</v>
      </c>
      <c r="AI30" t="s">
        <v>141</v>
      </c>
      <c r="AN30" t="s">
        <v>63</v>
      </c>
      <c r="AP30">
        <v>4.0</v>
      </c>
      <c r="AR30">
        <v>2.0</v>
      </c>
      <c r="AT30">
        <v>2.0</v>
      </c>
      <c r="AU30" t="s">
        <v>259</v>
      </c>
      <c r="AV30" t="s">
        <v>79</v>
      </c>
      <c r="AX30">
        <v>10.0</v>
      </c>
      <c r="AY30" t="s">
        <v>260</v>
      </c>
      <c r="AZ30" t="s">
        <v>261</v>
      </c>
      <c r="BC30" s="2">
        <f t="shared" si="1"/>
        <v>43029</v>
      </c>
      <c r="BD30">
        <f t="shared" si="2"/>
        <v>38</v>
      </c>
    </row>
    <row r="31" ht="15.75" customHeight="1">
      <c r="A31">
        <v>29.0</v>
      </c>
      <c r="B31" t="s">
        <v>82</v>
      </c>
      <c r="E31" t="s">
        <v>187</v>
      </c>
      <c r="F31" t="s">
        <v>95</v>
      </c>
      <c r="H31" s="1">
        <v>33490.0</v>
      </c>
      <c r="I31">
        <v>6.0</v>
      </c>
      <c r="J31">
        <v>0.0</v>
      </c>
      <c r="K31">
        <v>9.0</v>
      </c>
      <c r="L31">
        <v>3.0</v>
      </c>
      <c r="M31">
        <v>11011.0</v>
      </c>
      <c r="N31" t="s">
        <v>262</v>
      </c>
      <c r="O31">
        <v>1.0</v>
      </c>
      <c r="P31" t="s">
        <v>132</v>
      </c>
      <c r="R31" t="s">
        <v>56</v>
      </c>
      <c r="T31">
        <v>1.0</v>
      </c>
      <c r="U31" t="s">
        <v>237</v>
      </c>
      <c r="W31" t="s">
        <v>86</v>
      </c>
      <c r="Y31" t="s">
        <v>99</v>
      </c>
      <c r="AA31">
        <v>4.0</v>
      </c>
      <c r="AB31" t="s">
        <v>263</v>
      </c>
      <c r="AC31" t="s">
        <v>61</v>
      </c>
      <c r="AI31" t="s">
        <v>141</v>
      </c>
      <c r="AN31" t="s">
        <v>77</v>
      </c>
      <c r="AP31">
        <v>4.0</v>
      </c>
      <c r="AR31">
        <v>4.0</v>
      </c>
      <c r="AT31">
        <v>6.0</v>
      </c>
      <c r="AU31" t="s">
        <v>264</v>
      </c>
      <c r="AV31" t="s">
        <v>79</v>
      </c>
      <c r="AX31">
        <v>10.0</v>
      </c>
      <c r="AY31" t="s">
        <v>265</v>
      </c>
      <c r="AZ31" t="s">
        <v>266</v>
      </c>
      <c r="BC31" s="2">
        <f t="shared" si="1"/>
        <v>43029</v>
      </c>
      <c r="BD31">
        <f t="shared" si="2"/>
        <v>26</v>
      </c>
    </row>
    <row r="32" ht="15.75" customHeight="1">
      <c r="A32">
        <v>30.0</v>
      </c>
      <c r="B32" t="s">
        <v>82</v>
      </c>
      <c r="H32" s="1">
        <v>30658.0</v>
      </c>
      <c r="I32">
        <v>7.0</v>
      </c>
      <c r="J32">
        <v>150.0</v>
      </c>
      <c r="K32">
        <v>6.0</v>
      </c>
      <c r="L32">
        <v>5.0</v>
      </c>
      <c r="M32">
        <v>95051.0</v>
      </c>
      <c r="N32" t="s">
        <v>267</v>
      </c>
      <c r="O32">
        <v>0.0</v>
      </c>
      <c r="P32" t="s">
        <v>70</v>
      </c>
      <c r="R32" t="s">
        <v>106</v>
      </c>
      <c r="T32">
        <v>1.0</v>
      </c>
      <c r="U32" t="s">
        <v>237</v>
      </c>
      <c r="W32" t="s">
        <v>86</v>
      </c>
      <c r="Z32" t="s">
        <v>268</v>
      </c>
      <c r="AA32">
        <v>12.0</v>
      </c>
      <c r="AC32" t="s">
        <v>89</v>
      </c>
      <c r="AI32" t="s">
        <v>141</v>
      </c>
      <c r="AN32" t="s">
        <v>91</v>
      </c>
      <c r="AP32">
        <v>6.0</v>
      </c>
      <c r="AR32">
        <v>4.0</v>
      </c>
      <c r="AT32">
        <v>8.0</v>
      </c>
      <c r="AU32" t="s">
        <v>269</v>
      </c>
      <c r="AV32" t="s">
        <v>79</v>
      </c>
      <c r="AX32">
        <v>7.0</v>
      </c>
      <c r="AY32" t="s">
        <v>270</v>
      </c>
      <c r="BC32" s="2">
        <f t="shared" si="1"/>
        <v>43029</v>
      </c>
      <c r="BD32">
        <f t="shared" si="2"/>
        <v>33</v>
      </c>
    </row>
    <row r="33" ht="15.75" customHeight="1">
      <c r="A33">
        <v>31.0</v>
      </c>
      <c r="B33" t="s">
        <v>82</v>
      </c>
      <c r="C33" t="s">
        <v>138</v>
      </c>
      <c r="F33" t="s">
        <v>95</v>
      </c>
      <c r="H33" s="1">
        <v>29344.0</v>
      </c>
      <c r="I33">
        <v>8.0</v>
      </c>
      <c r="J33">
        <v>0.0</v>
      </c>
      <c r="K33">
        <v>10.0</v>
      </c>
      <c r="L33">
        <v>20.0</v>
      </c>
      <c r="M33">
        <v>2128.0</v>
      </c>
      <c r="N33" t="s">
        <v>256</v>
      </c>
      <c r="O33">
        <v>1.0</v>
      </c>
      <c r="P33" t="s">
        <v>55</v>
      </c>
      <c r="R33" t="s">
        <v>111</v>
      </c>
      <c r="T33">
        <v>1.0</v>
      </c>
      <c r="U33" t="s">
        <v>237</v>
      </c>
      <c r="W33" t="s">
        <v>98</v>
      </c>
      <c r="Y33" t="s">
        <v>99</v>
      </c>
      <c r="AA33">
        <v>10.0</v>
      </c>
      <c r="AB33" t="s">
        <v>271</v>
      </c>
      <c r="AC33" t="s">
        <v>89</v>
      </c>
      <c r="AG33" t="s">
        <v>75</v>
      </c>
      <c r="AH33" t="s">
        <v>76</v>
      </c>
      <c r="AN33" t="s">
        <v>63</v>
      </c>
      <c r="AQ33" s="3">
        <v>43028.0</v>
      </c>
      <c r="AS33" s="3">
        <v>43028.0</v>
      </c>
      <c r="AT33">
        <v>20.0</v>
      </c>
      <c r="AU33" t="s">
        <v>272</v>
      </c>
      <c r="AV33" t="s">
        <v>79</v>
      </c>
      <c r="AX33">
        <v>8.0</v>
      </c>
      <c r="AY33" t="s">
        <v>273</v>
      </c>
      <c r="AZ33" t="s">
        <v>274</v>
      </c>
      <c r="BC33" s="2">
        <f t="shared" si="1"/>
        <v>43029</v>
      </c>
      <c r="BD33">
        <f t="shared" si="2"/>
        <v>37</v>
      </c>
    </row>
    <row r="34" ht="15.75" customHeight="1">
      <c r="A34">
        <v>32.0</v>
      </c>
      <c r="B34" t="s">
        <v>82</v>
      </c>
      <c r="E34" t="s">
        <v>187</v>
      </c>
      <c r="F34" t="s">
        <v>95</v>
      </c>
      <c r="H34" s="1">
        <v>30891.0</v>
      </c>
      <c r="I34">
        <v>7.0</v>
      </c>
      <c r="J34">
        <v>100.0</v>
      </c>
      <c r="K34">
        <v>10.0</v>
      </c>
      <c r="L34">
        <v>1.0</v>
      </c>
      <c r="M34">
        <v>2033.0</v>
      </c>
      <c r="N34" t="s">
        <v>275</v>
      </c>
      <c r="O34">
        <v>1.0</v>
      </c>
      <c r="P34" t="s">
        <v>55</v>
      </c>
      <c r="S34" t="s">
        <v>276</v>
      </c>
      <c r="T34">
        <v>1.0</v>
      </c>
      <c r="U34" t="s">
        <v>237</v>
      </c>
      <c r="W34" t="s">
        <v>119</v>
      </c>
      <c r="Y34" t="s">
        <v>134</v>
      </c>
      <c r="AA34">
        <v>7.0</v>
      </c>
      <c r="AC34" t="s">
        <v>89</v>
      </c>
      <c r="AH34" t="s">
        <v>76</v>
      </c>
      <c r="AN34" t="s">
        <v>77</v>
      </c>
      <c r="AP34">
        <v>4.0</v>
      </c>
      <c r="AS34">
        <v>15.0</v>
      </c>
      <c r="AT34">
        <v>20.0</v>
      </c>
      <c r="AU34" t="s">
        <v>277</v>
      </c>
      <c r="AV34" t="s">
        <v>79</v>
      </c>
      <c r="AX34">
        <v>10.0</v>
      </c>
      <c r="AY34" t="s">
        <v>278</v>
      </c>
      <c r="AZ34" t="s">
        <v>279</v>
      </c>
      <c r="BA34" t="s">
        <v>124</v>
      </c>
      <c r="BC34" s="2">
        <f t="shared" si="1"/>
        <v>43029</v>
      </c>
      <c r="BD34">
        <f t="shared" si="2"/>
        <v>33</v>
      </c>
    </row>
    <row r="35" ht="15.75" customHeight="1">
      <c r="A35">
        <v>33.0</v>
      </c>
      <c r="C35" t="s">
        <v>138</v>
      </c>
      <c r="D35" t="s">
        <v>125</v>
      </c>
      <c r="F35" t="s">
        <v>95</v>
      </c>
      <c r="H35" s="1">
        <v>35136.0</v>
      </c>
      <c r="I35">
        <v>6.0</v>
      </c>
      <c r="J35">
        <v>120.0</v>
      </c>
      <c r="K35">
        <v>16.0</v>
      </c>
      <c r="L35">
        <v>2.0</v>
      </c>
      <c r="M35">
        <v>110001.0</v>
      </c>
      <c r="N35" t="s">
        <v>280</v>
      </c>
      <c r="O35">
        <v>0.0</v>
      </c>
      <c r="P35" t="s">
        <v>55</v>
      </c>
      <c r="R35" t="s">
        <v>56</v>
      </c>
      <c r="T35">
        <v>0.0</v>
      </c>
      <c r="AC35" t="s">
        <v>177</v>
      </c>
      <c r="AG35" t="s">
        <v>75</v>
      </c>
      <c r="AN35" t="s">
        <v>77</v>
      </c>
      <c r="AP35">
        <v>6.0</v>
      </c>
      <c r="AR35">
        <v>6.0</v>
      </c>
      <c r="AT35">
        <v>60.0</v>
      </c>
      <c r="AU35" t="s">
        <v>281</v>
      </c>
      <c r="AV35" t="s">
        <v>67</v>
      </c>
      <c r="AX35">
        <v>9.0</v>
      </c>
      <c r="AY35" t="s">
        <v>282</v>
      </c>
      <c r="AZ35" t="s">
        <v>283</v>
      </c>
      <c r="BC35" s="2">
        <f t="shared" si="1"/>
        <v>43029</v>
      </c>
      <c r="BD35">
        <f t="shared" si="2"/>
        <v>21</v>
      </c>
    </row>
    <row r="36" ht="15.75" customHeight="1">
      <c r="A36">
        <v>34.0</v>
      </c>
      <c r="B36" t="s">
        <v>82</v>
      </c>
      <c r="F36" t="s">
        <v>95</v>
      </c>
      <c r="H36" s="1">
        <v>33067.0</v>
      </c>
      <c r="I36">
        <v>7.0</v>
      </c>
      <c r="J36">
        <v>70.0</v>
      </c>
      <c r="K36">
        <v>5.0</v>
      </c>
      <c r="L36">
        <v>5.0</v>
      </c>
      <c r="M36">
        <v>54000.0</v>
      </c>
      <c r="N36" t="s">
        <v>284</v>
      </c>
      <c r="O36">
        <v>0.0</v>
      </c>
      <c r="P36" t="s">
        <v>84</v>
      </c>
      <c r="R36" t="s">
        <v>111</v>
      </c>
      <c r="T36">
        <v>1.0</v>
      </c>
      <c r="U36" t="s">
        <v>5</v>
      </c>
      <c r="W36" t="s">
        <v>58</v>
      </c>
      <c r="Z36" t="s">
        <v>285</v>
      </c>
      <c r="AA36">
        <v>1.0</v>
      </c>
      <c r="AB36" t="s">
        <v>286</v>
      </c>
      <c r="AC36" t="s">
        <v>89</v>
      </c>
      <c r="AF36" t="s">
        <v>90</v>
      </c>
      <c r="AG36" t="s">
        <v>75</v>
      </c>
      <c r="AN36" t="s">
        <v>77</v>
      </c>
      <c r="AP36">
        <v>3.0</v>
      </c>
      <c r="AR36">
        <v>2.0</v>
      </c>
      <c r="AT36">
        <v>15.0</v>
      </c>
      <c r="AU36" t="s">
        <v>287</v>
      </c>
      <c r="AV36" t="s">
        <v>79</v>
      </c>
      <c r="AX36">
        <v>8.0</v>
      </c>
      <c r="AY36" t="s">
        <v>288</v>
      </c>
      <c r="AZ36" t="s">
        <v>289</v>
      </c>
      <c r="BC36" s="2">
        <f t="shared" si="1"/>
        <v>43029</v>
      </c>
      <c r="BD36">
        <f t="shared" si="2"/>
        <v>27</v>
      </c>
    </row>
    <row r="37" ht="15.75" customHeight="1">
      <c r="A37">
        <v>35.0</v>
      </c>
      <c r="C37" t="s">
        <v>138</v>
      </c>
      <c r="H37" s="1">
        <v>28598.0</v>
      </c>
      <c r="I37">
        <v>6.0</v>
      </c>
      <c r="J37">
        <v>90.0</v>
      </c>
      <c r="K37">
        <v>6.0</v>
      </c>
      <c r="L37">
        <v>2.0</v>
      </c>
      <c r="M37">
        <v>30341.0</v>
      </c>
      <c r="N37" t="s">
        <v>290</v>
      </c>
      <c r="O37">
        <v>0.0</v>
      </c>
      <c r="P37" t="s">
        <v>105</v>
      </c>
      <c r="R37" t="s">
        <v>56</v>
      </c>
      <c r="T37">
        <v>1.0</v>
      </c>
      <c r="U37" t="s">
        <v>170</v>
      </c>
      <c r="X37" t="s">
        <v>291</v>
      </c>
      <c r="Y37" t="s">
        <v>99</v>
      </c>
      <c r="AA37">
        <v>6.0</v>
      </c>
      <c r="AB37" t="s">
        <v>292</v>
      </c>
      <c r="AC37" t="s">
        <v>89</v>
      </c>
      <c r="AH37" t="s">
        <v>76</v>
      </c>
      <c r="AN37" t="s">
        <v>77</v>
      </c>
      <c r="AP37">
        <v>5.0</v>
      </c>
      <c r="AR37">
        <v>5.0</v>
      </c>
      <c r="AT37">
        <v>5.0</v>
      </c>
      <c r="AU37" t="s">
        <v>293</v>
      </c>
      <c r="AV37" t="s">
        <v>79</v>
      </c>
      <c r="AX37">
        <v>8.0</v>
      </c>
      <c r="AY37" t="s">
        <v>294</v>
      </c>
      <c r="AZ37" t="s">
        <v>295</v>
      </c>
      <c r="BA37" t="s">
        <v>296</v>
      </c>
      <c r="BC37" s="2">
        <f t="shared" si="1"/>
        <v>43029</v>
      </c>
      <c r="BD37">
        <f t="shared" si="2"/>
        <v>39</v>
      </c>
    </row>
    <row r="38" ht="15.75" customHeight="1">
      <c r="A38">
        <v>36.0</v>
      </c>
      <c r="F38" t="s">
        <v>95</v>
      </c>
      <c r="H38" s="1">
        <v>27959.0</v>
      </c>
      <c r="I38">
        <v>7.0</v>
      </c>
      <c r="J38">
        <v>50.0</v>
      </c>
      <c r="K38">
        <v>8.0</v>
      </c>
      <c r="L38">
        <v>1.0</v>
      </c>
      <c r="M38">
        <v>7748.0</v>
      </c>
      <c r="N38" t="s">
        <v>297</v>
      </c>
      <c r="O38">
        <v>0.0</v>
      </c>
      <c r="P38" t="s">
        <v>105</v>
      </c>
      <c r="R38" t="s">
        <v>56</v>
      </c>
      <c r="T38">
        <v>1.0</v>
      </c>
      <c r="U38" t="s">
        <v>237</v>
      </c>
      <c r="W38" t="s">
        <v>86</v>
      </c>
      <c r="Y38" t="s">
        <v>99</v>
      </c>
      <c r="AA38">
        <v>22.0</v>
      </c>
      <c r="AB38" t="s">
        <v>298</v>
      </c>
      <c r="AC38" t="s">
        <v>61</v>
      </c>
      <c r="AG38" t="s">
        <v>75</v>
      </c>
      <c r="AN38" t="s">
        <v>91</v>
      </c>
      <c r="AP38">
        <v>4.0</v>
      </c>
      <c r="AR38">
        <v>6.0</v>
      </c>
      <c r="AT38">
        <v>12.0</v>
      </c>
      <c r="AU38" t="s">
        <v>299</v>
      </c>
      <c r="AV38" t="s">
        <v>67</v>
      </c>
      <c r="AX38">
        <v>10.0</v>
      </c>
      <c r="AY38" t="s">
        <v>300</v>
      </c>
      <c r="AZ38" t="s">
        <v>301</v>
      </c>
      <c r="BC38" s="2">
        <f t="shared" si="1"/>
        <v>43029</v>
      </c>
      <c r="BD38">
        <f t="shared" si="2"/>
        <v>41</v>
      </c>
    </row>
    <row r="39" ht="15.75" customHeight="1">
      <c r="A39">
        <v>37.0</v>
      </c>
      <c r="B39" t="s">
        <v>82</v>
      </c>
      <c r="C39" t="s">
        <v>138</v>
      </c>
      <c r="E39" t="s">
        <v>187</v>
      </c>
      <c r="F39" t="s">
        <v>95</v>
      </c>
      <c r="H39" s="1">
        <v>33295.0</v>
      </c>
      <c r="I39">
        <v>6.0</v>
      </c>
      <c r="J39">
        <v>60.0</v>
      </c>
      <c r="K39">
        <v>8.0</v>
      </c>
      <c r="L39">
        <v>5.0</v>
      </c>
      <c r="M39">
        <v>60320.0</v>
      </c>
      <c r="N39" t="s">
        <v>302</v>
      </c>
      <c r="O39">
        <v>1.0</v>
      </c>
      <c r="P39" t="s">
        <v>154</v>
      </c>
      <c r="R39" t="s">
        <v>71</v>
      </c>
      <c r="T39">
        <v>1.0</v>
      </c>
      <c r="U39" t="s">
        <v>170</v>
      </c>
      <c r="W39" t="s">
        <v>119</v>
      </c>
      <c r="Y39" t="s">
        <v>99</v>
      </c>
      <c r="AA39">
        <v>3.0</v>
      </c>
      <c r="AB39" t="s">
        <v>219</v>
      </c>
      <c r="AC39" t="s">
        <v>89</v>
      </c>
      <c r="AG39" t="s">
        <v>75</v>
      </c>
      <c r="AN39" t="s">
        <v>63</v>
      </c>
      <c r="AP39">
        <v>6.0</v>
      </c>
      <c r="AR39">
        <v>6.0</v>
      </c>
      <c r="AT39">
        <v>6.0</v>
      </c>
      <c r="AU39" t="s">
        <v>303</v>
      </c>
      <c r="AV39" t="s">
        <v>79</v>
      </c>
      <c r="AX39">
        <v>10.0</v>
      </c>
      <c r="AY39" t="s">
        <v>304</v>
      </c>
      <c r="BA39" t="s">
        <v>305</v>
      </c>
      <c r="BC39" s="2">
        <f t="shared" si="1"/>
        <v>43029</v>
      </c>
      <c r="BD39">
        <f t="shared" si="2"/>
        <v>26</v>
      </c>
    </row>
    <row r="40" ht="15.75" customHeight="1">
      <c r="A40">
        <v>38.0</v>
      </c>
      <c r="C40" t="s">
        <v>138</v>
      </c>
      <c r="F40" t="s">
        <v>95</v>
      </c>
      <c r="H40" s="1">
        <v>29326.0</v>
      </c>
      <c r="I40">
        <v>6.0</v>
      </c>
      <c r="J40">
        <v>50.0</v>
      </c>
      <c r="K40">
        <v>7.0</v>
      </c>
      <c r="L40">
        <v>2.0</v>
      </c>
      <c r="M40">
        <v>400041.0</v>
      </c>
      <c r="N40" t="s">
        <v>306</v>
      </c>
      <c r="O40">
        <v>0.0</v>
      </c>
      <c r="P40" t="s">
        <v>105</v>
      </c>
      <c r="R40" t="s">
        <v>71</v>
      </c>
      <c r="T40">
        <v>1.0</v>
      </c>
      <c r="U40" t="s">
        <v>57</v>
      </c>
      <c r="W40" t="s">
        <v>58</v>
      </c>
      <c r="Y40" t="s">
        <v>307</v>
      </c>
      <c r="AA40">
        <v>3.0</v>
      </c>
      <c r="AB40" t="s">
        <v>308</v>
      </c>
      <c r="AC40" t="s">
        <v>89</v>
      </c>
      <c r="AE40" t="s">
        <v>62</v>
      </c>
      <c r="AN40" t="s">
        <v>63</v>
      </c>
      <c r="AP40">
        <v>6.0</v>
      </c>
      <c r="AR40">
        <v>3.0</v>
      </c>
      <c r="AT40">
        <v>5.0</v>
      </c>
      <c r="AU40" t="s">
        <v>309</v>
      </c>
      <c r="AV40" t="s">
        <v>79</v>
      </c>
      <c r="AX40">
        <v>10.0</v>
      </c>
      <c r="AY40" t="s">
        <v>310</v>
      </c>
      <c r="AZ40" t="s">
        <v>36</v>
      </c>
      <c r="BA40" t="s">
        <v>311</v>
      </c>
      <c r="BC40" s="2">
        <f t="shared" si="1"/>
        <v>43029</v>
      </c>
      <c r="BD40">
        <f t="shared" si="2"/>
        <v>37</v>
      </c>
    </row>
    <row r="41" ht="15.75" customHeight="1">
      <c r="A41">
        <v>39.0</v>
      </c>
      <c r="D41" t="s">
        <v>125</v>
      </c>
      <c r="H41" s="1">
        <v>35093.0</v>
      </c>
      <c r="I41">
        <v>8.0</v>
      </c>
      <c r="J41">
        <v>60.0</v>
      </c>
      <c r="K41">
        <v>9.0</v>
      </c>
      <c r="L41">
        <v>6.0</v>
      </c>
      <c r="M41">
        <v>396210.0</v>
      </c>
      <c r="N41" t="s">
        <v>312</v>
      </c>
      <c r="O41">
        <v>0.0</v>
      </c>
      <c r="P41" t="s">
        <v>105</v>
      </c>
      <c r="R41" t="s">
        <v>111</v>
      </c>
      <c r="T41">
        <v>0.0</v>
      </c>
      <c r="AC41" t="s">
        <v>177</v>
      </c>
      <c r="AG41" t="s">
        <v>75</v>
      </c>
      <c r="AN41" t="s">
        <v>77</v>
      </c>
      <c r="AP41">
        <v>5.0</v>
      </c>
      <c r="AR41">
        <v>5.0</v>
      </c>
      <c r="AT41">
        <v>24.0</v>
      </c>
      <c r="AU41" t="s">
        <v>313</v>
      </c>
      <c r="AV41" t="s">
        <v>67</v>
      </c>
      <c r="AX41">
        <v>9.0</v>
      </c>
      <c r="AY41" t="s">
        <v>314</v>
      </c>
      <c r="AZ41" t="s">
        <v>315</v>
      </c>
      <c r="BA41" t="s">
        <v>316</v>
      </c>
      <c r="BC41" s="2">
        <f t="shared" si="1"/>
        <v>43029</v>
      </c>
      <c r="BD41">
        <f t="shared" si="2"/>
        <v>21</v>
      </c>
    </row>
    <row r="42" ht="15.75" customHeight="1">
      <c r="A42">
        <v>40.0</v>
      </c>
      <c r="B42" t="s">
        <v>82</v>
      </c>
      <c r="H42" s="1">
        <v>31833.0</v>
      </c>
      <c r="I42">
        <v>8.0</v>
      </c>
      <c r="J42">
        <v>150.0</v>
      </c>
      <c r="K42">
        <v>8.0</v>
      </c>
      <c r="L42">
        <v>6.0</v>
      </c>
      <c r="N42" t="s">
        <v>317</v>
      </c>
      <c r="O42">
        <v>1.0</v>
      </c>
      <c r="P42" t="s">
        <v>55</v>
      </c>
      <c r="R42" t="s">
        <v>71</v>
      </c>
      <c r="T42">
        <v>1.0</v>
      </c>
      <c r="U42" t="s">
        <v>5</v>
      </c>
      <c r="W42" t="s">
        <v>86</v>
      </c>
      <c r="Y42" t="s">
        <v>171</v>
      </c>
      <c r="AA42">
        <v>7.0</v>
      </c>
      <c r="AB42" t="s">
        <v>318</v>
      </c>
      <c r="AC42" t="s">
        <v>61</v>
      </c>
      <c r="AD42" t="s">
        <v>319</v>
      </c>
      <c r="AI42" t="s">
        <v>141</v>
      </c>
      <c r="AN42" t="s">
        <v>77</v>
      </c>
      <c r="AP42">
        <v>6.0</v>
      </c>
      <c r="AR42">
        <v>6.0</v>
      </c>
      <c r="AT42">
        <v>12.0</v>
      </c>
      <c r="AU42" t="s">
        <v>320</v>
      </c>
      <c r="AV42" t="s">
        <v>79</v>
      </c>
      <c r="AX42">
        <v>10.0</v>
      </c>
      <c r="AY42" t="s">
        <v>321</v>
      </c>
      <c r="BC42" s="2">
        <f t="shared" si="1"/>
        <v>43029</v>
      </c>
      <c r="BD42">
        <f t="shared" si="2"/>
        <v>30</v>
      </c>
    </row>
    <row r="43" ht="15.75" customHeight="1">
      <c r="A43">
        <v>41.0</v>
      </c>
      <c r="F43" t="s">
        <v>95</v>
      </c>
      <c r="H43" s="1">
        <v>29562.0</v>
      </c>
      <c r="I43">
        <v>6.0</v>
      </c>
      <c r="J43">
        <v>50.0</v>
      </c>
      <c r="K43">
        <v>18.0</v>
      </c>
      <c r="L43">
        <v>10.0</v>
      </c>
      <c r="N43" t="s">
        <v>322</v>
      </c>
      <c r="O43">
        <v>0.0</v>
      </c>
      <c r="P43" t="s">
        <v>55</v>
      </c>
      <c r="S43" t="s">
        <v>323</v>
      </c>
      <c r="T43">
        <v>1.0</v>
      </c>
      <c r="U43" t="s">
        <v>237</v>
      </c>
      <c r="W43" t="s">
        <v>58</v>
      </c>
      <c r="Z43" t="s">
        <v>324</v>
      </c>
      <c r="AA43">
        <v>15.0</v>
      </c>
      <c r="AB43" t="s">
        <v>325</v>
      </c>
      <c r="AC43" t="s">
        <v>61</v>
      </c>
      <c r="AF43" t="s">
        <v>90</v>
      </c>
      <c r="AG43" t="s">
        <v>75</v>
      </c>
      <c r="AI43" t="s">
        <v>141</v>
      </c>
      <c r="AN43" t="s">
        <v>77</v>
      </c>
      <c r="AP43">
        <v>5.0</v>
      </c>
      <c r="AR43">
        <v>2.0</v>
      </c>
      <c r="AT43">
        <v>4.0</v>
      </c>
      <c r="AU43" t="s">
        <v>326</v>
      </c>
      <c r="AV43" t="s">
        <v>79</v>
      </c>
      <c r="AX43">
        <v>10.0</v>
      </c>
      <c r="AY43" t="s">
        <v>327</v>
      </c>
      <c r="AZ43" t="s">
        <v>328</v>
      </c>
      <c r="BA43" t="s">
        <v>329</v>
      </c>
      <c r="BC43" s="2">
        <f t="shared" si="1"/>
        <v>43029</v>
      </c>
      <c r="BD43">
        <f t="shared" si="2"/>
        <v>36</v>
      </c>
    </row>
    <row r="44" ht="15.75" customHeight="1">
      <c r="A44">
        <v>42.0</v>
      </c>
      <c r="B44" t="s">
        <v>82</v>
      </c>
      <c r="I44">
        <v>6.0</v>
      </c>
      <c r="J44">
        <v>30.0</v>
      </c>
      <c r="K44">
        <v>10.0</v>
      </c>
      <c r="L44">
        <v>5.0</v>
      </c>
      <c r="M44">
        <v>1581.0</v>
      </c>
      <c r="N44" t="s">
        <v>330</v>
      </c>
      <c r="O44">
        <v>0.0</v>
      </c>
      <c r="P44" t="s">
        <v>105</v>
      </c>
      <c r="R44" t="s">
        <v>71</v>
      </c>
      <c r="T44">
        <v>1.0</v>
      </c>
      <c r="U44" t="s">
        <v>5</v>
      </c>
      <c r="X44" t="s">
        <v>331</v>
      </c>
      <c r="Z44" t="s">
        <v>332</v>
      </c>
      <c r="AA44">
        <v>6.0</v>
      </c>
      <c r="AC44" t="s">
        <v>89</v>
      </c>
      <c r="AG44" t="s">
        <v>75</v>
      </c>
      <c r="AH44" t="s">
        <v>76</v>
      </c>
      <c r="AN44" t="s">
        <v>63</v>
      </c>
      <c r="AP44">
        <v>4.0</v>
      </c>
      <c r="AR44">
        <v>4.0</v>
      </c>
      <c r="AT44">
        <v>8.0</v>
      </c>
      <c r="AU44" t="s">
        <v>333</v>
      </c>
      <c r="AV44" t="s">
        <v>79</v>
      </c>
      <c r="AX44">
        <v>7.0</v>
      </c>
      <c r="AY44" t="s">
        <v>334</v>
      </c>
      <c r="AZ44" t="s">
        <v>335</v>
      </c>
      <c r="BA44" t="s">
        <v>336</v>
      </c>
      <c r="BC44" s="2">
        <f t="shared" si="1"/>
        <v>43029</v>
      </c>
      <c r="BD44">
        <f t="shared" si="2"/>
        <v>117</v>
      </c>
    </row>
    <row r="45" ht="15.75" customHeight="1">
      <c r="A45">
        <v>43.0</v>
      </c>
      <c r="B45" t="s">
        <v>82</v>
      </c>
      <c r="C45" t="s">
        <v>138</v>
      </c>
      <c r="H45" s="1">
        <v>30578.0</v>
      </c>
      <c r="I45">
        <v>7.0</v>
      </c>
      <c r="J45">
        <v>50.0</v>
      </c>
      <c r="K45">
        <v>8.0</v>
      </c>
      <c r="L45">
        <v>4.0</v>
      </c>
      <c r="M45">
        <v>80124.0</v>
      </c>
      <c r="N45" t="s">
        <v>236</v>
      </c>
      <c r="O45">
        <v>1.0</v>
      </c>
      <c r="P45" t="s">
        <v>55</v>
      </c>
      <c r="R45" t="s">
        <v>111</v>
      </c>
      <c r="T45">
        <v>1.0</v>
      </c>
      <c r="U45" t="s">
        <v>90</v>
      </c>
      <c r="W45" t="s">
        <v>58</v>
      </c>
      <c r="Y45" t="s">
        <v>337</v>
      </c>
      <c r="AA45">
        <v>11.0</v>
      </c>
      <c r="AB45" t="s">
        <v>338</v>
      </c>
      <c r="AC45" t="s">
        <v>61</v>
      </c>
      <c r="AE45" t="s">
        <v>62</v>
      </c>
      <c r="AN45" t="s">
        <v>77</v>
      </c>
      <c r="AP45">
        <v>5.0</v>
      </c>
      <c r="AR45">
        <v>6.0</v>
      </c>
      <c r="AT45">
        <v>40.0</v>
      </c>
      <c r="AU45" t="s">
        <v>339</v>
      </c>
      <c r="AV45" t="s">
        <v>79</v>
      </c>
      <c r="AX45">
        <v>9.0</v>
      </c>
      <c r="AY45" t="s">
        <v>340</v>
      </c>
      <c r="AZ45" t="s">
        <v>341</v>
      </c>
      <c r="BA45" t="s">
        <v>342</v>
      </c>
      <c r="BC45" s="2">
        <f t="shared" si="1"/>
        <v>43029</v>
      </c>
      <c r="BD45">
        <f t="shared" si="2"/>
        <v>34</v>
      </c>
    </row>
    <row r="46" ht="15.75" customHeight="1">
      <c r="A46">
        <v>44.0</v>
      </c>
      <c r="C46" t="s">
        <v>138</v>
      </c>
      <c r="D46" t="s">
        <v>125</v>
      </c>
      <c r="H46" s="1">
        <v>33712.0</v>
      </c>
      <c r="I46">
        <v>8.0</v>
      </c>
      <c r="J46">
        <v>120.0</v>
      </c>
      <c r="K46">
        <v>12.0</v>
      </c>
      <c r="L46">
        <v>10.0</v>
      </c>
      <c r="M46">
        <v>92078.0</v>
      </c>
      <c r="N46" t="s">
        <v>343</v>
      </c>
      <c r="O46">
        <v>1.0</v>
      </c>
      <c r="Q46" t="s">
        <v>344</v>
      </c>
      <c r="R46" t="s">
        <v>56</v>
      </c>
      <c r="T46">
        <v>1.0</v>
      </c>
      <c r="U46" t="s">
        <v>90</v>
      </c>
      <c r="W46" t="s">
        <v>86</v>
      </c>
      <c r="Y46" t="s">
        <v>345</v>
      </c>
      <c r="AA46">
        <v>3.0</v>
      </c>
      <c r="AB46" t="s">
        <v>346</v>
      </c>
      <c r="AC46" t="s">
        <v>61</v>
      </c>
      <c r="AF46" t="s">
        <v>90</v>
      </c>
      <c r="AN46" t="s">
        <v>77</v>
      </c>
      <c r="AP46">
        <v>6.0</v>
      </c>
      <c r="AR46">
        <v>6.0</v>
      </c>
      <c r="AT46">
        <v>20.0</v>
      </c>
      <c r="AU46" t="s">
        <v>347</v>
      </c>
      <c r="AV46" t="s">
        <v>79</v>
      </c>
      <c r="AX46">
        <v>10.0</v>
      </c>
      <c r="AY46" t="s">
        <v>348</v>
      </c>
      <c r="BA46" t="s">
        <v>349</v>
      </c>
      <c r="BC46" s="2">
        <f t="shared" si="1"/>
        <v>43029</v>
      </c>
      <c r="BD46">
        <f t="shared" si="2"/>
        <v>25</v>
      </c>
    </row>
    <row r="47" ht="15.75" customHeight="1">
      <c r="A47">
        <v>45.0</v>
      </c>
      <c r="B47" t="s">
        <v>82</v>
      </c>
      <c r="E47" t="s">
        <v>187</v>
      </c>
      <c r="H47" s="1">
        <v>29560.0</v>
      </c>
      <c r="I47">
        <v>8.0</v>
      </c>
      <c r="J47">
        <v>0.0</v>
      </c>
      <c r="K47">
        <v>12.0</v>
      </c>
      <c r="L47">
        <v>30.0</v>
      </c>
      <c r="M47">
        <v>94110.0</v>
      </c>
      <c r="N47" t="s">
        <v>350</v>
      </c>
      <c r="O47">
        <v>1.0</v>
      </c>
      <c r="P47" t="s">
        <v>55</v>
      </c>
      <c r="R47" t="s">
        <v>71</v>
      </c>
      <c r="T47">
        <v>1.0</v>
      </c>
      <c r="U47" t="s">
        <v>75</v>
      </c>
      <c r="W47" t="s">
        <v>86</v>
      </c>
      <c r="Y47" t="s">
        <v>351</v>
      </c>
      <c r="AA47">
        <v>1.0</v>
      </c>
      <c r="AB47" t="s">
        <v>352</v>
      </c>
      <c r="AC47" t="s">
        <v>61</v>
      </c>
      <c r="AF47" t="s">
        <v>90</v>
      </c>
      <c r="AN47" t="s">
        <v>77</v>
      </c>
      <c r="AQ47">
        <v>10.0</v>
      </c>
      <c r="AR47">
        <v>5.0</v>
      </c>
      <c r="AT47">
        <v>20.0</v>
      </c>
      <c r="AU47" t="s">
        <v>353</v>
      </c>
      <c r="AV47" t="s">
        <v>67</v>
      </c>
      <c r="AX47">
        <v>6.0</v>
      </c>
      <c r="AY47" t="s">
        <v>354</v>
      </c>
      <c r="AZ47" t="s">
        <v>355</v>
      </c>
      <c r="BC47" s="2">
        <f t="shared" si="1"/>
        <v>43029</v>
      </c>
      <c r="BD47">
        <f t="shared" si="2"/>
        <v>36</v>
      </c>
    </row>
    <row r="48" ht="15.75" customHeight="1">
      <c r="A48">
        <v>46.0</v>
      </c>
      <c r="B48" t="s">
        <v>82</v>
      </c>
      <c r="I48">
        <v>9.0</v>
      </c>
      <c r="J48">
        <v>20.0</v>
      </c>
      <c r="K48">
        <v>13.0</v>
      </c>
      <c r="L48">
        <v>26.0</v>
      </c>
      <c r="M48">
        <v>55403.0</v>
      </c>
      <c r="N48" t="s">
        <v>356</v>
      </c>
      <c r="O48">
        <v>0.0</v>
      </c>
      <c r="P48" t="s">
        <v>70</v>
      </c>
      <c r="R48" t="s">
        <v>71</v>
      </c>
      <c r="T48">
        <v>0.0</v>
      </c>
      <c r="AC48" t="s">
        <v>89</v>
      </c>
      <c r="AG48" t="s">
        <v>75</v>
      </c>
      <c r="AN48" t="s">
        <v>91</v>
      </c>
      <c r="AP48">
        <v>6.0</v>
      </c>
      <c r="AR48">
        <v>6.0</v>
      </c>
      <c r="AT48">
        <v>80.0</v>
      </c>
      <c r="AU48" t="s">
        <v>357</v>
      </c>
      <c r="AV48" t="s">
        <v>67</v>
      </c>
      <c r="AX48">
        <v>7.0</v>
      </c>
      <c r="AY48" t="s">
        <v>358</v>
      </c>
      <c r="AZ48" t="s">
        <v>359</v>
      </c>
      <c r="BA48" t="s">
        <v>360</v>
      </c>
      <c r="BC48" s="2">
        <f t="shared" si="1"/>
        <v>43029</v>
      </c>
      <c r="BD48">
        <f t="shared" si="2"/>
        <v>117</v>
      </c>
    </row>
    <row r="49" ht="15.75" customHeight="1">
      <c r="A49">
        <v>47.0</v>
      </c>
      <c r="F49" t="s">
        <v>95</v>
      </c>
      <c r="H49" s="1">
        <v>28327.0</v>
      </c>
      <c r="I49">
        <v>6.0</v>
      </c>
      <c r="J49">
        <v>20.0</v>
      </c>
      <c r="K49">
        <v>16.0</v>
      </c>
      <c r="L49">
        <v>10.0</v>
      </c>
      <c r="M49">
        <v>78729.0</v>
      </c>
      <c r="N49" t="s">
        <v>362</v>
      </c>
      <c r="O49">
        <v>1.0</v>
      </c>
      <c r="P49" t="s">
        <v>70</v>
      </c>
      <c r="R49" t="s">
        <v>106</v>
      </c>
      <c r="T49">
        <v>1.0</v>
      </c>
      <c r="U49" t="s">
        <v>5</v>
      </c>
      <c r="W49" t="s">
        <v>86</v>
      </c>
      <c r="Y49" t="s">
        <v>59</v>
      </c>
      <c r="AA49">
        <v>12.0</v>
      </c>
      <c r="AB49" t="s">
        <v>363</v>
      </c>
      <c r="AC49" t="s">
        <v>74</v>
      </c>
      <c r="AI49" t="s">
        <v>141</v>
      </c>
      <c r="AN49" t="s">
        <v>63</v>
      </c>
      <c r="AQ49">
        <v>12.0</v>
      </c>
      <c r="AR49">
        <v>6.0</v>
      </c>
      <c r="AT49">
        <v>140.0</v>
      </c>
      <c r="AU49" t="s">
        <v>364</v>
      </c>
      <c r="AV49" t="s">
        <v>79</v>
      </c>
      <c r="AX49">
        <v>7.0</v>
      </c>
      <c r="AY49" t="s">
        <v>365</v>
      </c>
      <c r="AZ49" t="s">
        <v>366</v>
      </c>
      <c r="BA49" t="s">
        <v>367</v>
      </c>
      <c r="BC49" s="2">
        <f t="shared" si="1"/>
        <v>43029</v>
      </c>
      <c r="BD49">
        <f t="shared" si="2"/>
        <v>40</v>
      </c>
    </row>
    <row r="50" ht="15.75" customHeight="1">
      <c r="A50">
        <v>48.0</v>
      </c>
      <c r="C50" t="s">
        <v>138</v>
      </c>
      <c r="F50" t="s">
        <v>95</v>
      </c>
      <c r="H50" s="1">
        <v>33178.0</v>
      </c>
      <c r="I50">
        <v>7.0</v>
      </c>
      <c r="J50">
        <v>40.0</v>
      </c>
      <c r="K50">
        <v>15.0</v>
      </c>
      <c r="L50">
        <v>12.0</v>
      </c>
      <c r="N50" t="s">
        <v>369</v>
      </c>
      <c r="O50">
        <v>0.0</v>
      </c>
      <c r="P50" t="s">
        <v>70</v>
      </c>
      <c r="R50" t="s">
        <v>106</v>
      </c>
      <c r="T50">
        <v>1.0</v>
      </c>
      <c r="U50" t="s">
        <v>5</v>
      </c>
      <c r="W50" t="s">
        <v>86</v>
      </c>
      <c r="Z50" t="s">
        <v>370</v>
      </c>
      <c r="AA50">
        <v>4.0</v>
      </c>
      <c r="AB50" t="s">
        <v>371</v>
      </c>
      <c r="AC50" t="s">
        <v>89</v>
      </c>
      <c r="AG50" t="s">
        <v>75</v>
      </c>
      <c r="AN50" t="s">
        <v>77</v>
      </c>
      <c r="AP50">
        <v>4.0</v>
      </c>
      <c r="AR50">
        <v>2.0</v>
      </c>
      <c r="AT50">
        <v>10.0</v>
      </c>
      <c r="AU50" t="s">
        <v>272</v>
      </c>
      <c r="AV50" t="s">
        <v>79</v>
      </c>
      <c r="AX50">
        <v>8.0</v>
      </c>
      <c r="AY50" t="s">
        <v>372</v>
      </c>
      <c r="BC50" s="2">
        <f t="shared" si="1"/>
        <v>43029</v>
      </c>
      <c r="BD50">
        <f t="shared" si="2"/>
        <v>26</v>
      </c>
    </row>
    <row r="51" ht="15.75" customHeight="1">
      <c r="A51">
        <v>49.0</v>
      </c>
      <c r="B51" t="s">
        <v>82</v>
      </c>
      <c r="C51" t="s">
        <v>138</v>
      </c>
      <c r="F51" t="s">
        <v>95</v>
      </c>
      <c r="H51" s="1">
        <v>28834.0</v>
      </c>
      <c r="I51">
        <v>8.0</v>
      </c>
      <c r="J51">
        <v>0.0</v>
      </c>
      <c r="K51">
        <v>14.0</v>
      </c>
      <c r="L51">
        <v>10.0</v>
      </c>
      <c r="M51">
        <v>54625.0</v>
      </c>
      <c r="N51" t="s">
        <v>373</v>
      </c>
      <c r="O51">
        <v>1.0</v>
      </c>
      <c r="P51" t="s">
        <v>105</v>
      </c>
      <c r="R51" t="s">
        <v>111</v>
      </c>
      <c r="T51">
        <v>1.0</v>
      </c>
      <c r="U51" t="s">
        <v>237</v>
      </c>
      <c r="W51" t="s">
        <v>86</v>
      </c>
      <c r="Y51" t="s">
        <v>59</v>
      </c>
      <c r="AA51">
        <v>15.0</v>
      </c>
      <c r="AB51" t="s">
        <v>60</v>
      </c>
      <c r="AC51" t="s">
        <v>89</v>
      </c>
      <c r="AI51" t="s">
        <v>141</v>
      </c>
      <c r="AM51" t="s">
        <v>375</v>
      </c>
      <c r="AN51" t="s">
        <v>63</v>
      </c>
      <c r="AP51">
        <v>6.0</v>
      </c>
      <c r="AR51">
        <v>6.0</v>
      </c>
      <c r="AT51">
        <v>15.0</v>
      </c>
      <c r="AU51" t="s">
        <v>376</v>
      </c>
      <c r="AV51" t="s">
        <v>79</v>
      </c>
      <c r="AX51">
        <v>10.0</v>
      </c>
      <c r="AY51" t="s">
        <v>116</v>
      </c>
      <c r="AZ51" t="s">
        <v>377</v>
      </c>
      <c r="BA51" t="s">
        <v>378</v>
      </c>
      <c r="BC51" s="2">
        <f t="shared" si="1"/>
        <v>43029</v>
      </c>
      <c r="BD51">
        <f t="shared" si="2"/>
        <v>38</v>
      </c>
    </row>
    <row r="52" ht="15.75" customHeight="1">
      <c r="A52">
        <v>50.0</v>
      </c>
      <c r="C52" t="s">
        <v>138</v>
      </c>
      <c r="H52" s="1">
        <v>26830.0</v>
      </c>
      <c r="I52">
        <v>7.0</v>
      </c>
      <c r="J52">
        <v>120.0</v>
      </c>
      <c r="K52">
        <v>60.0</v>
      </c>
      <c r="L52">
        <v>20.0</v>
      </c>
      <c r="M52">
        <v>60192.0</v>
      </c>
      <c r="N52" t="s">
        <v>379</v>
      </c>
      <c r="O52">
        <v>0.0</v>
      </c>
      <c r="P52" t="s">
        <v>105</v>
      </c>
      <c r="R52" t="s">
        <v>111</v>
      </c>
      <c r="T52">
        <v>1.0</v>
      </c>
      <c r="U52" t="s">
        <v>85</v>
      </c>
      <c r="W52" t="s">
        <v>98</v>
      </c>
      <c r="Y52" t="s">
        <v>171</v>
      </c>
      <c r="AA52">
        <v>20.0</v>
      </c>
      <c r="AB52" t="s">
        <v>380</v>
      </c>
      <c r="AC52" t="s">
        <v>89</v>
      </c>
      <c r="AI52" t="s">
        <v>141</v>
      </c>
      <c r="AN52" t="s">
        <v>77</v>
      </c>
      <c r="AP52">
        <v>4.0</v>
      </c>
      <c r="AR52">
        <v>4.0</v>
      </c>
      <c r="AT52">
        <v>10.0</v>
      </c>
      <c r="AU52" t="s">
        <v>381</v>
      </c>
      <c r="AV52" t="s">
        <v>79</v>
      </c>
      <c r="AX52">
        <v>10.0</v>
      </c>
      <c r="AY52" t="s">
        <v>382</v>
      </c>
      <c r="AZ52" t="s">
        <v>383</v>
      </c>
      <c r="BA52" t="s">
        <v>124</v>
      </c>
      <c r="BC52" s="2">
        <f t="shared" si="1"/>
        <v>43029</v>
      </c>
      <c r="BD52">
        <f t="shared" si="2"/>
        <v>44</v>
      </c>
    </row>
    <row r="53" ht="15.75" customHeight="1">
      <c r="A53">
        <v>51.0</v>
      </c>
      <c r="B53" t="s">
        <v>82</v>
      </c>
      <c r="H53" s="1">
        <v>31588.0</v>
      </c>
      <c r="I53">
        <v>7.0</v>
      </c>
      <c r="J53">
        <v>30.0</v>
      </c>
      <c r="K53">
        <v>12.0</v>
      </c>
      <c r="L53">
        <v>15.0</v>
      </c>
      <c r="M53">
        <v>500032.0</v>
      </c>
      <c r="N53" t="s">
        <v>384</v>
      </c>
      <c r="O53">
        <v>0.0</v>
      </c>
      <c r="P53" t="s">
        <v>55</v>
      </c>
      <c r="R53" t="s">
        <v>106</v>
      </c>
      <c r="T53">
        <v>1.0</v>
      </c>
      <c r="U53" t="s">
        <v>75</v>
      </c>
      <c r="X53" t="s">
        <v>385</v>
      </c>
      <c r="Y53" t="s">
        <v>99</v>
      </c>
      <c r="AA53">
        <v>4.0</v>
      </c>
      <c r="AB53" t="s">
        <v>386</v>
      </c>
      <c r="AC53" t="s">
        <v>89</v>
      </c>
      <c r="AG53" t="s">
        <v>75</v>
      </c>
      <c r="AO53" t="s">
        <v>387</v>
      </c>
      <c r="AP53">
        <v>4.0</v>
      </c>
      <c r="AR53">
        <v>6.0</v>
      </c>
      <c r="AT53">
        <v>4.0</v>
      </c>
      <c r="AU53" t="s">
        <v>388</v>
      </c>
      <c r="AV53" t="s">
        <v>67</v>
      </c>
      <c r="AX53">
        <v>10.0</v>
      </c>
      <c r="AY53" t="s">
        <v>389</v>
      </c>
      <c r="AZ53" t="s">
        <v>390</v>
      </c>
      <c r="BA53" t="s">
        <v>392</v>
      </c>
      <c r="BC53" s="2">
        <f t="shared" si="1"/>
        <v>43029</v>
      </c>
      <c r="BD53">
        <f t="shared" si="2"/>
        <v>31</v>
      </c>
    </row>
    <row r="54" ht="15.75" customHeight="1">
      <c r="A54">
        <v>52.0</v>
      </c>
      <c r="B54" t="s">
        <v>82</v>
      </c>
      <c r="C54" t="s">
        <v>138</v>
      </c>
      <c r="D54" t="s">
        <v>125</v>
      </c>
      <c r="H54" s="1">
        <v>34907.0</v>
      </c>
      <c r="I54">
        <v>6.0</v>
      </c>
      <c r="J54">
        <v>180.0</v>
      </c>
      <c r="K54">
        <v>9.0</v>
      </c>
      <c r="L54">
        <v>10.0</v>
      </c>
      <c r="M54">
        <v>110034.0</v>
      </c>
      <c r="N54" t="s">
        <v>393</v>
      </c>
      <c r="O54">
        <v>1.0</v>
      </c>
      <c r="P54" t="s">
        <v>70</v>
      </c>
      <c r="R54" t="s">
        <v>106</v>
      </c>
      <c r="T54">
        <v>1.0</v>
      </c>
      <c r="U54" t="s">
        <v>237</v>
      </c>
      <c r="W54" t="s">
        <v>86</v>
      </c>
      <c r="Y54" t="s">
        <v>59</v>
      </c>
      <c r="AA54">
        <v>0.0</v>
      </c>
      <c r="AB54" t="s">
        <v>394</v>
      </c>
      <c r="AC54" t="s">
        <v>61</v>
      </c>
      <c r="AI54" t="s">
        <v>141</v>
      </c>
      <c r="AN54" t="s">
        <v>91</v>
      </c>
      <c r="AP54">
        <v>5.0</v>
      </c>
      <c r="AR54">
        <v>4.0</v>
      </c>
      <c r="AT54">
        <v>10.0</v>
      </c>
      <c r="AU54" t="s">
        <v>396</v>
      </c>
      <c r="AV54" t="s">
        <v>210</v>
      </c>
      <c r="AX54">
        <v>10.0</v>
      </c>
      <c r="AY54" t="s">
        <v>397</v>
      </c>
      <c r="AZ54" t="s">
        <v>398</v>
      </c>
      <c r="BA54" t="s">
        <v>399</v>
      </c>
      <c r="BC54" s="2">
        <f t="shared" si="1"/>
        <v>43029</v>
      </c>
      <c r="BD54">
        <f t="shared" si="2"/>
        <v>22</v>
      </c>
    </row>
    <row r="55" ht="15.75" customHeight="1">
      <c r="A55">
        <v>53.0</v>
      </c>
      <c r="B55" t="s">
        <v>82</v>
      </c>
      <c r="D55" t="s">
        <v>125</v>
      </c>
      <c r="E55" t="s">
        <v>187</v>
      </c>
      <c r="F55" t="s">
        <v>95</v>
      </c>
      <c r="H55" s="1">
        <v>35240.0</v>
      </c>
      <c r="I55">
        <v>7.0</v>
      </c>
      <c r="J55">
        <v>120.0</v>
      </c>
      <c r="K55">
        <v>8.0</v>
      </c>
      <c r="L55">
        <v>2.0</v>
      </c>
      <c r="M55">
        <v>201307.0</v>
      </c>
      <c r="N55" t="s">
        <v>400</v>
      </c>
      <c r="O55">
        <v>1.0</v>
      </c>
      <c r="P55" t="s">
        <v>84</v>
      </c>
      <c r="S55" t="s">
        <v>401</v>
      </c>
      <c r="T55">
        <v>1.0</v>
      </c>
      <c r="U55" t="s">
        <v>75</v>
      </c>
      <c r="W55" t="s">
        <v>402</v>
      </c>
      <c r="Y55" t="s">
        <v>87</v>
      </c>
      <c r="AA55">
        <v>1.0</v>
      </c>
      <c r="AB55" t="s">
        <v>403</v>
      </c>
      <c r="AC55" t="s">
        <v>61</v>
      </c>
      <c r="AG55" t="s">
        <v>75</v>
      </c>
      <c r="AH55" t="s">
        <v>76</v>
      </c>
      <c r="AN55" t="s">
        <v>63</v>
      </c>
      <c r="AP55">
        <v>4.0</v>
      </c>
      <c r="AR55">
        <v>4.0</v>
      </c>
      <c r="AT55">
        <v>17.0</v>
      </c>
      <c r="AU55" t="s">
        <v>404</v>
      </c>
      <c r="AV55" t="s">
        <v>67</v>
      </c>
      <c r="AX55">
        <v>10.0</v>
      </c>
      <c r="AY55" t="s">
        <v>405</v>
      </c>
      <c r="AZ55" t="s">
        <v>406</v>
      </c>
      <c r="BA55" t="s">
        <v>407</v>
      </c>
      <c r="BC55" s="2">
        <f t="shared" si="1"/>
        <v>43029</v>
      </c>
      <c r="BD55">
        <f t="shared" si="2"/>
        <v>21</v>
      </c>
    </row>
    <row r="56" ht="15.75" customHeight="1">
      <c r="A56">
        <v>54.0</v>
      </c>
      <c r="C56" t="s">
        <v>138</v>
      </c>
      <c r="E56" t="s">
        <v>187</v>
      </c>
      <c r="F56" t="s">
        <v>95</v>
      </c>
      <c r="H56" s="1">
        <v>31102.0</v>
      </c>
      <c r="I56">
        <v>6.0</v>
      </c>
      <c r="J56">
        <v>45.0</v>
      </c>
      <c r="K56">
        <v>10.0</v>
      </c>
      <c r="L56">
        <v>10.0</v>
      </c>
      <c r="M56">
        <v>8234.0</v>
      </c>
      <c r="N56" t="s">
        <v>408</v>
      </c>
      <c r="O56">
        <v>1.0</v>
      </c>
      <c r="P56" t="s">
        <v>105</v>
      </c>
      <c r="R56" t="s">
        <v>106</v>
      </c>
      <c r="T56">
        <v>1.0</v>
      </c>
      <c r="U56" t="s">
        <v>170</v>
      </c>
      <c r="W56" t="s">
        <v>86</v>
      </c>
      <c r="Y56" t="s">
        <v>409</v>
      </c>
      <c r="AA56">
        <v>6.0</v>
      </c>
      <c r="AB56" t="s">
        <v>410</v>
      </c>
      <c r="AC56" t="s">
        <v>89</v>
      </c>
      <c r="AI56" t="s">
        <v>141</v>
      </c>
      <c r="AN56" t="s">
        <v>77</v>
      </c>
      <c r="AP56">
        <v>3.0</v>
      </c>
      <c r="AR56">
        <v>4.0</v>
      </c>
      <c r="AT56">
        <v>10.0</v>
      </c>
      <c r="AU56" t="s">
        <v>411</v>
      </c>
      <c r="AV56" t="s">
        <v>79</v>
      </c>
      <c r="AX56">
        <v>10.0</v>
      </c>
      <c r="AY56" t="s">
        <v>412</v>
      </c>
      <c r="AZ56" t="s">
        <v>413</v>
      </c>
      <c r="BA56" t="s">
        <v>414</v>
      </c>
      <c r="BC56" s="2">
        <f t="shared" si="1"/>
        <v>43029</v>
      </c>
      <c r="BD56">
        <f t="shared" si="2"/>
        <v>32</v>
      </c>
    </row>
    <row r="57" ht="15.75" customHeight="1">
      <c r="A57">
        <v>55.0</v>
      </c>
      <c r="C57" t="s">
        <v>138</v>
      </c>
      <c r="H57" s="1">
        <v>31568.0</v>
      </c>
      <c r="I57">
        <v>7.0</v>
      </c>
      <c r="J57">
        <v>30.0</v>
      </c>
      <c r="K57">
        <v>7.0</v>
      </c>
      <c r="L57">
        <v>1.0</v>
      </c>
      <c r="M57">
        <v>7510146.0</v>
      </c>
      <c r="N57" t="s">
        <v>415</v>
      </c>
      <c r="O57">
        <v>0.0</v>
      </c>
      <c r="P57" t="s">
        <v>55</v>
      </c>
      <c r="R57" t="s">
        <v>56</v>
      </c>
      <c r="T57">
        <v>1.0</v>
      </c>
      <c r="U57" t="s">
        <v>170</v>
      </c>
      <c r="W57" t="s">
        <v>58</v>
      </c>
      <c r="Y57" t="s">
        <v>99</v>
      </c>
      <c r="AA57">
        <v>4.0</v>
      </c>
      <c r="AB57" t="s">
        <v>416</v>
      </c>
      <c r="AC57" t="s">
        <v>417</v>
      </c>
      <c r="AG57" t="s">
        <v>75</v>
      </c>
      <c r="AN57" t="s">
        <v>91</v>
      </c>
      <c r="AP57">
        <v>4.0</v>
      </c>
      <c r="AR57">
        <v>2.0</v>
      </c>
      <c r="AT57">
        <v>3.0</v>
      </c>
      <c r="AU57" t="s">
        <v>418</v>
      </c>
      <c r="AV57" t="s">
        <v>79</v>
      </c>
      <c r="AX57">
        <v>10.0</v>
      </c>
      <c r="AY57" t="s">
        <v>419</v>
      </c>
      <c r="AZ57" t="s">
        <v>420</v>
      </c>
      <c r="BA57" t="s">
        <v>421</v>
      </c>
      <c r="BC57" s="2">
        <f t="shared" si="1"/>
        <v>43029</v>
      </c>
      <c r="BD57">
        <f t="shared" si="2"/>
        <v>31</v>
      </c>
    </row>
    <row r="58" ht="15.75" customHeight="1">
      <c r="A58">
        <v>56.0</v>
      </c>
      <c r="C58" t="s">
        <v>138</v>
      </c>
      <c r="H58" s="1">
        <v>29644.0</v>
      </c>
      <c r="I58">
        <v>7.0</v>
      </c>
      <c r="J58">
        <v>40.0</v>
      </c>
      <c r="K58">
        <v>9.0</v>
      </c>
      <c r="L58">
        <v>5.0</v>
      </c>
      <c r="M58">
        <v>10178.0</v>
      </c>
      <c r="N58" t="s">
        <v>126</v>
      </c>
      <c r="O58">
        <v>0.0</v>
      </c>
      <c r="P58" t="s">
        <v>70</v>
      </c>
      <c r="R58" t="s">
        <v>71</v>
      </c>
      <c r="T58">
        <v>1.0</v>
      </c>
      <c r="U58" t="s">
        <v>237</v>
      </c>
      <c r="W58" t="s">
        <v>119</v>
      </c>
      <c r="Y58" t="s">
        <v>422</v>
      </c>
      <c r="AA58">
        <v>15.0</v>
      </c>
      <c r="AB58" t="s">
        <v>423</v>
      </c>
      <c r="AC58" t="s">
        <v>89</v>
      </c>
      <c r="AL58" t="s">
        <v>36</v>
      </c>
      <c r="AV58" t="s">
        <v>67</v>
      </c>
      <c r="AX58">
        <v>10.0</v>
      </c>
      <c r="AY58" t="s">
        <v>424</v>
      </c>
      <c r="AZ58" t="s">
        <v>425</v>
      </c>
      <c r="BA58" t="s">
        <v>426</v>
      </c>
      <c r="BC58" s="2">
        <f t="shared" si="1"/>
        <v>43029</v>
      </c>
      <c r="BD58">
        <f t="shared" si="2"/>
        <v>36</v>
      </c>
    </row>
    <row r="59" ht="15.75" customHeight="1">
      <c r="A59">
        <v>57.0</v>
      </c>
      <c r="C59" t="s">
        <v>138</v>
      </c>
      <c r="D59" t="s">
        <v>125</v>
      </c>
      <c r="E59" t="s">
        <v>187</v>
      </c>
      <c r="F59" t="s">
        <v>95</v>
      </c>
      <c r="H59" s="1">
        <v>31104.0</v>
      </c>
      <c r="I59">
        <v>8.0</v>
      </c>
      <c r="J59">
        <v>0.0</v>
      </c>
      <c r="K59">
        <v>8.0</v>
      </c>
      <c r="L59">
        <v>15.0</v>
      </c>
      <c r="M59">
        <v>90055.0</v>
      </c>
      <c r="N59" t="s">
        <v>427</v>
      </c>
      <c r="O59">
        <v>1.0</v>
      </c>
      <c r="P59" t="s">
        <v>55</v>
      </c>
      <c r="R59" t="s">
        <v>111</v>
      </c>
      <c r="T59">
        <v>1.0</v>
      </c>
      <c r="U59" t="s">
        <v>90</v>
      </c>
      <c r="W59" t="s">
        <v>86</v>
      </c>
      <c r="Y59" t="s">
        <v>99</v>
      </c>
      <c r="AA59">
        <v>1.0</v>
      </c>
      <c r="AC59" t="s">
        <v>89</v>
      </c>
      <c r="AI59" t="s">
        <v>141</v>
      </c>
      <c r="AN59" t="s">
        <v>63</v>
      </c>
      <c r="AQ59">
        <v>30.0</v>
      </c>
      <c r="AS59">
        <v>30.0</v>
      </c>
      <c r="AT59">
        <v>24.0</v>
      </c>
      <c r="AU59" t="s">
        <v>428</v>
      </c>
      <c r="AV59" t="s">
        <v>79</v>
      </c>
      <c r="AX59">
        <v>10.0</v>
      </c>
      <c r="AY59" t="s">
        <v>225</v>
      </c>
      <c r="AZ59" t="s">
        <v>225</v>
      </c>
      <c r="BA59" t="s">
        <v>429</v>
      </c>
      <c r="BC59" s="2">
        <f t="shared" si="1"/>
        <v>43029</v>
      </c>
      <c r="BD59">
        <f t="shared" si="2"/>
        <v>32</v>
      </c>
    </row>
    <row r="60" ht="15.75" customHeight="1">
      <c r="A60">
        <v>58.0</v>
      </c>
      <c r="B60" t="s">
        <v>82</v>
      </c>
      <c r="C60" t="s">
        <v>138</v>
      </c>
      <c r="H60" s="1">
        <v>33049.0</v>
      </c>
      <c r="I60">
        <v>7.0</v>
      </c>
      <c r="J60">
        <v>90.0</v>
      </c>
      <c r="K60">
        <v>14.0</v>
      </c>
      <c r="L60">
        <v>5.0</v>
      </c>
      <c r="M60">
        <v>560035.0</v>
      </c>
      <c r="N60" t="s">
        <v>430</v>
      </c>
      <c r="O60">
        <v>1.0</v>
      </c>
      <c r="P60" t="s">
        <v>70</v>
      </c>
      <c r="R60" t="s">
        <v>106</v>
      </c>
      <c r="T60">
        <v>1.0</v>
      </c>
      <c r="U60" t="s">
        <v>237</v>
      </c>
      <c r="W60" t="s">
        <v>86</v>
      </c>
      <c r="Y60" t="s">
        <v>99</v>
      </c>
      <c r="AA60">
        <v>4.0</v>
      </c>
      <c r="AB60" t="s">
        <v>431</v>
      </c>
      <c r="AC60" t="s">
        <v>61</v>
      </c>
      <c r="AI60" t="s">
        <v>141</v>
      </c>
      <c r="AN60" t="s">
        <v>77</v>
      </c>
      <c r="AP60">
        <v>6.0</v>
      </c>
      <c r="AR60">
        <v>5.0</v>
      </c>
      <c r="AT60">
        <v>15.0</v>
      </c>
      <c r="AU60" t="s">
        <v>432</v>
      </c>
      <c r="AV60" t="s">
        <v>368</v>
      </c>
      <c r="AX60">
        <v>9.0</v>
      </c>
      <c r="AY60" t="s">
        <v>433</v>
      </c>
      <c r="AZ60" t="s">
        <v>434</v>
      </c>
      <c r="BC60" s="2">
        <f t="shared" si="1"/>
        <v>43029</v>
      </c>
      <c r="BD60">
        <f t="shared" si="2"/>
        <v>27</v>
      </c>
    </row>
    <row r="61" ht="15.75" customHeight="1">
      <c r="A61">
        <v>59.0</v>
      </c>
      <c r="B61" t="s">
        <v>82</v>
      </c>
      <c r="H61" s="1">
        <v>28389.0</v>
      </c>
      <c r="I61">
        <v>7.0</v>
      </c>
      <c r="J61">
        <v>45.0</v>
      </c>
      <c r="K61">
        <v>10.0</v>
      </c>
      <c r="L61">
        <v>2.0</v>
      </c>
      <c r="M61">
        <v>92606.0</v>
      </c>
      <c r="N61" t="s">
        <v>435</v>
      </c>
      <c r="O61">
        <v>0.0</v>
      </c>
      <c r="P61" t="s">
        <v>132</v>
      </c>
      <c r="R61" t="s">
        <v>111</v>
      </c>
      <c r="T61">
        <v>1.0</v>
      </c>
      <c r="U61" t="s">
        <v>170</v>
      </c>
      <c r="W61" t="s">
        <v>402</v>
      </c>
      <c r="Y61" t="s">
        <v>87</v>
      </c>
      <c r="AA61">
        <v>1.0</v>
      </c>
      <c r="AB61" t="s">
        <v>436</v>
      </c>
      <c r="AC61" t="s">
        <v>89</v>
      </c>
      <c r="AG61" t="s">
        <v>75</v>
      </c>
      <c r="AN61" t="s">
        <v>91</v>
      </c>
      <c r="AQ61">
        <v>10.0</v>
      </c>
      <c r="AS61">
        <v>12.0</v>
      </c>
      <c r="AT61">
        <v>80.0</v>
      </c>
      <c r="AU61" t="s">
        <v>437</v>
      </c>
      <c r="AV61" t="s">
        <v>67</v>
      </c>
      <c r="AX61">
        <v>10.0</v>
      </c>
      <c r="AY61" t="s">
        <v>438</v>
      </c>
      <c r="AZ61" t="s">
        <v>230</v>
      </c>
      <c r="BC61" s="2">
        <f t="shared" si="1"/>
        <v>43029</v>
      </c>
      <c r="BD61">
        <f t="shared" si="2"/>
        <v>40</v>
      </c>
    </row>
    <row r="62" ht="15.75" customHeight="1">
      <c r="A62">
        <v>60.0</v>
      </c>
      <c r="F62" t="s">
        <v>95</v>
      </c>
      <c r="H62" s="1">
        <v>24534.0</v>
      </c>
      <c r="I62">
        <v>6.0</v>
      </c>
      <c r="J62">
        <v>30.0</v>
      </c>
      <c r="K62">
        <v>8.0</v>
      </c>
      <c r="L62">
        <v>104.0</v>
      </c>
      <c r="M62">
        <v>98034.0</v>
      </c>
      <c r="N62" t="s">
        <v>439</v>
      </c>
      <c r="O62">
        <v>0.0</v>
      </c>
      <c r="P62" t="s">
        <v>55</v>
      </c>
      <c r="R62" t="s">
        <v>71</v>
      </c>
      <c r="T62">
        <v>1.0</v>
      </c>
      <c r="U62" t="s">
        <v>237</v>
      </c>
      <c r="W62" t="s">
        <v>440</v>
      </c>
      <c r="Y62" t="s">
        <v>99</v>
      </c>
      <c r="AA62">
        <v>27.0</v>
      </c>
      <c r="AB62" t="s">
        <v>441</v>
      </c>
      <c r="AC62" t="s">
        <v>61</v>
      </c>
      <c r="AG62" t="s">
        <v>75</v>
      </c>
      <c r="AN62" t="s">
        <v>77</v>
      </c>
      <c r="AP62">
        <v>6.0</v>
      </c>
      <c r="AR62">
        <v>6.0</v>
      </c>
      <c r="AT62">
        <v>4.0</v>
      </c>
      <c r="AU62" t="s">
        <v>442</v>
      </c>
      <c r="AV62" t="s">
        <v>67</v>
      </c>
      <c r="AX62">
        <v>10.0</v>
      </c>
      <c r="AY62" t="s">
        <v>443</v>
      </c>
      <c r="AZ62" t="s">
        <v>444</v>
      </c>
      <c r="BA62" t="s">
        <v>445</v>
      </c>
      <c r="BC62" s="2">
        <f t="shared" si="1"/>
        <v>43029</v>
      </c>
      <c r="BD62">
        <f t="shared" si="2"/>
        <v>50</v>
      </c>
    </row>
    <row r="63" ht="15.75" customHeight="1">
      <c r="A63">
        <v>61.0</v>
      </c>
      <c r="B63" t="s">
        <v>82</v>
      </c>
      <c r="H63" s="1">
        <v>31598.0</v>
      </c>
      <c r="I63">
        <v>7.0</v>
      </c>
      <c r="J63">
        <v>30.0</v>
      </c>
      <c r="K63">
        <v>12.0</v>
      </c>
      <c r="L63">
        <v>12.0</v>
      </c>
      <c r="M63">
        <v>15220.0</v>
      </c>
      <c r="N63" t="s">
        <v>446</v>
      </c>
      <c r="O63">
        <v>0.0</v>
      </c>
      <c r="P63" t="s">
        <v>447</v>
      </c>
      <c r="R63" t="s">
        <v>56</v>
      </c>
      <c r="T63">
        <v>1.0</v>
      </c>
      <c r="U63" t="s">
        <v>90</v>
      </c>
      <c r="W63" t="s">
        <v>86</v>
      </c>
      <c r="Y63" t="s">
        <v>134</v>
      </c>
      <c r="AA63">
        <v>1.0</v>
      </c>
      <c r="AB63" t="s">
        <v>448</v>
      </c>
      <c r="AC63" t="s">
        <v>89</v>
      </c>
      <c r="AF63" t="s">
        <v>90</v>
      </c>
      <c r="AN63" t="s">
        <v>91</v>
      </c>
      <c r="AQ63">
        <v>12.0</v>
      </c>
      <c r="AS63">
        <v>12.0</v>
      </c>
      <c r="AT63">
        <v>8.0</v>
      </c>
      <c r="AU63" t="s">
        <v>449</v>
      </c>
      <c r="AV63" t="s">
        <v>79</v>
      </c>
      <c r="AX63">
        <v>8.0</v>
      </c>
      <c r="AY63" t="s">
        <v>450</v>
      </c>
      <c r="AZ63" t="s">
        <v>451</v>
      </c>
      <c r="BA63" t="s">
        <v>152</v>
      </c>
      <c r="BC63" s="2">
        <f t="shared" si="1"/>
        <v>43029</v>
      </c>
      <c r="BD63">
        <f t="shared" si="2"/>
        <v>31</v>
      </c>
    </row>
    <row r="64" ht="15.75" customHeight="1">
      <c r="A64">
        <v>62.0</v>
      </c>
      <c r="B64" t="s">
        <v>82</v>
      </c>
      <c r="F64" t="s">
        <v>95</v>
      </c>
      <c r="H64" s="1">
        <v>27179.0</v>
      </c>
      <c r="I64">
        <v>7.0</v>
      </c>
      <c r="J64">
        <v>40.0</v>
      </c>
      <c r="K64">
        <v>12.0</v>
      </c>
      <c r="L64">
        <v>10.0</v>
      </c>
      <c r="M64">
        <v>655.0</v>
      </c>
      <c r="N64" t="s">
        <v>452</v>
      </c>
      <c r="O64">
        <v>0.0</v>
      </c>
      <c r="P64" t="s">
        <v>55</v>
      </c>
      <c r="R64" t="s">
        <v>71</v>
      </c>
      <c r="T64">
        <v>1.0</v>
      </c>
      <c r="U64" t="s">
        <v>5</v>
      </c>
      <c r="X64" t="s">
        <v>453</v>
      </c>
      <c r="Y64" t="s">
        <v>409</v>
      </c>
      <c r="AA64">
        <v>15.0</v>
      </c>
      <c r="AC64" t="s">
        <v>89</v>
      </c>
      <c r="AL64" t="s">
        <v>36</v>
      </c>
      <c r="AW64" t="s">
        <v>454</v>
      </c>
      <c r="AX64">
        <v>8.0</v>
      </c>
      <c r="AY64" t="s">
        <v>455</v>
      </c>
      <c r="AZ64" t="s">
        <v>456</v>
      </c>
      <c r="BC64" s="2">
        <f t="shared" si="1"/>
        <v>43029</v>
      </c>
      <c r="BD64">
        <f t="shared" si="2"/>
        <v>43</v>
      </c>
    </row>
    <row r="65" ht="15.75" customHeight="1">
      <c r="A65">
        <v>63.0</v>
      </c>
      <c r="D65" t="s">
        <v>125</v>
      </c>
      <c r="F65" t="s">
        <v>95</v>
      </c>
      <c r="H65" s="1">
        <v>43086.0</v>
      </c>
      <c r="I65">
        <v>8.0</v>
      </c>
      <c r="J65">
        <v>30.0</v>
      </c>
      <c r="K65">
        <v>5.0</v>
      </c>
      <c r="L65">
        <v>5.0</v>
      </c>
      <c r="M65">
        <v>5.89E7</v>
      </c>
      <c r="N65" t="s">
        <v>457</v>
      </c>
      <c r="O65">
        <v>1.0</v>
      </c>
      <c r="P65" t="s">
        <v>70</v>
      </c>
      <c r="R65" t="s">
        <v>106</v>
      </c>
      <c r="T65">
        <v>1.0</v>
      </c>
      <c r="U65" t="s">
        <v>72</v>
      </c>
      <c r="X65" t="s">
        <v>458</v>
      </c>
      <c r="Y65" t="s">
        <v>59</v>
      </c>
      <c r="AA65">
        <v>8.0</v>
      </c>
      <c r="AB65" t="s">
        <v>459</v>
      </c>
      <c r="AC65" t="s">
        <v>74</v>
      </c>
      <c r="AI65" t="s">
        <v>141</v>
      </c>
      <c r="AN65" t="s">
        <v>77</v>
      </c>
      <c r="AQ65">
        <v>10.0</v>
      </c>
      <c r="AR65">
        <v>6.0</v>
      </c>
      <c r="AT65">
        <v>20.0</v>
      </c>
      <c r="AU65" t="s">
        <v>460</v>
      </c>
      <c r="AV65" t="s">
        <v>79</v>
      </c>
      <c r="AX65">
        <v>10.0</v>
      </c>
      <c r="AY65" t="s">
        <v>461</v>
      </c>
      <c r="AZ65" t="s">
        <v>462</v>
      </c>
      <c r="BA65" t="s">
        <v>124</v>
      </c>
      <c r="BC65" s="2">
        <f t="shared" si="1"/>
        <v>43029</v>
      </c>
      <c r="BD65" t="str">
        <f t="shared" si="2"/>
        <v>#NUM!</v>
      </c>
    </row>
    <row r="66" ht="15.75" customHeight="1">
      <c r="A66">
        <v>64.0</v>
      </c>
      <c r="B66" t="s">
        <v>82</v>
      </c>
      <c r="H66" s="1">
        <v>34393.0</v>
      </c>
      <c r="I66">
        <v>8.0</v>
      </c>
      <c r="J66">
        <v>20.0</v>
      </c>
      <c r="K66">
        <v>11.0</v>
      </c>
      <c r="L66">
        <v>11.0</v>
      </c>
      <c r="M66">
        <v>110085.0</v>
      </c>
      <c r="N66" t="s">
        <v>463</v>
      </c>
      <c r="O66">
        <v>1.0</v>
      </c>
      <c r="P66" t="s">
        <v>55</v>
      </c>
      <c r="R66" t="s">
        <v>71</v>
      </c>
      <c r="T66">
        <v>1.0</v>
      </c>
      <c r="U66" t="s">
        <v>90</v>
      </c>
      <c r="W66" t="s">
        <v>86</v>
      </c>
      <c r="Y66" t="s">
        <v>99</v>
      </c>
      <c r="AA66">
        <v>1.0</v>
      </c>
      <c r="AB66" t="s">
        <v>464</v>
      </c>
      <c r="AC66" t="s">
        <v>417</v>
      </c>
      <c r="AG66" t="s">
        <v>75</v>
      </c>
      <c r="AN66" t="s">
        <v>63</v>
      </c>
      <c r="AP66">
        <v>5.0</v>
      </c>
      <c r="AR66">
        <v>5.0</v>
      </c>
      <c r="AT66">
        <v>100.0</v>
      </c>
      <c r="AU66" t="s">
        <v>465</v>
      </c>
      <c r="AV66" t="s">
        <v>79</v>
      </c>
      <c r="AX66">
        <v>10.0</v>
      </c>
      <c r="AY66" t="s">
        <v>466</v>
      </c>
      <c r="AZ66" t="s">
        <v>467</v>
      </c>
      <c r="BA66" t="s">
        <v>152</v>
      </c>
      <c r="BC66" s="2">
        <f t="shared" si="1"/>
        <v>43029</v>
      </c>
      <c r="BD66">
        <f t="shared" si="2"/>
        <v>23</v>
      </c>
    </row>
    <row r="67" ht="15.75" customHeight="1">
      <c r="A67">
        <v>65.0</v>
      </c>
      <c r="B67" t="s">
        <v>82</v>
      </c>
      <c r="E67" t="s">
        <v>187</v>
      </c>
      <c r="F67" t="s">
        <v>95</v>
      </c>
      <c r="H67" s="1">
        <v>30275.0</v>
      </c>
      <c r="I67">
        <v>7.0</v>
      </c>
      <c r="J67">
        <v>45.0</v>
      </c>
      <c r="K67">
        <v>12.0</v>
      </c>
      <c r="L67">
        <v>30.0</v>
      </c>
      <c r="M67">
        <v>10601.0</v>
      </c>
      <c r="N67" t="s">
        <v>468</v>
      </c>
      <c r="O67">
        <v>1.0</v>
      </c>
      <c r="P67" t="s">
        <v>70</v>
      </c>
      <c r="R67" t="s">
        <v>111</v>
      </c>
      <c r="T67">
        <v>1.0</v>
      </c>
      <c r="U67" t="s">
        <v>469</v>
      </c>
      <c r="W67" t="s">
        <v>86</v>
      </c>
      <c r="Y67" t="s">
        <v>99</v>
      </c>
      <c r="AA67">
        <v>10.0</v>
      </c>
      <c r="AB67" t="s">
        <v>470</v>
      </c>
      <c r="AC67" t="s">
        <v>74</v>
      </c>
      <c r="AI67" t="s">
        <v>141</v>
      </c>
      <c r="AN67" t="s">
        <v>77</v>
      </c>
      <c r="AP67">
        <v>6.0</v>
      </c>
      <c r="AR67">
        <v>2.0</v>
      </c>
      <c r="AT67">
        <v>2.0</v>
      </c>
      <c r="AU67" t="s">
        <v>471</v>
      </c>
      <c r="AV67" t="s">
        <v>79</v>
      </c>
      <c r="AX67">
        <v>10.0</v>
      </c>
      <c r="AY67" t="s">
        <v>472</v>
      </c>
      <c r="AZ67" t="s">
        <v>473</v>
      </c>
      <c r="BC67" s="2">
        <f t="shared" si="1"/>
        <v>43029</v>
      </c>
      <c r="BD67">
        <f t="shared" si="2"/>
        <v>34</v>
      </c>
    </row>
    <row r="68" ht="15.75" customHeight="1">
      <c r="A68">
        <v>66.0</v>
      </c>
      <c r="B68" t="s">
        <v>82</v>
      </c>
      <c r="F68" t="s">
        <v>95</v>
      </c>
      <c r="H68" s="1">
        <v>31012.0</v>
      </c>
      <c r="I68">
        <v>8.0</v>
      </c>
      <c r="J68">
        <v>0.0</v>
      </c>
      <c r="K68">
        <v>9.0</v>
      </c>
      <c r="L68">
        <v>12.0</v>
      </c>
      <c r="M68">
        <v>10437.0</v>
      </c>
      <c r="N68" t="s">
        <v>153</v>
      </c>
      <c r="O68">
        <v>1.0</v>
      </c>
      <c r="P68" t="s">
        <v>105</v>
      </c>
      <c r="R68" t="s">
        <v>111</v>
      </c>
      <c r="T68">
        <v>1.0</v>
      </c>
      <c r="U68" t="s">
        <v>474</v>
      </c>
      <c r="X68" t="s">
        <v>475</v>
      </c>
      <c r="Y68" t="s">
        <v>99</v>
      </c>
      <c r="AA68">
        <v>10.0</v>
      </c>
      <c r="AB68" t="s">
        <v>476</v>
      </c>
      <c r="AC68" t="s">
        <v>61</v>
      </c>
      <c r="AF68" t="s">
        <v>90</v>
      </c>
      <c r="AN68" t="s">
        <v>77</v>
      </c>
      <c r="AQ68">
        <v>20.0</v>
      </c>
      <c r="AR68">
        <v>2.0</v>
      </c>
      <c r="AT68">
        <v>48.0</v>
      </c>
      <c r="AU68" t="s">
        <v>477</v>
      </c>
      <c r="AW68" t="s">
        <v>478</v>
      </c>
      <c r="AX68">
        <v>10.0</v>
      </c>
      <c r="AY68" t="s">
        <v>479</v>
      </c>
      <c r="AZ68" t="s">
        <v>480</v>
      </c>
      <c r="BC68" s="2">
        <f t="shared" si="1"/>
        <v>43029</v>
      </c>
      <c r="BD68">
        <f t="shared" si="2"/>
        <v>32</v>
      </c>
    </row>
    <row r="69" ht="15.75" customHeight="1">
      <c r="A69">
        <v>67.0</v>
      </c>
      <c r="B69" t="s">
        <v>82</v>
      </c>
      <c r="C69" t="s">
        <v>138</v>
      </c>
      <c r="F69" t="s">
        <v>95</v>
      </c>
      <c r="H69" s="1">
        <v>31954.0</v>
      </c>
      <c r="I69">
        <v>8.0</v>
      </c>
      <c r="J69">
        <v>40.0</v>
      </c>
      <c r="K69">
        <v>12.0</v>
      </c>
      <c r="L69">
        <v>6.0</v>
      </c>
      <c r="M69">
        <v>20001.0</v>
      </c>
      <c r="N69" t="s">
        <v>481</v>
      </c>
      <c r="O69">
        <v>0.0</v>
      </c>
      <c r="P69" t="s">
        <v>70</v>
      </c>
      <c r="R69" t="s">
        <v>56</v>
      </c>
      <c r="T69">
        <v>1.0</v>
      </c>
      <c r="U69" t="s">
        <v>90</v>
      </c>
      <c r="W69" t="s">
        <v>86</v>
      </c>
      <c r="Y69" t="s">
        <v>482</v>
      </c>
      <c r="AA69">
        <v>2.0</v>
      </c>
      <c r="AB69" t="s">
        <v>483</v>
      </c>
      <c r="AC69" t="s">
        <v>89</v>
      </c>
      <c r="AG69" t="s">
        <v>75</v>
      </c>
      <c r="AN69" t="s">
        <v>77</v>
      </c>
      <c r="AP69">
        <v>6.0</v>
      </c>
      <c r="AS69">
        <v>10.0</v>
      </c>
      <c r="AT69">
        <v>240.0</v>
      </c>
      <c r="AU69" t="s">
        <v>484</v>
      </c>
      <c r="AV69" t="s">
        <v>67</v>
      </c>
      <c r="AX69">
        <v>7.0</v>
      </c>
      <c r="AY69" t="s">
        <v>485</v>
      </c>
      <c r="AZ69" t="s">
        <v>486</v>
      </c>
      <c r="BA69" t="s">
        <v>487</v>
      </c>
      <c r="BC69" s="2">
        <f t="shared" si="1"/>
        <v>43029</v>
      </c>
      <c r="BD69">
        <f t="shared" si="2"/>
        <v>30</v>
      </c>
    </row>
    <row r="70" ht="15.75" customHeight="1">
      <c r="A70">
        <v>68.0</v>
      </c>
      <c r="C70" t="s">
        <v>138</v>
      </c>
      <c r="H70" s="1">
        <v>30413.0</v>
      </c>
      <c r="I70">
        <v>8.0</v>
      </c>
      <c r="J70">
        <v>50.0</v>
      </c>
      <c r="K70">
        <v>2.0</v>
      </c>
      <c r="L70">
        <v>3.0</v>
      </c>
      <c r="M70">
        <v>560034.0</v>
      </c>
      <c r="N70" t="s">
        <v>488</v>
      </c>
      <c r="O70">
        <v>1.0</v>
      </c>
      <c r="P70" t="s">
        <v>105</v>
      </c>
      <c r="R70" t="s">
        <v>111</v>
      </c>
      <c r="T70">
        <v>1.0</v>
      </c>
      <c r="U70" t="s">
        <v>57</v>
      </c>
      <c r="W70" t="s">
        <v>98</v>
      </c>
      <c r="Y70" t="s">
        <v>171</v>
      </c>
      <c r="AA70">
        <v>11.0</v>
      </c>
      <c r="AB70" t="s">
        <v>489</v>
      </c>
      <c r="AC70" t="s">
        <v>89</v>
      </c>
      <c r="AI70" t="s">
        <v>141</v>
      </c>
      <c r="AN70" t="s">
        <v>63</v>
      </c>
      <c r="AQ70">
        <v>8.0</v>
      </c>
      <c r="AR70">
        <v>2.0</v>
      </c>
      <c r="AT70">
        <v>2.0</v>
      </c>
      <c r="AU70" t="s">
        <v>490</v>
      </c>
      <c r="AV70" t="s">
        <v>79</v>
      </c>
      <c r="AX70">
        <v>9.0</v>
      </c>
      <c r="AY70" t="s">
        <v>491</v>
      </c>
      <c r="AZ70" t="s">
        <v>492</v>
      </c>
      <c r="BA70" t="s">
        <v>493</v>
      </c>
      <c r="BC70" s="2">
        <f t="shared" si="1"/>
        <v>43029</v>
      </c>
      <c r="BD70">
        <f t="shared" si="2"/>
        <v>34</v>
      </c>
    </row>
    <row r="71" ht="15.75" customHeight="1">
      <c r="A71">
        <v>69.0</v>
      </c>
      <c r="C71" t="s">
        <v>138</v>
      </c>
      <c r="F71" t="s">
        <v>95</v>
      </c>
      <c r="H71" s="1">
        <v>42956.0</v>
      </c>
      <c r="I71">
        <v>7.0</v>
      </c>
      <c r="J71">
        <v>0.0</v>
      </c>
      <c r="K71">
        <v>5.0</v>
      </c>
      <c r="L71">
        <v>5.0</v>
      </c>
      <c r="M71">
        <v>528300.0</v>
      </c>
      <c r="N71" t="s">
        <v>494</v>
      </c>
      <c r="O71">
        <v>1.0</v>
      </c>
      <c r="P71" t="s">
        <v>70</v>
      </c>
      <c r="R71" t="s">
        <v>106</v>
      </c>
      <c r="T71">
        <v>0.0</v>
      </c>
      <c r="AC71" t="s">
        <v>61</v>
      </c>
      <c r="AG71" t="s">
        <v>75</v>
      </c>
      <c r="AN71" t="s">
        <v>91</v>
      </c>
      <c r="AP71">
        <v>6.0</v>
      </c>
      <c r="AR71">
        <v>6.0</v>
      </c>
      <c r="AT71">
        <v>5.0</v>
      </c>
      <c r="AU71" t="s">
        <v>495</v>
      </c>
      <c r="AW71" t="s">
        <v>496</v>
      </c>
      <c r="AX71">
        <v>9.0</v>
      </c>
      <c r="AY71" t="s">
        <v>497</v>
      </c>
      <c r="AZ71" t="s">
        <v>498</v>
      </c>
      <c r="BA71" t="s">
        <v>499</v>
      </c>
      <c r="BC71" s="2">
        <f t="shared" si="1"/>
        <v>43029</v>
      </c>
      <c r="BD71">
        <f t="shared" si="2"/>
        <v>0</v>
      </c>
    </row>
    <row r="72" ht="15.75" customHeight="1">
      <c r="A72">
        <v>70.0</v>
      </c>
      <c r="B72" t="s">
        <v>82</v>
      </c>
      <c r="C72" t="s">
        <v>138</v>
      </c>
      <c r="D72" t="s">
        <v>125</v>
      </c>
      <c r="E72" t="s">
        <v>187</v>
      </c>
      <c r="F72" t="s">
        <v>95</v>
      </c>
      <c r="H72" s="1">
        <v>34861.0</v>
      </c>
      <c r="I72">
        <v>7.0</v>
      </c>
      <c r="J72">
        <v>40.0</v>
      </c>
      <c r="K72">
        <v>56.0</v>
      </c>
      <c r="L72">
        <v>3.0</v>
      </c>
      <c r="M72">
        <v>8.913E7</v>
      </c>
      <c r="N72" t="s">
        <v>501</v>
      </c>
      <c r="O72">
        <v>0.0</v>
      </c>
      <c r="P72" t="s">
        <v>84</v>
      </c>
      <c r="R72" t="s">
        <v>111</v>
      </c>
      <c r="T72">
        <v>1.0</v>
      </c>
      <c r="U72" t="s">
        <v>5</v>
      </c>
      <c r="W72" t="s">
        <v>119</v>
      </c>
      <c r="Y72" t="s">
        <v>99</v>
      </c>
      <c r="AA72">
        <v>3.0</v>
      </c>
      <c r="AB72" t="s">
        <v>502</v>
      </c>
      <c r="AC72" t="s">
        <v>417</v>
      </c>
      <c r="AD72" t="s">
        <v>319</v>
      </c>
      <c r="AI72" t="s">
        <v>141</v>
      </c>
      <c r="AM72" t="s">
        <v>503</v>
      </c>
      <c r="AN72" t="s">
        <v>178</v>
      </c>
      <c r="AP72">
        <v>6.0</v>
      </c>
      <c r="AS72">
        <v>10.0</v>
      </c>
      <c r="AT72">
        <v>40.0</v>
      </c>
      <c r="AU72" t="s">
        <v>504</v>
      </c>
      <c r="AV72" t="s">
        <v>79</v>
      </c>
      <c r="AX72">
        <v>10.0</v>
      </c>
      <c r="AY72" t="s">
        <v>506</v>
      </c>
      <c r="AZ72" t="s">
        <v>507</v>
      </c>
      <c r="BC72" s="2">
        <f t="shared" si="1"/>
        <v>43029</v>
      </c>
      <c r="BD72">
        <f t="shared" si="2"/>
        <v>22</v>
      </c>
    </row>
    <row r="73" ht="15.75" customHeight="1">
      <c r="A73">
        <v>71.0</v>
      </c>
      <c r="F73" t="s">
        <v>95</v>
      </c>
      <c r="H73" s="1">
        <v>31700.0</v>
      </c>
      <c r="I73">
        <v>8.0</v>
      </c>
      <c r="J73">
        <v>30.0</v>
      </c>
      <c r="K73">
        <v>8.0</v>
      </c>
      <c r="L73">
        <v>5.0</v>
      </c>
      <c r="M73">
        <v>61704.0</v>
      </c>
      <c r="N73" t="s">
        <v>508</v>
      </c>
      <c r="O73">
        <v>0.0</v>
      </c>
      <c r="P73" t="s">
        <v>55</v>
      </c>
      <c r="R73" t="s">
        <v>71</v>
      </c>
      <c r="T73">
        <v>1.0</v>
      </c>
      <c r="U73" t="s">
        <v>57</v>
      </c>
      <c r="W73" t="s">
        <v>58</v>
      </c>
      <c r="Y73" t="s">
        <v>245</v>
      </c>
      <c r="AA73">
        <v>7.0</v>
      </c>
      <c r="AC73" t="s">
        <v>89</v>
      </c>
      <c r="AI73" t="s">
        <v>141</v>
      </c>
      <c r="AN73" t="s">
        <v>77</v>
      </c>
      <c r="AP73">
        <v>6.0</v>
      </c>
      <c r="AR73">
        <v>3.0</v>
      </c>
      <c r="AT73">
        <v>10.0</v>
      </c>
      <c r="AU73" t="s">
        <v>512</v>
      </c>
      <c r="AW73" t="s">
        <v>513</v>
      </c>
      <c r="AX73">
        <v>10.0</v>
      </c>
      <c r="AY73" t="s">
        <v>514</v>
      </c>
      <c r="AZ73" t="s">
        <v>515</v>
      </c>
      <c r="BA73" t="s">
        <v>124</v>
      </c>
      <c r="BC73" s="2">
        <f t="shared" si="1"/>
        <v>43029</v>
      </c>
      <c r="BD73">
        <f t="shared" si="2"/>
        <v>31</v>
      </c>
    </row>
    <row r="74" ht="15.75" customHeight="1">
      <c r="A74">
        <v>72.0</v>
      </c>
      <c r="B74" t="s">
        <v>82</v>
      </c>
      <c r="H74" s="1">
        <v>28495.0</v>
      </c>
      <c r="I74">
        <v>7.0</v>
      </c>
      <c r="J74">
        <v>65.0</v>
      </c>
      <c r="K74">
        <v>12.0</v>
      </c>
      <c r="L74">
        <v>6.0</v>
      </c>
      <c r="M74">
        <v>8844.0</v>
      </c>
      <c r="N74" t="s">
        <v>516</v>
      </c>
      <c r="O74">
        <v>0.0</v>
      </c>
      <c r="P74" t="s">
        <v>70</v>
      </c>
      <c r="R74" t="s">
        <v>106</v>
      </c>
      <c r="T74">
        <v>1.0</v>
      </c>
      <c r="U74" t="s">
        <v>237</v>
      </c>
      <c r="X74" t="s">
        <v>517</v>
      </c>
      <c r="Y74" t="s">
        <v>99</v>
      </c>
      <c r="AA74">
        <v>16.0</v>
      </c>
      <c r="AB74" t="s">
        <v>518</v>
      </c>
      <c r="AC74" t="s">
        <v>89</v>
      </c>
      <c r="AH74" t="s">
        <v>76</v>
      </c>
      <c r="AN74" t="s">
        <v>63</v>
      </c>
      <c r="AP74">
        <v>4.0</v>
      </c>
      <c r="AR74">
        <v>1.0</v>
      </c>
      <c r="AT74">
        <v>4.0</v>
      </c>
      <c r="AU74" t="s">
        <v>519</v>
      </c>
      <c r="AV74" t="s">
        <v>79</v>
      </c>
      <c r="AX74">
        <v>8.0</v>
      </c>
      <c r="AY74" t="s">
        <v>520</v>
      </c>
      <c r="AZ74" t="s">
        <v>521</v>
      </c>
      <c r="BA74" t="s">
        <v>522</v>
      </c>
      <c r="BC74" s="2">
        <f t="shared" si="1"/>
        <v>43029</v>
      </c>
      <c r="BD74">
        <f t="shared" si="2"/>
        <v>39</v>
      </c>
    </row>
    <row r="75" ht="15.75" customHeight="1">
      <c r="A75">
        <v>73.0</v>
      </c>
      <c r="B75" t="s">
        <v>82</v>
      </c>
      <c r="C75" t="s">
        <v>138</v>
      </c>
      <c r="E75" t="s">
        <v>187</v>
      </c>
      <c r="F75" t="s">
        <v>95</v>
      </c>
      <c r="H75" s="1">
        <v>34298.0</v>
      </c>
      <c r="I75">
        <v>7.0</v>
      </c>
      <c r="J75">
        <v>60.0</v>
      </c>
      <c r="K75">
        <v>10.0</v>
      </c>
      <c r="L75">
        <v>5.0</v>
      </c>
      <c r="M75">
        <v>15157.0</v>
      </c>
      <c r="N75" t="s">
        <v>524</v>
      </c>
      <c r="O75">
        <v>1.0</v>
      </c>
      <c r="P75" t="s">
        <v>70</v>
      </c>
      <c r="R75" t="s">
        <v>71</v>
      </c>
      <c r="T75">
        <v>1.0</v>
      </c>
      <c r="U75" t="s">
        <v>155</v>
      </c>
      <c r="W75" t="s">
        <v>86</v>
      </c>
      <c r="Y75" t="s">
        <v>351</v>
      </c>
      <c r="AA75">
        <v>1.0</v>
      </c>
      <c r="AB75" s="10" t="s">
        <v>528</v>
      </c>
      <c r="AC75" t="s">
        <v>61</v>
      </c>
      <c r="AH75" t="s">
        <v>76</v>
      </c>
      <c r="AN75" t="s">
        <v>178</v>
      </c>
      <c r="AP75">
        <v>2.0</v>
      </c>
      <c r="AR75">
        <v>4.0</v>
      </c>
      <c r="AT75">
        <v>72.0</v>
      </c>
      <c r="AU75" t="s">
        <v>530</v>
      </c>
      <c r="AV75" t="s">
        <v>210</v>
      </c>
      <c r="AX75">
        <v>10.0</v>
      </c>
      <c r="AY75" t="s">
        <v>531</v>
      </c>
      <c r="AZ75" t="s">
        <v>532</v>
      </c>
      <c r="BA75" t="s">
        <v>533</v>
      </c>
      <c r="BC75" s="2">
        <f t="shared" si="1"/>
        <v>43029</v>
      </c>
      <c r="BD75">
        <f t="shared" si="2"/>
        <v>23</v>
      </c>
    </row>
    <row r="76" ht="15.75" customHeight="1">
      <c r="A76">
        <v>74.0</v>
      </c>
      <c r="B76" t="s">
        <v>82</v>
      </c>
      <c r="E76" t="s">
        <v>187</v>
      </c>
      <c r="F76" t="s">
        <v>95</v>
      </c>
      <c r="H76" s="1">
        <v>33311.0</v>
      </c>
      <c r="I76">
        <v>6.0</v>
      </c>
      <c r="J76">
        <v>0.0</v>
      </c>
      <c r="K76">
        <v>6.0</v>
      </c>
      <c r="L76">
        <v>5.0</v>
      </c>
      <c r="M76">
        <v>560103.0</v>
      </c>
      <c r="N76" t="s">
        <v>534</v>
      </c>
      <c r="O76">
        <v>0.0</v>
      </c>
      <c r="P76" t="s">
        <v>55</v>
      </c>
      <c r="R76" t="s">
        <v>111</v>
      </c>
      <c r="T76">
        <v>1.0</v>
      </c>
      <c r="U76" t="s">
        <v>237</v>
      </c>
      <c r="W76" t="s">
        <v>86</v>
      </c>
      <c r="Y76" t="s">
        <v>99</v>
      </c>
      <c r="AA76">
        <v>3.0</v>
      </c>
      <c r="AB76" t="s">
        <v>535</v>
      </c>
      <c r="AC76" t="s">
        <v>61</v>
      </c>
      <c r="AG76" t="s">
        <v>75</v>
      </c>
      <c r="AN76" t="s">
        <v>77</v>
      </c>
      <c r="AP76">
        <v>3.0</v>
      </c>
      <c r="AR76">
        <v>3.0</v>
      </c>
      <c r="AT76">
        <v>30.0</v>
      </c>
      <c r="AU76" t="s">
        <v>536</v>
      </c>
      <c r="AV76" t="s">
        <v>79</v>
      </c>
      <c r="AX76">
        <v>8.0</v>
      </c>
      <c r="AY76" t="s">
        <v>537</v>
      </c>
      <c r="AZ76" t="s">
        <v>538</v>
      </c>
      <c r="BC76" s="2">
        <f t="shared" si="1"/>
        <v>43029</v>
      </c>
      <c r="BD76">
        <f t="shared" si="2"/>
        <v>26</v>
      </c>
    </row>
    <row r="77" ht="15.75" customHeight="1">
      <c r="A77">
        <v>75.0</v>
      </c>
      <c r="C77" t="s">
        <v>138</v>
      </c>
      <c r="H77" s="1">
        <v>25492.0</v>
      </c>
      <c r="I77">
        <v>6.0</v>
      </c>
      <c r="J77">
        <v>10.0</v>
      </c>
      <c r="K77">
        <v>8.0</v>
      </c>
      <c r="L77">
        <v>100.0</v>
      </c>
      <c r="M77">
        <v>5020.0</v>
      </c>
      <c r="N77" t="s">
        <v>539</v>
      </c>
      <c r="O77">
        <v>0.0</v>
      </c>
      <c r="P77" t="s">
        <v>84</v>
      </c>
      <c r="R77" t="s">
        <v>111</v>
      </c>
      <c r="T77">
        <v>1.0</v>
      </c>
      <c r="U77" t="s">
        <v>85</v>
      </c>
      <c r="W77" t="s">
        <v>133</v>
      </c>
      <c r="Y77" t="s">
        <v>120</v>
      </c>
      <c r="AA77">
        <v>15.0</v>
      </c>
      <c r="AB77" t="s">
        <v>540</v>
      </c>
      <c r="AC77" t="s">
        <v>89</v>
      </c>
      <c r="AE77" t="s">
        <v>62</v>
      </c>
      <c r="AN77" t="s">
        <v>77</v>
      </c>
      <c r="AQ77">
        <v>15.0</v>
      </c>
      <c r="AS77">
        <v>15.0</v>
      </c>
      <c r="AT77">
        <v>15.0</v>
      </c>
      <c r="AU77" t="s">
        <v>541</v>
      </c>
      <c r="AV77" t="s">
        <v>79</v>
      </c>
      <c r="AX77">
        <v>9.0</v>
      </c>
      <c r="AY77" t="s">
        <v>542</v>
      </c>
      <c r="AZ77" t="s">
        <v>543</v>
      </c>
      <c r="BA77" t="s">
        <v>544</v>
      </c>
      <c r="BC77" s="2">
        <f t="shared" si="1"/>
        <v>43029</v>
      </c>
      <c r="BD77">
        <f t="shared" si="2"/>
        <v>48</v>
      </c>
    </row>
    <row r="78" ht="15.75" customHeight="1">
      <c r="A78">
        <v>76.0</v>
      </c>
      <c r="B78" t="s">
        <v>82</v>
      </c>
      <c r="C78" t="s">
        <v>138</v>
      </c>
      <c r="F78" t="s">
        <v>95</v>
      </c>
      <c r="I78">
        <v>7.0</v>
      </c>
      <c r="J78">
        <v>120.0</v>
      </c>
      <c r="K78">
        <v>8.0</v>
      </c>
      <c r="L78">
        <v>10.0</v>
      </c>
      <c r="N78" t="s">
        <v>227</v>
      </c>
      <c r="O78">
        <v>0.0</v>
      </c>
      <c r="Q78" t="s">
        <v>545</v>
      </c>
      <c r="R78" t="s">
        <v>106</v>
      </c>
      <c r="T78">
        <v>1.0</v>
      </c>
      <c r="U78" t="s">
        <v>546</v>
      </c>
      <c r="W78" t="s">
        <v>156</v>
      </c>
      <c r="Z78" t="s">
        <v>547</v>
      </c>
      <c r="AA78">
        <v>15.0</v>
      </c>
      <c r="AC78" t="s">
        <v>89</v>
      </c>
      <c r="AG78" t="s">
        <v>75</v>
      </c>
      <c r="AH78" t="s">
        <v>76</v>
      </c>
      <c r="AN78" t="s">
        <v>91</v>
      </c>
      <c r="AQ78">
        <v>10.0</v>
      </c>
      <c r="AR78">
        <v>5.0</v>
      </c>
      <c r="AT78">
        <v>10.0</v>
      </c>
      <c r="AU78" t="s">
        <v>548</v>
      </c>
      <c r="AV78" t="s">
        <v>79</v>
      </c>
      <c r="AX78">
        <v>10.0</v>
      </c>
      <c r="AY78" t="s">
        <v>549</v>
      </c>
      <c r="AZ78" t="s">
        <v>550</v>
      </c>
      <c r="BA78" t="s">
        <v>551</v>
      </c>
      <c r="BC78" s="2">
        <f t="shared" si="1"/>
        <v>43029</v>
      </c>
      <c r="BD78">
        <f t="shared" si="2"/>
        <v>117</v>
      </c>
    </row>
    <row r="79" ht="15.75" customHeight="1">
      <c r="A79">
        <v>77.0</v>
      </c>
      <c r="B79" t="s">
        <v>82</v>
      </c>
      <c r="D79" t="s">
        <v>125</v>
      </c>
      <c r="E79" t="s">
        <v>187</v>
      </c>
      <c r="F79" t="s">
        <v>95</v>
      </c>
      <c r="H79" s="1">
        <v>35250.0</v>
      </c>
      <c r="I79">
        <v>7.0</v>
      </c>
      <c r="J79">
        <v>60.0</v>
      </c>
      <c r="K79">
        <v>12.0</v>
      </c>
      <c r="L79">
        <v>24.0</v>
      </c>
      <c r="M79">
        <v>95136.0</v>
      </c>
      <c r="N79" t="s">
        <v>552</v>
      </c>
      <c r="O79">
        <v>1.0</v>
      </c>
      <c r="P79" t="s">
        <v>55</v>
      </c>
      <c r="R79" t="s">
        <v>71</v>
      </c>
      <c r="T79">
        <v>1.0</v>
      </c>
      <c r="U79" t="s">
        <v>189</v>
      </c>
      <c r="W79" t="s">
        <v>402</v>
      </c>
      <c r="Y79" t="s">
        <v>99</v>
      </c>
      <c r="AA79">
        <v>2.0</v>
      </c>
      <c r="AB79" t="s">
        <v>553</v>
      </c>
      <c r="AC79" t="s">
        <v>177</v>
      </c>
      <c r="AG79" t="s">
        <v>75</v>
      </c>
      <c r="AN79" t="s">
        <v>91</v>
      </c>
      <c r="AP79">
        <v>3.0</v>
      </c>
      <c r="AR79">
        <v>5.0</v>
      </c>
      <c r="AT79">
        <v>25.0</v>
      </c>
      <c r="AU79" t="s">
        <v>554</v>
      </c>
      <c r="AV79" t="s">
        <v>79</v>
      </c>
      <c r="AX79">
        <v>8.0</v>
      </c>
      <c r="AY79" t="s">
        <v>555</v>
      </c>
      <c r="AZ79" t="s">
        <v>556</v>
      </c>
      <c r="BA79" t="s">
        <v>557</v>
      </c>
      <c r="BC79" s="2">
        <f t="shared" si="1"/>
        <v>43029</v>
      </c>
      <c r="BD79">
        <f t="shared" si="2"/>
        <v>21</v>
      </c>
    </row>
    <row r="80" ht="15.75" customHeight="1">
      <c r="A80">
        <v>78.0</v>
      </c>
      <c r="B80" t="s">
        <v>82</v>
      </c>
      <c r="H80" s="1">
        <v>32369.0</v>
      </c>
      <c r="I80">
        <v>9.0</v>
      </c>
      <c r="J80">
        <v>35.0</v>
      </c>
      <c r="K80">
        <v>16.0</v>
      </c>
      <c r="L80">
        <v>6.0</v>
      </c>
      <c r="M80">
        <v>11238.0</v>
      </c>
      <c r="N80" t="s">
        <v>558</v>
      </c>
      <c r="O80">
        <v>1.0</v>
      </c>
      <c r="P80" t="s">
        <v>105</v>
      </c>
      <c r="R80" t="s">
        <v>56</v>
      </c>
      <c r="T80">
        <v>1.0</v>
      </c>
      <c r="U80" t="s">
        <v>474</v>
      </c>
      <c r="W80" t="s">
        <v>86</v>
      </c>
      <c r="Y80" t="s">
        <v>99</v>
      </c>
      <c r="AA80">
        <v>2.0</v>
      </c>
      <c r="AB80" t="s">
        <v>559</v>
      </c>
      <c r="AC80" t="s">
        <v>61</v>
      </c>
      <c r="AF80" t="s">
        <v>90</v>
      </c>
      <c r="AK80" t="s">
        <v>35</v>
      </c>
      <c r="AN80" t="s">
        <v>77</v>
      </c>
      <c r="AQ80">
        <v>20.0</v>
      </c>
      <c r="AS80">
        <v>20.0</v>
      </c>
      <c r="AT80">
        <v>20.0</v>
      </c>
      <c r="AU80" t="s">
        <v>560</v>
      </c>
      <c r="AV80" t="s">
        <v>79</v>
      </c>
      <c r="AX80">
        <v>9.0</v>
      </c>
      <c r="AY80" t="s">
        <v>561</v>
      </c>
      <c r="AZ80" t="s">
        <v>562</v>
      </c>
      <c r="BA80" t="s">
        <v>563</v>
      </c>
      <c r="BC80" s="2">
        <f t="shared" si="1"/>
        <v>43029</v>
      </c>
      <c r="BD80">
        <f t="shared" si="2"/>
        <v>29</v>
      </c>
    </row>
    <row r="81" ht="15.75" customHeight="1">
      <c r="A81">
        <v>79.0</v>
      </c>
      <c r="B81" t="s">
        <v>82</v>
      </c>
      <c r="F81" t="s">
        <v>95</v>
      </c>
      <c r="H81" s="1">
        <v>28335.0</v>
      </c>
      <c r="I81">
        <v>8.0</v>
      </c>
      <c r="J81">
        <v>0.0</v>
      </c>
      <c r="K81">
        <v>8.0</v>
      </c>
      <c r="L81">
        <v>2.0</v>
      </c>
      <c r="N81" t="s">
        <v>231</v>
      </c>
      <c r="O81">
        <v>1.0</v>
      </c>
      <c r="P81" t="s">
        <v>105</v>
      </c>
      <c r="S81" t="s">
        <v>564</v>
      </c>
      <c r="T81">
        <v>1.0</v>
      </c>
      <c r="U81" t="s">
        <v>5</v>
      </c>
      <c r="W81" t="s">
        <v>86</v>
      </c>
      <c r="Y81" t="s">
        <v>59</v>
      </c>
      <c r="AA81">
        <v>2.0</v>
      </c>
      <c r="AB81" t="s">
        <v>60</v>
      </c>
      <c r="AC81" t="s">
        <v>89</v>
      </c>
      <c r="AF81" t="s">
        <v>90</v>
      </c>
      <c r="AG81" t="s">
        <v>75</v>
      </c>
      <c r="AI81" t="s">
        <v>141</v>
      </c>
      <c r="AN81" t="s">
        <v>77</v>
      </c>
      <c r="AP81">
        <v>3.0</v>
      </c>
      <c r="AR81">
        <v>3.0</v>
      </c>
      <c r="AT81">
        <v>10.0</v>
      </c>
      <c r="AU81" t="s">
        <v>565</v>
      </c>
      <c r="AV81" t="s">
        <v>79</v>
      </c>
      <c r="AX81">
        <v>10.0</v>
      </c>
      <c r="AY81" t="s">
        <v>566</v>
      </c>
      <c r="AZ81" t="s">
        <v>567</v>
      </c>
      <c r="BA81" t="s">
        <v>568</v>
      </c>
      <c r="BC81" s="2">
        <f t="shared" si="1"/>
        <v>43029</v>
      </c>
      <c r="BD81">
        <f t="shared" si="2"/>
        <v>40</v>
      </c>
    </row>
    <row r="82" ht="15.75" customHeight="1">
      <c r="A82">
        <v>80.0</v>
      </c>
      <c r="C82" t="s">
        <v>138</v>
      </c>
      <c r="D82" t="s">
        <v>125</v>
      </c>
      <c r="F82" t="s">
        <v>95</v>
      </c>
      <c r="H82" s="1">
        <v>33587.0</v>
      </c>
      <c r="I82">
        <v>7.0</v>
      </c>
      <c r="J82">
        <v>10.0</v>
      </c>
      <c r="K82">
        <v>8.0</v>
      </c>
      <c r="L82">
        <v>20.0</v>
      </c>
      <c r="M82">
        <v>66502.0</v>
      </c>
      <c r="N82" t="s">
        <v>569</v>
      </c>
      <c r="O82">
        <v>1.0</v>
      </c>
      <c r="P82" t="s">
        <v>105</v>
      </c>
      <c r="R82" t="s">
        <v>106</v>
      </c>
      <c r="T82">
        <v>0.0</v>
      </c>
      <c r="AC82" t="s">
        <v>89</v>
      </c>
      <c r="AG82" t="s">
        <v>75</v>
      </c>
      <c r="AN82" t="s">
        <v>77</v>
      </c>
      <c r="AP82">
        <v>4.0</v>
      </c>
      <c r="AR82">
        <v>6.0</v>
      </c>
      <c r="AT82">
        <v>4.0</v>
      </c>
      <c r="AU82" t="s">
        <v>570</v>
      </c>
      <c r="AV82" t="s">
        <v>79</v>
      </c>
      <c r="AX82">
        <v>10.0</v>
      </c>
      <c r="AY82" t="s">
        <v>571</v>
      </c>
      <c r="AZ82" t="s">
        <v>572</v>
      </c>
      <c r="BA82" t="s">
        <v>152</v>
      </c>
      <c r="BC82" s="2">
        <f t="shared" si="1"/>
        <v>43029</v>
      </c>
      <c r="BD82">
        <f t="shared" si="2"/>
        <v>25</v>
      </c>
    </row>
    <row r="83" ht="15.75" customHeight="1">
      <c r="A83">
        <v>81.0</v>
      </c>
      <c r="B83" t="s">
        <v>82</v>
      </c>
      <c r="F83" t="s">
        <v>95</v>
      </c>
      <c r="H83" s="1">
        <v>33128.0</v>
      </c>
      <c r="I83">
        <v>8.0</v>
      </c>
      <c r="J83">
        <v>0.0</v>
      </c>
      <c r="K83">
        <v>10.0</v>
      </c>
      <c r="L83">
        <v>6.0</v>
      </c>
      <c r="M83">
        <v>400615.0</v>
      </c>
      <c r="N83" t="s">
        <v>573</v>
      </c>
      <c r="O83">
        <v>1.0</v>
      </c>
      <c r="P83" t="s">
        <v>55</v>
      </c>
      <c r="R83" t="s">
        <v>111</v>
      </c>
      <c r="T83">
        <v>1.0</v>
      </c>
      <c r="U83" t="s">
        <v>161</v>
      </c>
      <c r="W83" t="s">
        <v>86</v>
      </c>
      <c r="Y83" t="s">
        <v>120</v>
      </c>
      <c r="AA83">
        <v>8.0</v>
      </c>
      <c r="AB83" t="s">
        <v>574</v>
      </c>
      <c r="AC83" t="s">
        <v>61</v>
      </c>
      <c r="AE83" t="s">
        <v>62</v>
      </c>
      <c r="AN83" t="s">
        <v>77</v>
      </c>
      <c r="AQ83">
        <v>20.0</v>
      </c>
      <c r="AR83">
        <v>5.0</v>
      </c>
      <c r="AT83">
        <v>48.0</v>
      </c>
      <c r="AU83" t="s">
        <v>575</v>
      </c>
      <c r="AV83" t="s">
        <v>79</v>
      </c>
      <c r="AX83">
        <v>10.0</v>
      </c>
      <c r="AY83" t="s">
        <v>576</v>
      </c>
      <c r="AZ83" t="s">
        <v>577</v>
      </c>
      <c r="BA83" t="s">
        <v>124</v>
      </c>
      <c r="BC83" s="2">
        <f t="shared" si="1"/>
        <v>43029</v>
      </c>
      <c r="BD83">
        <f t="shared" si="2"/>
        <v>27</v>
      </c>
    </row>
    <row r="84" ht="15.75" customHeight="1">
      <c r="A84">
        <v>82.0</v>
      </c>
      <c r="C84" t="s">
        <v>138</v>
      </c>
      <c r="D84" t="s">
        <v>125</v>
      </c>
      <c r="H84" s="1">
        <v>32220.0</v>
      </c>
      <c r="I84">
        <v>7.0</v>
      </c>
      <c r="J84">
        <v>30.0</v>
      </c>
      <c r="K84">
        <v>10.0</v>
      </c>
      <c r="L84">
        <v>5.0</v>
      </c>
      <c r="M84">
        <v>12180.0</v>
      </c>
      <c r="N84" t="s">
        <v>578</v>
      </c>
      <c r="O84">
        <v>0.0</v>
      </c>
      <c r="P84" t="s">
        <v>70</v>
      </c>
      <c r="R84" t="s">
        <v>111</v>
      </c>
      <c r="T84">
        <v>1.0</v>
      </c>
      <c r="U84" t="s">
        <v>469</v>
      </c>
      <c r="W84" t="s">
        <v>119</v>
      </c>
      <c r="Y84" t="s">
        <v>579</v>
      </c>
      <c r="AA84">
        <v>3.0</v>
      </c>
      <c r="AB84" t="s">
        <v>580</v>
      </c>
      <c r="AC84" t="s">
        <v>74</v>
      </c>
      <c r="AH84" t="s">
        <v>76</v>
      </c>
      <c r="AN84" t="s">
        <v>77</v>
      </c>
      <c r="AQ84">
        <v>10.0</v>
      </c>
      <c r="AR84">
        <v>6.0</v>
      </c>
      <c r="AT84">
        <v>10.0</v>
      </c>
      <c r="AU84" t="s">
        <v>581</v>
      </c>
      <c r="AV84" t="s">
        <v>79</v>
      </c>
      <c r="AX84">
        <v>10.0</v>
      </c>
      <c r="AY84" t="s">
        <v>582</v>
      </c>
      <c r="AZ84" t="s">
        <v>583</v>
      </c>
      <c r="BA84" t="s">
        <v>584</v>
      </c>
      <c r="BC84" s="2">
        <f t="shared" si="1"/>
        <v>43029</v>
      </c>
      <c r="BD84">
        <f t="shared" si="2"/>
        <v>29</v>
      </c>
    </row>
    <row r="85" ht="15.75" customHeight="1">
      <c r="A85">
        <v>83.0</v>
      </c>
      <c r="B85" t="s">
        <v>82</v>
      </c>
      <c r="D85" t="s">
        <v>125</v>
      </c>
      <c r="F85" t="s">
        <v>95</v>
      </c>
      <c r="H85" s="1">
        <v>32248.0</v>
      </c>
      <c r="I85">
        <v>7.0</v>
      </c>
      <c r="J85">
        <v>150.0</v>
      </c>
      <c r="K85">
        <v>12.0</v>
      </c>
      <c r="L85">
        <v>24.0</v>
      </c>
      <c r="M85">
        <v>92120.0</v>
      </c>
      <c r="N85" t="s">
        <v>585</v>
      </c>
      <c r="O85">
        <v>1.0</v>
      </c>
      <c r="P85" t="s">
        <v>447</v>
      </c>
      <c r="R85" t="s">
        <v>106</v>
      </c>
      <c r="T85">
        <v>1.0</v>
      </c>
      <c r="U85" t="s">
        <v>469</v>
      </c>
      <c r="W85" t="s">
        <v>119</v>
      </c>
      <c r="Z85" t="s">
        <v>586</v>
      </c>
      <c r="AA85">
        <v>3.0</v>
      </c>
      <c r="AB85" t="s">
        <v>587</v>
      </c>
      <c r="AC85" t="s">
        <v>74</v>
      </c>
      <c r="AH85" t="s">
        <v>76</v>
      </c>
      <c r="AN85" t="s">
        <v>77</v>
      </c>
      <c r="AP85">
        <v>6.0</v>
      </c>
      <c r="AR85">
        <v>6.0</v>
      </c>
      <c r="AT85">
        <v>12.0</v>
      </c>
      <c r="AU85" t="s">
        <v>589</v>
      </c>
      <c r="AV85" t="s">
        <v>79</v>
      </c>
      <c r="AX85">
        <v>10.0</v>
      </c>
      <c r="AY85" t="s">
        <v>591</v>
      </c>
      <c r="AZ85" t="s">
        <v>592</v>
      </c>
      <c r="BA85" t="s">
        <v>593</v>
      </c>
      <c r="BC85" s="2">
        <f t="shared" si="1"/>
        <v>43029</v>
      </c>
      <c r="BD85">
        <f t="shared" si="2"/>
        <v>29</v>
      </c>
    </row>
    <row r="86" ht="15.75" customHeight="1">
      <c r="A86">
        <v>84.0</v>
      </c>
      <c r="B86" t="s">
        <v>82</v>
      </c>
      <c r="C86" t="s">
        <v>138</v>
      </c>
      <c r="E86" t="s">
        <v>187</v>
      </c>
      <c r="F86" t="s">
        <v>95</v>
      </c>
      <c r="H86" s="1">
        <v>34186.0</v>
      </c>
      <c r="I86">
        <v>7.0</v>
      </c>
      <c r="J86">
        <v>150.0</v>
      </c>
      <c r="K86">
        <v>3.0</v>
      </c>
      <c r="L86">
        <v>4.0</v>
      </c>
      <c r="M86">
        <v>94110.0</v>
      </c>
      <c r="N86" t="s">
        <v>350</v>
      </c>
      <c r="O86">
        <v>1.0</v>
      </c>
      <c r="P86" t="s">
        <v>55</v>
      </c>
      <c r="S86" t="s">
        <v>594</v>
      </c>
      <c r="T86">
        <v>1.0</v>
      </c>
      <c r="U86" t="s">
        <v>57</v>
      </c>
      <c r="W86" t="s">
        <v>86</v>
      </c>
      <c r="Y86" t="s">
        <v>99</v>
      </c>
      <c r="AA86">
        <v>2.0</v>
      </c>
      <c r="AB86" t="s">
        <v>595</v>
      </c>
      <c r="AC86" t="s">
        <v>61</v>
      </c>
      <c r="AH86" t="s">
        <v>76</v>
      </c>
      <c r="AN86" t="s">
        <v>77</v>
      </c>
      <c r="AP86">
        <v>3.0</v>
      </c>
      <c r="AR86">
        <v>4.0</v>
      </c>
      <c r="AT86">
        <v>15.0</v>
      </c>
      <c r="AU86" t="s">
        <v>596</v>
      </c>
      <c r="AW86" t="s">
        <v>597</v>
      </c>
      <c r="AX86">
        <v>8.0</v>
      </c>
      <c r="AY86" t="s">
        <v>598</v>
      </c>
      <c r="AZ86" t="s">
        <v>599</v>
      </c>
      <c r="BA86" t="s">
        <v>600</v>
      </c>
      <c r="BC86" s="2">
        <f t="shared" si="1"/>
        <v>43029</v>
      </c>
      <c r="BD86">
        <f t="shared" si="2"/>
        <v>24</v>
      </c>
    </row>
    <row r="87" ht="15.75" customHeight="1">
      <c r="A87">
        <v>85.0</v>
      </c>
      <c r="B87" t="s">
        <v>82</v>
      </c>
      <c r="H87" s="1">
        <v>32762.0</v>
      </c>
      <c r="I87">
        <v>7.0</v>
      </c>
      <c r="J87">
        <v>90.0</v>
      </c>
      <c r="K87">
        <v>8.0</v>
      </c>
      <c r="L87">
        <v>0.0</v>
      </c>
      <c r="M87">
        <v>682021.0</v>
      </c>
      <c r="N87" t="s">
        <v>601</v>
      </c>
      <c r="O87">
        <v>0.0</v>
      </c>
      <c r="Q87" t="s">
        <v>602</v>
      </c>
      <c r="R87" t="s">
        <v>56</v>
      </c>
      <c r="T87">
        <v>1.0</v>
      </c>
      <c r="V87" t="s">
        <v>603</v>
      </c>
      <c r="W87" t="s">
        <v>86</v>
      </c>
      <c r="Z87" t="s">
        <v>604</v>
      </c>
      <c r="AA87">
        <v>4.0</v>
      </c>
      <c r="AB87" t="s">
        <v>605</v>
      </c>
      <c r="AC87" t="s">
        <v>89</v>
      </c>
      <c r="AL87" t="s">
        <v>36</v>
      </c>
      <c r="AV87" t="s">
        <v>79</v>
      </c>
      <c r="AX87">
        <v>9.0</v>
      </c>
      <c r="AY87" t="s">
        <v>606</v>
      </c>
      <c r="AZ87" t="s">
        <v>607</v>
      </c>
      <c r="BA87" t="s">
        <v>608</v>
      </c>
      <c r="BC87" s="2">
        <f t="shared" si="1"/>
        <v>43029</v>
      </c>
      <c r="BD87">
        <f t="shared" si="2"/>
        <v>28</v>
      </c>
    </row>
    <row r="88" ht="15.75" customHeight="1">
      <c r="A88">
        <v>86.0</v>
      </c>
      <c r="B88" t="s">
        <v>82</v>
      </c>
      <c r="H88" s="1">
        <v>27126.0</v>
      </c>
      <c r="I88">
        <v>8.0</v>
      </c>
      <c r="J88">
        <v>45.0</v>
      </c>
      <c r="K88">
        <v>5.0</v>
      </c>
      <c r="L88">
        <v>5.0</v>
      </c>
      <c r="M88">
        <v>80798.0</v>
      </c>
      <c r="N88" t="s">
        <v>243</v>
      </c>
      <c r="O88">
        <v>1.0</v>
      </c>
      <c r="P88" t="s">
        <v>70</v>
      </c>
      <c r="R88" t="s">
        <v>56</v>
      </c>
      <c r="T88">
        <v>1.0</v>
      </c>
      <c r="U88" t="s">
        <v>609</v>
      </c>
      <c r="W88" t="s">
        <v>58</v>
      </c>
      <c r="Y88" t="s">
        <v>307</v>
      </c>
      <c r="AA88">
        <v>15.0</v>
      </c>
      <c r="AB88" t="s">
        <v>610</v>
      </c>
      <c r="AC88" t="s">
        <v>89</v>
      </c>
      <c r="AI88" t="s">
        <v>141</v>
      </c>
      <c r="AN88" t="s">
        <v>63</v>
      </c>
      <c r="AQ88">
        <v>25.0</v>
      </c>
      <c r="AS88">
        <v>10.0</v>
      </c>
      <c r="AT88">
        <v>25.0</v>
      </c>
      <c r="AW88" t="s">
        <v>611</v>
      </c>
      <c r="AX88">
        <v>10.0</v>
      </c>
      <c r="AZ88" t="s">
        <v>612</v>
      </c>
      <c r="BC88" s="2">
        <f t="shared" si="1"/>
        <v>43029</v>
      </c>
      <c r="BD88">
        <f t="shared" si="2"/>
        <v>43</v>
      </c>
    </row>
    <row r="89" ht="15.75" customHeight="1">
      <c r="A89">
        <v>87.0</v>
      </c>
      <c r="E89" t="s">
        <v>187</v>
      </c>
      <c r="H89" s="1">
        <v>30111.0</v>
      </c>
      <c r="I89">
        <v>7.0</v>
      </c>
      <c r="J89">
        <v>120.0</v>
      </c>
      <c r="K89">
        <v>12.0</v>
      </c>
      <c r="L89">
        <v>15.0</v>
      </c>
      <c r="M89">
        <v>92131.0</v>
      </c>
      <c r="N89" t="s">
        <v>613</v>
      </c>
      <c r="O89">
        <v>1.0</v>
      </c>
      <c r="P89" t="s">
        <v>105</v>
      </c>
      <c r="R89" t="s">
        <v>111</v>
      </c>
      <c r="T89">
        <v>1.0</v>
      </c>
      <c r="U89" t="s">
        <v>5</v>
      </c>
      <c r="W89" t="s">
        <v>98</v>
      </c>
      <c r="Y89" t="s">
        <v>579</v>
      </c>
      <c r="AA89">
        <v>10.0</v>
      </c>
      <c r="AB89" t="s">
        <v>614</v>
      </c>
      <c r="AC89" t="s">
        <v>61</v>
      </c>
      <c r="AI89" t="s">
        <v>141</v>
      </c>
      <c r="AN89" t="s">
        <v>63</v>
      </c>
      <c r="AP89">
        <v>4.0</v>
      </c>
      <c r="AR89">
        <v>6.0</v>
      </c>
      <c r="AT89">
        <v>7.0</v>
      </c>
      <c r="AU89" t="s">
        <v>615</v>
      </c>
      <c r="AW89" t="s">
        <v>616</v>
      </c>
      <c r="AX89">
        <v>6.0</v>
      </c>
      <c r="AY89" t="s">
        <v>617</v>
      </c>
      <c r="AZ89" t="s">
        <v>618</v>
      </c>
      <c r="BC89" s="2">
        <f t="shared" si="1"/>
        <v>43029</v>
      </c>
      <c r="BD89">
        <f t="shared" si="2"/>
        <v>35</v>
      </c>
    </row>
    <row r="90" ht="15.75" customHeight="1">
      <c r="A90">
        <v>88.0</v>
      </c>
      <c r="B90" t="s">
        <v>82</v>
      </c>
      <c r="F90" t="s">
        <v>95</v>
      </c>
      <c r="H90" s="1">
        <v>29928.0</v>
      </c>
      <c r="I90">
        <v>8.0</v>
      </c>
      <c r="J90">
        <v>120.0</v>
      </c>
      <c r="K90">
        <v>10.0</v>
      </c>
      <c r="L90">
        <v>6.0</v>
      </c>
      <c r="M90">
        <v>41068.0</v>
      </c>
      <c r="N90" t="s">
        <v>619</v>
      </c>
      <c r="O90">
        <v>1.0</v>
      </c>
      <c r="P90" t="s">
        <v>55</v>
      </c>
      <c r="R90" t="s">
        <v>106</v>
      </c>
      <c r="T90">
        <v>0.0</v>
      </c>
      <c r="AC90" t="s">
        <v>89</v>
      </c>
      <c r="AF90" t="s">
        <v>90</v>
      </c>
      <c r="AN90" t="s">
        <v>77</v>
      </c>
      <c r="AP90">
        <v>3.0</v>
      </c>
      <c r="AR90">
        <v>5.0</v>
      </c>
      <c r="AT90">
        <v>80.0</v>
      </c>
      <c r="AU90" t="s">
        <v>620</v>
      </c>
      <c r="AV90" t="s">
        <v>79</v>
      </c>
      <c r="AX90">
        <v>9.0</v>
      </c>
      <c r="AY90" t="s">
        <v>621</v>
      </c>
      <c r="AZ90" t="s">
        <v>118</v>
      </c>
      <c r="BA90" t="s">
        <v>622</v>
      </c>
      <c r="BC90" s="2">
        <f t="shared" si="1"/>
        <v>43029</v>
      </c>
      <c r="BD90">
        <f t="shared" si="2"/>
        <v>35</v>
      </c>
    </row>
    <row r="91" ht="15.75" customHeight="1">
      <c r="A91">
        <v>89.0</v>
      </c>
      <c r="B91" t="s">
        <v>82</v>
      </c>
      <c r="C91" t="s">
        <v>138</v>
      </c>
      <c r="H91" s="1">
        <v>33888.0</v>
      </c>
      <c r="I91">
        <v>7.0</v>
      </c>
      <c r="J91">
        <v>150.0</v>
      </c>
      <c r="K91">
        <v>9.0</v>
      </c>
      <c r="L91">
        <v>15.0</v>
      </c>
      <c r="M91">
        <v>500074.0</v>
      </c>
      <c r="N91" t="s">
        <v>384</v>
      </c>
      <c r="O91">
        <v>1.0</v>
      </c>
      <c r="P91" t="s">
        <v>55</v>
      </c>
      <c r="R91" t="s">
        <v>106</v>
      </c>
      <c r="T91">
        <v>1.0</v>
      </c>
      <c r="U91" t="s">
        <v>237</v>
      </c>
      <c r="W91" t="s">
        <v>86</v>
      </c>
      <c r="Y91" t="s">
        <v>245</v>
      </c>
      <c r="AA91">
        <v>3.0</v>
      </c>
      <c r="AB91" t="s">
        <v>623</v>
      </c>
      <c r="AC91" t="s">
        <v>61</v>
      </c>
      <c r="AI91" t="s">
        <v>141</v>
      </c>
      <c r="AN91" t="s">
        <v>77</v>
      </c>
      <c r="AQ91">
        <v>8.0</v>
      </c>
      <c r="AR91">
        <v>6.0</v>
      </c>
      <c r="AT91">
        <v>10.0</v>
      </c>
      <c r="AU91" t="s">
        <v>624</v>
      </c>
      <c r="AV91" t="s">
        <v>79</v>
      </c>
      <c r="AX91">
        <v>9.0</v>
      </c>
      <c r="AY91" t="s">
        <v>625</v>
      </c>
      <c r="AZ91" t="s">
        <v>626</v>
      </c>
      <c r="BA91" t="s">
        <v>627</v>
      </c>
      <c r="BC91" s="2">
        <f t="shared" si="1"/>
        <v>43029</v>
      </c>
      <c r="BD91">
        <f t="shared" si="2"/>
        <v>25</v>
      </c>
    </row>
    <row r="92" ht="15.75" customHeight="1">
      <c r="A92">
        <v>90.0</v>
      </c>
      <c r="C92" t="s">
        <v>138</v>
      </c>
      <c r="F92" t="s">
        <v>95</v>
      </c>
      <c r="H92" s="1">
        <v>35137.0</v>
      </c>
      <c r="I92">
        <v>8.0</v>
      </c>
      <c r="J92">
        <v>60.0</v>
      </c>
      <c r="K92">
        <v>50.0</v>
      </c>
      <c r="L92">
        <v>13.0</v>
      </c>
      <c r="M92">
        <v>22620.0</v>
      </c>
      <c r="N92" t="s">
        <v>629</v>
      </c>
      <c r="O92">
        <v>0.0</v>
      </c>
      <c r="P92" t="s">
        <v>105</v>
      </c>
      <c r="R92" t="s">
        <v>106</v>
      </c>
      <c r="T92">
        <v>0.0</v>
      </c>
      <c r="AC92" t="s">
        <v>61</v>
      </c>
      <c r="AG92" t="s">
        <v>75</v>
      </c>
      <c r="AN92" t="s">
        <v>77</v>
      </c>
      <c r="AP92">
        <v>6.0</v>
      </c>
      <c r="AR92">
        <v>5.0</v>
      </c>
      <c r="AT92">
        <v>7.0</v>
      </c>
      <c r="AU92" t="s">
        <v>630</v>
      </c>
      <c r="AV92" t="s">
        <v>79</v>
      </c>
      <c r="AX92">
        <v>9.0</v>
      </c>
      <c r="AY92" t="s">
        <v>631</v>
      </c>
      <c r="AZ92" t="s">
        <v>632</v>
      </c>
      <c r="BA92" t="s">
        <v>633</v>
      </c>
      <c r="BC92" s="2">
        <f t="shared" si="1"/>
        <v>43029</v>
      </c>
      <c r="BD92">
        <f t="shared" si="2"/>
        <v>21</v>
      </c>
    </row>
    <row r="93" ht="15.75" customHeight="1">
      <c r="A93">
        <v>91.0</v>
      </c>
      <c r="C93" t="s">
        <v>138</v>
      </c>
      <c r="F93" t="s">
        <v>95</v>
      </c>
      <c r="H93" s="1">
        <v>32811.0</v>
      </c>
      <c r="I93">
        <v>1.0</v>
      </c>
      <c r="J93">
        <v>20.0</v>
      </c>
      <c r="K93">
        <v>8.0</v>
      </c>
      <c r="L93">
        <v>6.0</v>
      </c>
      <c r="M93">
        <v>752504.0</v>
      </c>
      <c r="N93" t="s">
        <v>634</v>
      </c>
      <c r="O93">
        <v>1.0</v>
      </c>
      <c r="P93" t="s">
        <v>55</v>
      </c>
      <c r="S93" t="s">
        <v>635</v>
      </c>
      <c r="T93">
        <v>0.0</v>
      </c>
      <c r="AC93" t="s">
        <v>61</v>
      </c>
      <c r="AE93" t="s">
        <v>62</v>
      </c>
      <c r="AN93" t="s">
        <v>77</v>
      </c>
      <c r="AP93">
        <v>4.0</v>
      </c>
      <c r="AR93">
        <v>2.0</v>
      </c>
      <c r="AT93">
        <v>2.0</v>
      </c>
      <c r="AU93" t="s">
        <v>636</v>
      </c>
      <c r="AV93" t="s">
        <v>368</v>
      </c>
      <c r="AX93">
        <v>10.0</v>
      </c>
      <c r="AY93" t="s">
        <v>637</v>
      </c>
      <c r="AZ93" t="s">
        <v>638</v>
      </c>
      <c r="BC93" s="2">
        <f t="shared" si="1"/>
        <v>43029</v>
      </c>
      <c r="BD93">
        <f t="shared" si="2"/>
        <v>27</v>
      </c>
    </row>
    <row r="94" ht="15.75" customHeight="1">
      <c r="A94">
        <v>92.0</v>
      </c>
      <c r="B94" t="s">
        <v>82</v>
      </c>
      <c r="H94" s="1">
        <v>31433.0</v>
      </c>
      <c r="I94">
        <v>8.0</v>
      </c>
      <c r="J94">
        <v>30.0</v>
      </c>
      <c r="K94">
        <v>10.0</v>
      </c>
      <c r="L94">
        <v>2.0</v>
      </c>
      <c r="M94">
        <v>95035.0</v>
      </c>
      <c r="N94" t="s">
        <v>639</v>
      </c>
      <c r="O94">
        <v>0.0</v>
      </c>
      <c r="P94" t="s">
        <v>84</v>
      </c>
      <c r="R94" t="s">
        <v>106</v>
      </c>
      <c r="T94">
        <v>1.0</v>
      </c>
      <c r="U94" t="s">
        <v>170</v>
      </c>
      <c r="W94" t="s">
        <v>86</v>
      </c>
      <c r="Y94" t="s">
        <v>99</v>
      </c>
      <c r="AA94">
        <v>5.0</v>
      </c>
      <c r="AB94" t="s">
        <v>640</v>
      </c>
      <c r="AC94" t="s">
        <v>89</v>
      </c>
      <c r="AG94" t="s">
        <v>75</v>
      </c>
      <c r="AN94" t="s">
        <v>178</v>
      </c>
      <c r="AP94">
        <v>6.0</v>
      </c>
      <c r="AR94">
        <v>6.0</v>
      </c>
      <c r="AT94">
        <v>10.0</v>
      </c>
      <c r="AU94" t="s">
        <v>641</v>
      </c>
      <c r="AV94" t="s">
        <v>79</v>
      </c>
      <c r="AX94">
        <v>10.0</v>
      </c>
      <c r="AY94" t="s">
        <v>641</v>
      </c>
      <c r="AZ94" t="s">
        <v>641</v>
      </c>
      <c r="BA94" t="s">
        <v>641</v>
      </c>
      <c r="BC94" s="2">
        <f t="shared" si="1"/>
        <v>43029</v>
      </c>
      <c r="BD94">
        <f t="shared" si="2"/>
        <v>31</v>
      </c>
    </row>
    <row r="95" ht="15.75" customHeight="1">
      <c r="A95">
        <v>93.0</v>
      </c>
      <c r="C95" t="s">
        <v>138</v>
      </c>
      <c r="F95" t="s">
        <v>95</v>
      </c>
      <c r="H95" s="1">
        <v>32892.0</v>
      </c>
      <c r="I95">
        <v>7.0</v>
      </c>
      <c r="J95">
        <v>60.0</v>
      </c>
      <c r="K95">
        <v>11.0</v>
      </c>
      <c r="L95">
        <v>3.0</v>
      </c>
      <c r="M95">
        <v>10128.0</v>
      </c>
      <c r="N95" t="s">
        <v>642</v>
      </c>
      <c r="O95">
        <v>0.0</v>
      </c>
      <c r="P95" t="s">
        <v>55</v>
      </c>
      <c r="R95" t="s">
        <v>56</v>
      </c>
      <c r="T95">
        <v>1.0</v>
      </c>
      <c r="U95" t="s">
        <v>237</v>
      </c>
      <c r="W95" t="s">
        <v>86</v>
      </c>
      <c r="Y95" t="s">
        <v>99</v>
      </c>
      <c r="AA95">
        <v>1.0</v>
      </c>
      <c r="AB95" t="s">
        <v>643</v>
      </c>
      <c r="AC95" t="s">
        <v>89</v>
      </c>
      <c r="AL95" t="s">
        <v>36</v>
      </c>
      <c r="AV95" t="s">
        <v>79</v>
      </c>
      <c r="AX95">
        <v>10.0</v>
      </c>
      <c r="AY95" t="s">
        <v>80</v>
      </c>
      <c r="BC95" s="2">
        <f t="shared" si="1"/>
        <v>43029</v>
      </c>
      <c r="BD95">
        <f t="shared" si="2"/>
        <v>27</v>
      </c>
    </row>
    <row r="96" ht="15.75" customHeight="1">
      <c r="A96">
        <v>94.0</v>
      </c>
      <c r="C96" t="s">
        <v>138</v>
      </c>
      <c r="F96" t="s">
        <v>95</v>
      </c>
      <c r="H96" s="1">
        <v>42904.0</v>
      </c>
      <c r="I96">
        <v>6.0</v>
      </c>
      <c r="J96">
        <v>40.0</v>
      </c>
      <c r="K96">
        <v>10.0</v>
      </c>
      <c r="L96">
        <v>5.0</v>
      </c>
      <c r="M96">
        <v>2.207109E7</v>
      </c>
      <c r="N96" t="s">
        <v>644</v>
      </c>
      <c r="O96">
        <v>1.0</v>
      </c>
      <c r="P96" t="s">
        <v>55</v>
      </c>
      <c r="R96" t="s">
        <v>106</v>
      </c>
      <c r="T96">
        <v>1.0</v>
      </c>
      <c r="U96" t="s">
        <v>546</v>
      </c>
      <c r="W96" t="s">
        <v>98</v>
      </c>
      <c r="Y96" t="s">
        <v>171</v>
      </c>
      <c r="AA96">
        <v>5.0</v>
      </c>
      <c r="AB96" t="s">
        <v>645</v>
      </c>
      <c r="AC96" t="s">
        <v>89</v>
      </c>
      <c r="AG96" t="s">
        <v>75</v>
      </c>
      <c r="AI96" t="s">
        <v>141</v>
      </c>
      <c r="AN96" t="s">
        <v>63</v>
      </c>
      <c r="AP96">
        <v>4.0</v>
      </c>
      <c r="AR96">
        <v>3.0</v>
      </c>
      <c r="AT96">
        <v>3.0</v>
      </c>
      <c r="AU96" t="s">
        <v>646</v>
      </c>
      <c r="AV96" t="s">
        <v>210</v>
      </c>
      <c r="AX96">
        <v>7.0</v>
      </c>
      <c r="AY96" t="s">
        <v>647</v>
      </c>
      <c r="AZ96" t="s">
        <v>648</v>
      </c>
      <c r="BA96" t="s">
        <v>649</v>
      </c>
      <c r="BC96" s="2">
        <f t="shared" si="1"/>
        <v>43029</v>
      </c>
      <c r="BD96">
        <f t="shared" si="2"/>
        <v>0</v>
      </c>
    </row>
    <row r="97" ht="15.75" customHeight="1">
      <c r="A97">
        <v>95.0</v>
      </c>
      <c r="B97" t="s">
        <v>82</v>
      </c>
      <c r="H97" s="1">
        <v>32049.0</v>
      </c>
      <c r="I97">
        <v>8.0</v>
      </c>
      <c r="J97">
        <v>90.0</v>
      </c>
      <c r="K97">
        <v>7.0</v>
      </c>
      <c r="L97">
        <v>50.0</v>
      </c>
      <c r="M97">
        <v>75235.0</v>
      </c>
      <c r="N97" t="s">
        <v>650</v>
      </c>
      <c r="O97">
        <v>0.0</v>
      </c>
      <c r="P97" t="s">
        <v>447</v>
      </c>
      <c r="R97" t="s">
        <v>56</v>
      </c>
      <c r="T97">
        <v>1.0</v>
      </c>
      <c r="U97" t="s">
        <v>170</v>
      </c>
      <c r="W97" t="s">
        <v>86</v>
      </c>
      <c r="Y97" t="s">
        <v>351</v>
      </c>
      <c r="AA97">
        <v>6.0</v>
      </c>
      <c r="AB97" t="s">
        <v>651</v>
      </c>
      <c r="AC97" t="s">
        <v>74</v>
      </c>
      <c r="AG97" t="s">
        <v>75</v>
      </c>
      <c r="AH97" t="s">
        <v>76</v>
      </c>
      <c r="AN97" t="s">
        <v>652</v>
      </c>
      <c r="AQ97">
        <v>15.0</v>
      </c>
      <c r="AR97">
        <v>6.0</v>
      </c>
      <c r="AT97">
        <v>40.0</v>
      </c>
      <c r="AU97" t="s">
        <v>381</v>
      </c>
      <c r="AV97" t="s">
        <v>79</v>
      </c>
      <c r="AX97">
        <v>10.0</v>
      </c>
      <c r="AY97" t="s">
        <v>80</v>
      </c>
      <c r="BC97" s="2">
        <f t="shared" si="1"/>
        <v>43029</v>
      </c>
      <c r="BD97">
        <f t="shared" si="2"/>
        <v>30</v>
      </c>
    </row>
    <row r="98" ht="15.75" customHeight="1">
      <c r="A98">
        <v>96.0</v>
      </c>
      <c r="F98" t="s">
        <v>95</v>
      </c>
      <c r="H98" s="1">
        <v>35247.0</v>
      </c>
      <c r="I98">
        <v>6.0</v>
      </c>
      <c r="J98">
        <v>200.0</v>
      </c>
      <c r="K98">
        <v>4.0</v>
      </c>
      <c r="L98">
        <v>15.0</v>
      </c>
      <c r="M98">
        <v>841226.0</v>
      </c>
      <c r="N98" t="s">
        <v>653</v>
      </c>
      <c r="O98">
        <v>1.0</v>
      </c>
      <c r="P98" t="s">
        <v>105</v>
      </c>
      <c r="R98" t="s">
        <v>106</v>
      </c>
      <c r="T98">
        <v>1.0</v>
      </c>
      <c r="U98" t="s">
        <v>118</v>
      </c>
      <c r="W98" t="s">
        <v>86</v>
      </c>
      <c r="Y98" t="s">
        <v>59</v>
      </c>
      <c r="AA98">
        <v>1.0</v>
      </c>
      <c r="AB98" t="s">
        <v>60</v>
      </c>
      <c r="AC98" t="s">
        <v>61</v>
      </c>
      <c r="AG98" t="s">
        <v>75</v>
      </c>
      <c r="AI98" t="s">
        <v>141</v>
      </c>
      <c r="AN98" t="s">
        <v>91</v>
      </c>
      <c r="AQ98">
        <v>80.0</v>
      </c>
      <c r="AS98">
        <v>15.0</v>
      </c>
      <c r="AT98">
        <v>4.0</v>
      </c>
      <c r="AU98" t="s">
        <v>654</v>
      </c>
      <c r="AV98" t="s">
        <v>67</v>
      </c>
      <c r="AX98">
        <v>10.0</v>
      </c>
      <c r="AY98" t="s">
        <v>655</v>
      </c>
      <c r="AZ98" t="s">
        <v>656</v>
      </c>
      <c r="BA98" t="s">
        <v>657</v>
      </c>
      <c r="BC98" s="2">
        <f t="shared" si="1"/>
        <v>43029</v>
      </c>
      <c r="BD98">
        <f t="shared" si="2"/>
        <v>21</v>
      </c>
    </row>
    <row r="99" ht="15.75" customHeight="1">
      <c r="A99">
        <v>97.0</v>
      </c>
      <c r="C99" t="s">
        <v>138</v>
      </c>
      <c r="H99" s="1">
        <v>24438.0</v>
      </c>
      <c r="I99">
        <v>7.0</v>
      </c>
      <c r="J99">
        <v>90.0</v>
      </c>
      <c r="K99">
        <v>10.0</v>
      </c>
      <c r="L99">
        <v>10.0</v>
      </c>
      <c r="M99">
        <v>80241.0</v>
      </c>
      <c r="N99" t="s">
        <v>658</v>
      </c>
      <c r="O99">
        <v>1.0</v>
      </c>
      <c r="P99" t="s">
        <v>84</v>
      </c>
      <c r="R99" t="s">
        <v>111</v>
      </c>
      <c r="T99">
        <v>1.0</v>
      </c>
      <c r="U99" t="s">
        <v>237</v>
      </c>
      <c r="W99" t="s">
        <v>58</v>
      </c>
      <c r="Y99" t="s">
        <v>337</v>
      </c>
      <c r="AA99">
        <v>25.0</v>
      </c>
      <c r="AB99" t="s">
        <v>659</v>
      </c>
      <c r="AC99" t="s">
        <v>89</v>
      </c>
      <c r="AH99" t="s">
        <v>76</v>
      </c>
      <c r="AN99" t="s">
        <v>63</v>
      </c>
      <c r="AP99">
        <v>4.0</v>
      </c>
      <c r="AR99">
        <v>6.0</v>
      </c>
      <c r="AT99">
        <v>30.0</v>
      </c>
      <c r="AU99" t="s">
        <v>660</v>
      </c>
      <c r="AV99" t="s">
        <v>79</v>
      </c>
      <c r="AX99">
        <v>10.0</v>
      </c>
      <c r="AY99" t="s">
        <v>661</v>
      </c>
      <c r="AZ99" t="s">
        <v>492</v>
      </c>
      <c r="BA99" t="s">
        <v>662</v>
      </c>
      <c r="BC99" s="2">
        <f t="shared" si="1"/>
        <v>43029</v>
      </c>
      <c r="BD99">
        <f t="shared" si="2"/>
        <v>50</v>
      </c>
    </row>
    <row r="100" ht="15.75" customHeight="1">
      <c r="A100">
        <v>98.0</v>
      </c>
      <c r="B100" t="s">
        <v>82</v>
      </c>
      <c r="H100" s="1">
        <v>29094.0</v>
      </c>
      <c r="I100">
        <v>8.0</v>
      </c>
      <c r="J100">
        <v>0.0</v>
      </c>
      <c r="K100">
        <v>8.0</v>
      </c>
      <c r="L100">
        <v>24.0</v>
      </c>
      <c r="M100">
        <v>78701.0</v>
      </c>
      <c r="N100" t="s">
        <v>250</v>
      </c>
      <c r="O100">
        <v>0.0</v>
      </c>
      <c r="P100" t="s">
        <v>132</v>
      </c>
      <c r="R100" t="s">
        <v>71</v>
      </c>
      <c r="T100">
        <v>1.0</v>
      </c>
      <c r="U100" t="s">
        <v>237</v>
      </c>
      <c r="W100" t="s">
        <v>86</v>
      </c>
      <c r="Y100" t="s">
        <v>99</v>
      </c>
      <c r="AA100">
        <v>20.0</v>
      </c>
      <c r="AB100" t="s">
        <v>663</v>
      </c>
      <c r="AC100" t="s">
        <v>61</v>
      </c>
      <c r="AF100" t="s">
        <v>90</v>
      </c>
      <c r="AH100" t="s">
        <v>76</v>
      </c>
      <c r="AN100" t="s">
        <v>63</v>
      </c>
      <c r="AP100">
        <v>6.0</v>
      </c>
      <c r="AR100">
        <v>6.0</v>
      </c>
      <c r="AT100">
        <v>12.0</v>
      </c>
      <c r="AU100" t="s">
        <v>664</v>
      </c>
      <c r="AV100" t="s">
        <v>79</v>
      </c>
      <c r="AX100">
        <v>10.0</v>
      </c>
      <c r="AY100" t="s">
        <v>665</v>
      </c>
      <c r="AZ100" t="s">
        <v>666</v>
      </c>
      <c r="BA100" t="s">
        <v>667</v>
      </c>
      <c r="BC100" s="2">
        <f t="shared" si="1"/>
        <v>43029</v>
      </c>
      <c r="BD100">
        <f t="shared" si="2"/>
        <v>38</v>
      </c>
    </row>
    <row r="101" ht="15.75" customHeight="1">
      <c r="A101">
        <v>99.0</v>
      </c>
      <c r="D101" t="s">
        <v>125</v>
      </c>
      <c r="E101" t="s">
        <v>187</v>
      </c>
      <c r="H101" s="1">
        <v>32967.0</v>
      </c>
      <c r="I101">
        <v>8.0</v>
      </c>
      <c r="J101">
        <v>0.0</v>
      </c>
      <c r="K101">
        <v>12.0</v>
      </c>
      <c r="L101">
        <v>3.0</v>
      </c>
      <c r="M101">
        <v>208012.0</v>
      </c>
      <c r="N101" t="s">
        <v>668</v>
      </c>
      <c r="O101">
        <v>1.0</v>
      </c>
      <c r="P101" t="s">
        <v>55</v>
      </c>
      <c r="R101" t="s">
        <v>106</v>
      </c>
      <c r="T101">
        <v>1.0</v>
      </c>
      <c r="U101" t="s">
        <v>609</v>
      </c>
      <c r="W101" t="s">
        <v>86</v>
      </c>
      <c r="Y101" t="s">
        <v>59</v>
      </c>
      <c r="AA101">
        <v>4.0</v>
      </c>
      <c r="AB101" t="s">
        <v>60</v>
      </c>
      <c r="AC101" t="s">
        <v>61</v>
      </c>
      <c r="AI101" t="s">
        <v>141</v>
      </c>
      <c r="AM101" t="s">
        <v>669</v>
      </c>
      <c r="AN101" t="s">
        <v>77</v>
      </c>
      <c r="AP101">
        <v>6.0</v>
      </c>
      <c r="AR101">
        <v>2.0</v>
      </c>
      <c r="AT101">
        <v>5.0</v>
      </c>
      <c r="AU101" t="s">
        <v>670</v>
      </c>
      <c r="AV101" t="s">
        <v>79</v>
      </c>
      <c r="AX101">
        <v>10.0</v>
      </c>
      <c r="AY101" t="s">
        <v>671</v>
      </c>
      <c r="AZ101" t="s">
        <v>672</v>
      </c>
      <c r="BA101" t="s">
        <v>673</v>
      </c>
      <c r="BC101" s="2">
        <f t="shared" si="1"/>
        <v>43029</v>
      </c>
      <c r="BD101">
        <f t="shared" si="2"/>
        <v>27</v>
      </c>
    </row>
    <row r="102" ht="15.75" customHeight="1">
      <c r="A102">
        <v>100.0</v>
      </c>
      <c r="B102" t="s">
        <v>82</v>
      </c>
      <c r="C102" t="s">
        <v>138</v>
      </c>
      <c r="F102" t="s">
        <v>95</v>
      </c>
      <c r="H102" s="1">
        <v>27169.0</v>
      </c>
      <c r="I102">
        <v>7.0</v>
      </c>
      <c r="J102">
        <v>50.0</v>
      </c>
      <c r="K102">
        <v>10.0</v>
      </c>
      <c r="L102">
        <v>5.0</v>
      </c>
      <c r="M102">
        <v>10100.0</v>
      </c>
      <c r="N102" t="s">
        <v>674</v>
      </c>
      <c r="O102">
        <v>0.0</v>
      </c>
      <c r="P102" t="s">
        <v>132</v>
      </c>
      <c r="R102" t="s">
        <v>106</v>
      </c>
      <c r="T102">
        <v>1.0</v>
      </c>
      <c r="U102" t="s">
        <v>237</v>
      </c>
      <c r="W102" t="s">
        <v>402</v>
      </c>
      <c r="Y102" t="s">
        <v>675</v>
      </c>
      <c r="AA102">
        <v>16.0</v>
      </c>
      <c r="AB102" t="s">
        <v>676</v>
      </c>
      <c r="AC102" t="s">
        <v>89</v>
      </c>
      <c r="AH102" t="s">
        <v>76</v>
      </c>
      <c r="AN102" t="s">
        <v>77</v>
      </c>
      <c r="AP102">
        <v>6.0</v>
      </c>
      <c r="AR102">
        <v>6.0</v>
      </c>
      <c r="AT102">
        <v>60.0</v>
      </c>
      <c r="AU102" t="s">
        <v>677</v>
      </c>
      <c r="AV102" t="s">
        <v>79</v>
      </c>
      <c r="AX102">
        <v>6.0</v>
      </c>
      <c r="AY102" t="s">
        <v>678</v>
      </c>
      <c r="BC102" s="2">
        <f t="shared" si="1"/>
        <v>43029</v>
      </c>
      <c r="BD102">
        <f t="shared" si="2"/>
        <v>43</v>
      </c>
    </row>
    <row r="103" ht="15.75" customHeight="1">
      <c r="A103">
        <v>101.0</v>
      </c>
      <c r="F103" t="s">
        <v>95</v>
      </c>
      <c r="H103" s="1">
        <v>31622.0</v>
      </c>
      <c r="I103">
        <v>6.0</v>
      </c>
      <c r="J103">
        <v>2.0</v>
      </c>
      <c r="K103">
        <v>12.0</v>
      </c>
      <c r="L103">
        <v>3.0</v>
      </c>
      <c r="N103" t="s">
        <v>679</v>
      </c>
      <c r="O103">
        <v>0.0</v>
      </c>
      <c r="P103" t="s">
        <v>70</v>
      </c>
      <c r="R103" t="s">
        <v>106</v>
      </c>
      <c r="T103">
        <v>1.0</v>
      </c>
      <c r="U103" t="s">
        <v>469</v>
      </c>
      <c r="W103" t="s">
        <v>119</v>
      </c>
      <c r="Y103" t="s">
        <v>59</v>
      </c>
      <c r="AA103">
        <v>10.0</v>
      </c>
      <c r="AB103" t="s">
        <v>680</v>
      </c>
      <c r="AC103" t="s">
        <v>89</v>
      </c>
      <c r="AH103" t="s">
        <v>76</v>
      </c>
      <c r="AN103" t="s">
        <v>91</v>
      </c>
      <c r="AQ103">
        <v>10.0</v>
      </c>
      <c r="AR103">
        <v>5.0</v>
      </c>
      <c r="AT103">
        <v>20.0</v>
      </c>
      <c r="AU103" t="s">
        <v>681</v>
      </c>
      <c r="AV103" t="s">
        <v>79</v>
      </c>
      <c r="AX103">
        <v>8.0</v>
      </c>
      <c r="AY103" t="s">
        <v>682</v>
      </c>
      <c r="AZ103" t="s">
        <v>683</v>
      </c>
      <c r="BA103" t="s">
        <v>684</v>
      </c>
      <c r="BC103" s="2">
        <f t="shared" si="1"/>
        <v>43029</v>
      </c>
      <c r="BD103">
        <f t="shared" si="2"/>
        <v>31</v>
      </c>
    </row>
    <row r="104" ht="15.75" customHeight="1">
      <c r="A104">
        <v>102.0</v>
      </c>
      <c r="B104" t="s">
        <v>82</v>
      </c>
      <c r="C104" t="s">
        <v>138</v>
      </c>
      <c r="F104" t="s">
        <v>95</v>
      </c>
      <c r="H104" s="1">
        <v>32721.0</v>
      </c>
      <c r="I104">
        <v>6.0</v>
      </c>
      <c r="J104">
        <v>0.0</v>
      </c>
      <c r="K104">
        <v>14.0</v>
      </c>
      <c r="L104">
        <v>25.0</v>
      </c>
      <c r="M104">
        <v>92570.0</v>
      </c>
      <c r="N104" t="s">
        <v>685</v>
      </c>
      <c r="O104">
        <v>1.0</v>
      </c>
      <c r="P104" t="s">
        <v>84</v>
      </c>
      <c r="S104" t="s">
        <v>686</v>
      </c>
      <c r="T104">
        <v>1.0</v>
      </c>
      <c r="U104" t="s">
        <v>546</v>
      </c>
      <c r="W104" t="s">
        <v>98</v>
      </c>
      <c r="Z104" t="s">
        <v>687</v>
      </c>
      <c r="AA104">
        <v>6.0</v>
      </c>
      <c r="AB104" t="s">
        <v>688</v>
      </c>
      <c r="AC104" t="s">
        <v>61</v>
      </c>
      <c r="AF104" t="s">
        <v>90</v>
      </c>
      <c r="AM104" t="s">
        <v>689</v>
      </c>
      <c r="AN104" t="s">
        <v>77</v>
      </c>
      <c r="AQ104">
        <v>20.0</v>
      </c>
      <c r="AR104">
        <v>4.0</v>
      </c>
      <c r="AT104">
        <v>80.0</v>
      </c>
      <c r="AU104" t="s">
        <v>690</v>
      </c>
      <c r="AW104" t="s">
        <v>691</v>
      </c>
      <c r="AX104">
        <v>9.0</v>
      </c>
      <c r="AY104" t="s">
        <v>692</v>
      </c>
      <c r="AZ104" t="s">
        <v>693</v>
      </c>
      <c r="BA104" t="s">
        <v>694</v>
      </c>
      <c r="BC104" s="2">
        <f t="shared" si="1"/>
        <v>43029</v>
      </c>
      <c r="BD104">
        <f t="shared" si="2"/>
        <v>28</v>
      </c>
    </row>
    <row r="105" ht="15.75" customHeight="1">
      <c r="A105">
        <v>103.0</v>
      </c>
      <c r="B105" t="s">
        <v>82</v>
      </c>
      <c r="H105" s="1">
        <v>23231.0</v>
      </c>
      <c r="I105">
        <v>7.0</v>
      </c>
      <c r="J105">
        <v>0.0</v>
      </c>
      <c r="K105">
        <v>10.0</v>
      </c>
      <c r="L105">
        <v>20.0</v>
      </c>
      <c r="M105">
        <v>80503.0</v>
      </c>
      <c r="N105" t="s">
        <v>695</v>
      </c>
      <c r="O105">
        <v>1.0</v>
      </c>
      <c r="P105" t="s">
        <v>70</v>
      </c>
      <c r="R105" t="s">
        <v>106</v>
      </c>
      <c r="T105">
        <v>1.0</v>
      </c>
      <c r="U105" t="s">
        <v>118</v>
      </c>
      <c r="W105" t="s">
        <v>133</v>
      </c>
      <c r="Y105" t="s">
        <v>171</v>
      </c>
      <c r="AA105">
        <v>27.0</v>
      </c>
      <c r="AB105" t="s">
        <v>696</v>
      </c>
      <c r="AC105" t="s">
        <v>89</v>
      </c>
      <c r="AG105" t="s">
        <v>75</v>
      </c>
      <c r="AO105" t="s">
        <v>697</v>
      </c>
      <c r="AQ105">
        <v>10.0</v>
      </c>
      <c r="AR105">
        <v>4.0</v>
      </c>
      <c r="AT105">
        <v>10.0</v>
      </c>
      <c r="AU105" t="s">
        <v>698</v>
      </c>
      <c r="AV105" t="s">
        <v>210</v>
      </c>
      <c r="AX105">
        <v>2.0</v>
      </c>
      <c r="AY105" t="s">
        <v>699</v>
      </c>
      <c r="AZ105" t="s">
        <v>700</v>
      </c>
      <c r="BA105" t="s">
        <v>701</v>
      </c>
      <c r="BC105" s="2">
        <f t="shared" si="1"/>
        <v>43029</v>
      </c>
      <c r="BD105">
        <f t="shared" si="2"/>
        <v>54</v>
      </c>
    </row>
    <row r="106" ht="15.75" customHeight="1">
      <c r="A106">
        <v>104.0</v>
      </c>
      <c r="B106" t="s">
        <v>82</v>
      </c>
      <c r="F106" t="s">
        <v>95</v>
      </c>
      <c r="H106" s="1">
        <v>32437.0</v>
      </c>
      <c r="I106">
        <v>8.0</v>
      </c>
      <c r="J106">
        <v>0.0</v>
      </c>
      <c r="K106">
        <v>10.0</v>
      </c>
      <c r="L106">
        <v>10.0</v>
      </c>
      <c r="M106">
        <v>74232.0</v>
      </c>
      <c r="N106" t="s">
        <v>702</v>
      </c>
      <c r="O106">
        <v>0.0</v>
      </c>
      <c r="P106" t="s">
        <v>70</v>
      </c>
      <c r="S106" t="s">
        <v>703</v>
      </c>
      <c r="T106">
        <v>0.0</v>
      </c>
      <c r="AC106" t="s">
        <v>89</v>
      </c>
      <c r="AG106" t="s">
        <v>75</v>
      </c>
      <c r="AI106" t="s">
        <v>141</v>
      </c>
      <c r="AN106" t="s">
        <v>91</v>
      </c>
      <c r="AQ106">
        <v>15.0</v>
      </c>
      <c r="AS106">
        <v>15.0</v>
      </c>
      <c r="AT106">
        <v>16.0</v>
      </c>
      <c r="AU106" t="s">
        <v>704</v>
      </c>
      <c r="AW106" t="s">
        <v>705</v>
      </c>
      <c r="AX106">
        <v>4.0</v>
      </c>
      <c r="AY106" t="s">
        <v>706</v>
      </c>
      <c r="AZ106" t="s">
        <v>707</v>
      </c>
      <c r="BA106" t="s">
        <v>708</v>
      </c>
      <c r="BC106" s="2">
        <f t="shared" si="1"/>
        <v>43029</v>
      </c>
      <c r="BD106">
        <f t="shared" si="2"/>
        <v>29</v>
      </c>
    </row>
    <row r="107" ht="15.75" customHeight="1">
      <c r="A107">
        <v>105.0</v>
      </c>
      <c r="C107" t="s">
        <v>138</v>
      </c>
      <c r="D107" t="s">
        <v>125</v>
      </c>
      <c r="H107" s="1">
        <v>31109.0</v>
      </c>
      <c r="I107">
        <v>6.0</v>
      </c>
      <c r="J107">
        <v>45.0</v>
      </c>
      <c r="K107">
        <v>9.0</v>
      </c>
      <c r="L107">
        <v>2.0</v>
      </c>
      <c r="M107">
        <v>44120.0</v>
      </c>
      <c r="N107" t="s">
        <v>709</v>
      </c>
      <c r="O107">
        <v>1.0</v>
      </c>
      <c r="P107" t="s">
        <v>55</v>
      </c>
      <c r="R107" t="s">
        <v>106</v>
      </c>
      <c r="T107">
        <v>1.0</v>
      </c>
      <c r="U107" t="s">
        <v>75</v>
      </c>
      <c r="X107" t="s">
        <v>710</v>
      </c>
      <c r="Y107" t="s">
        <v>59</v>
      </c>
      <c r="AA107">
        <v>3.0</v>
      </c>
      <c r="AB107" t="s">
        <v>711</v>
      </c>
      <c r="AC107" t="s">
        <v>74</v>
      </c>
      <c r="AG107" t="s">
        <v>75</v>
      </c>
      <c r="AN107" t="s">
        <v>91</v>
      </c>
      <c r="AP107">
        <v>4.0</v>
      </c>
      <c r="AR107">
        <v>5.0</v>
      </c>
      <c r="AT107">
        <v>30.0</v>
      </c>
      <c r="AU107" t="s">
        <v>712</v>
      </c>
      <c r="AV107" t="s">
        <v>67</v>
      </c>
      <c r="AX107">
        <v>9.0</v>
      </c>
      <c r="AY107" t="s">
        <v>713</v>
      </c>
      <c r="AZ107" t="s">
        <v>714</v>
      </c>
      <c r="BC107" s="2">
        <f t="shared" si="1"/>
        <v>43029</v>
      </c>
      <c r="BD107">
        <f t="shared" si="2"/>
        <v>32</v>
      </c>
    </row>
    <row r="108" ht="15.75" customHeight="1">
      <c r="A108">
        <v>106.0</v>
      </c>
      <c r="B108" t="s">
        <v>82</v>
      </c>
      <c r="F108" t="s">
        <v>95</v>
      </c>
      <c r="H108" s="1">
        <v>29887.0</v>
      </c>
      <c r="I108">
        <v>7.0</v>
      </c>
      <c r="J108">
        <v>30.0</v>
      </c>
      <c r="K108">
        <v>9.0</v>
      </c>
      <c r="L108">
        <v>10.0</v>
      </c>
      <c r="M108">
        <v>1200.0</v>
      </c>
      <c r="N108" t="s">
        <v>160</v>
      </c>
      <c r="O108">
        <v>0.0</v>
      </c>
      <c r="P108" t="s">
        <v>70</v>
      </c>
      <c r="R108" t="s">
        <v>111</v>
      </c>
      <c r="T108">
        <v>1.0</v>
      </c>
      <c r="U108" t="s">
        <v>237</v>
      </c>
      <c r="W108" t="s">
        <v>119</v>
      </c>
      <c r="Y108" t="s">
        <v>99</v>
      </c>
      <c r="AA108">
        <v>11.0</v>
      </c>
      <c r="AB108" t="s">
        <v>715</v>
      </c>
      <c r="AC108" t="s">
        <v>61</v>
      </c>
      <c r="AI108" t="s">
        <v>141</v>
      </c>
      <c r="AN108" t="s">
        <v>77</v>
      </c>
      <c r="AP108">
        <v>6.0</v>
      </c>
      <c r="AR108">
        <v>4.0</v>
      </c>
      <c r="AT108">
        <v>3.0</v>
      </c>
      <c r="AU108" t="s">
        <v>716</v>
      </c>
      <c r="AV108" t="s">
        <v>79</v>
      </c>
      <c r="AX108">
        <v>9.0</v>
      </c>
      <c r="AY108" t="s">
        <v>717</v>
      </c>
      <c r="AZ108" t="s">
        <v>718</v>
      </c>
      <c r="BC108" s="2">
        <f t="shared" si="1"/>
        <v>43029</v>
      </c>
      <c r="BD108">
        <f t="shared" si="2"/>
        <v>35</v>
      </c>
    </row>
    <row r="109" ht="15.75" customHeight="1">
      <c r="A109">
        <v>107.0</v>
      </c>
      <c r="C109" t="s">
        <v>138</v>
      </c>
      <c r="H109" s="1">
        <v>30505.0</v>
      </c>
      <c r="I109">
        <v>7.0</v>
      </c>
      <c r="J109">
        <v>80.0</v>
      </c>
      <c r="K109">
        <v>5.0</v>
      </c>
      <c r="L109">
        <v>10.0</v>
      </c>
      <c r="M109">
        <v>94545.0</v>
      </c>
      <c r="N109" t="s">
        <v>719</v>
      </c>
      <c r="O109">
        <v>1.0</v>
      </c>
      <c r="P109" t="s">
        <v>70</v>
      </c>
      <c r="R109" t="s">
        <v>106</v>
      </c>
      <c r="T109">
        <v>1.0</v>
      </c>
      <c r="U109" t="s">
        <v>237</v>
      </c>
      <c r="W109" t="s">
        <v>86</v>
      </c>
      <c r="Y109" t="s">
        <v>99</v>
      </c>
      <c r="AA109">
        <v>10.0</v>
      </c>
      <c r="AB109" t="s">
        <v>720</v>
      </c>
      <c r="AC109" t="s">
        <v>89</v>
      </c>
      <c r="AG109" t="s">
        <v>75</v>
      </c>
      <c r="AN109" t="s">
        <v>77</v>
      </c>
      <c r="AP109">
        <v>6.0</v>
      </c>
      <c r="AR109">
        <v>4.0</v>
      </c>
      <c r="AT109">
        <v>12.0</v>
      </c>
      <c r="AU109" t="s">
        <v>721</v>
      </c>
      <c r="AV109" t="s">
        <v>79</v>
      </c>
      <c r="AX109">
        <v>7.0</v>
      </c>
      <c r="AY109" t="s">
        <v>722</v>
      </c>
      <c r="AZ109" t="s">
        <v>723</v>
      </c>
      <c r="BC109" s="2">
        <f t="shared" si="1"/>
        <v>43029</v>
      </c>
      <c r="BD109">
        <f t="shared" si="2"/>
        <v>34</v>
      </c>
    </row>
    <row r="110" ht="15.75" customHeight="1">
      <c r="A110">
        <v>108.0</v>
      </c>
      <c r="B110" t="s">
        <v>82</v>
      </c>
      <c r="F110" t="s">
        <v>95</v>
      </c>
      <c r="H110" s="1">
        <v>30306.0</v>
      </c>
      <c r="I110">
        <v>7.0</v>
      </c>
      <c r="J110">
        <v>120.0</v>
      </c>
      <c r="K110">
        <v>15.0</v>
      </c>
      <c r="L110">
        <v>12.0</v>
      </c>
      <c r="M110">
        <v>78619.0</v>
      </c>
      <c r="N110" t="s">
        <v>362</v>
      </c>
      <c r="O110">
        <v>0.0</v>
      </c>
      <c r="P110" t="s">
        <v>70</v>
      </c>
      <c r="R110" t="s">
        <v>71</v>
      </c>
      <c r="T110">
        <v>1.0</v>
      </c>
      <c r="U110" t="s">
        <v>474</v>
      </c>
      <c r="W110" t="s">
        <v>58</v>
      </c>
      <c r="Y110" t="s">
        <v>99</v>
      </c>
      <c r="AA110">
        <v>7.0</v>
      </c>
      <c r="AB110" t="s">
        <v>724</v>
      </c>
      <c r="AC110" t="s">
        <v>89</v>
      </c>
      <c r="AD110" t="s">
        <v>319</v>
      </c>
      <c r="AG110" t="s">
        <v>75</v>
      </c>
      <c r="AN110" t="s">
        <v>77</v>
      </c>
      <c r="AQ110" t="s">
        <v>725</v>
      </c>
      <c r="AS110" t="s">
        <v>725</v>
      </c>
      <c r="AT110">
        <v>8.0</v>
      </c>
      <c r="AU110" t="s">
        <v>726</v>
      </c>
      <c r="AV110" t="s">
        <v>67</v>
      </c>
      <c r="AX110">
        <v>8.0</v>
      </c>
      <c r="AY110" t="s">
        <v>727</v>
      </c>
      <c r="AZ110" t="s">
        <v>728</v>
      </c>
      <c r="BA110" t="s">
        <v>729</v>
      </c>
      <c r="BC110" s="2">
        <f t="shared" si="1"/>
        <v>43029</v>
      </c>
      <c r="BD110">
        <f t="shared" si="2"/>
        <v>34</v>
      </c>
    </row>
    <row r="111" ht="15.75" customHeight="1">
      <c r="A111">
        <v>109.0</v>
      </c>
      <c r="C111" t="s">
        <v>138</v>
      </c>
      <c r="F111" t="s">
        <v>95</v>
      </c>
      <c r="H111" s="1">
        <v>30747.0</v>
      </c>
      <c r="I111">
        <v>6.0</v>
      </c>
      <c r="J111">
        <v>20.0</v>
      </c>
      <c r="K111">
        <v>16.0</v>
      </c>
      <c r="L111">
        <v>30.0</v>
      </c>
      <c r="M111">
        <v>33334.0</v>
      </c>
      <c r="N111" t="s">
        <v>730</v>
      </c>
      <c r="O111">
        <v>0.0</v>
      </c>
      <c r="P111" t="s">
        <v>70</v>
      </c>
      <c r="R111" t="s">
        <v>111</v>
      </c>
      <c r="T111">
        <v>1.0</v>
      </c>
      <c r="U111" t="s">
        <v>155</v>
      </c>
      <c r="W111" t="s">
        <v>119</v>
      </c>
      <c r="Y111" t="s">
        <v>675</v>
      </c>
      <c r="AA111">
        <v>4.0</v>
      </c>
      <c r="AB111" t="s">
        <v>731</v>
      </c>
      <c r="AC111" t="s">
        <v>74</v>
      </c>
      <c r="AL111" t="s">
        <v>36</v>
      </c>
      <c r="AV111" t="s">
        <v>79</v>
      </c>
      <c r="AX111">
        <v>8.0</v>
      </c>
      <c r="AY111" t="s">
        <v>732</v>
      </c>
      <c r="AZ111" t="s">
        <v>733</v>
      </c>
      <c r="BA111" t="s">
        <v>734</v>
      </c>
      <c r="BC111" s="2">
        <f t="shared" si="1"/>
        <v>43029</v>
      </c>
      <c r="BD111">
        <f t="shared" si="2"/>
        <v>33</v>
      </c>
    </row>
    <row r="112" ht="15.75" customHeight="1">
      <c r="A112">
        <v>110.0</v>
      </c>
      <c r="F112" t="s">
        <v>95</v>
      </c>
      <c r="H112" s="1">
        <v>35313.0</v>
      </c>
      <c r="I112">
        <v>8.0</v>
      </c>
      <c r="J112">
        <v>60.0</v>
      </c>
      <c r="K112">
        <v>10.0</v>
      </c>
      <c r="L112">
        <v>6.0</v>
      </c>
      <c r="M112">
        <v>76303.0</v>
      </c>
      <c r="N112" t="s">
        <v>735</v>
      </c>
      <c r="O112">
        <v>1.0</v>
      </c>
      <c r="P112" t="s">
        <v>70</v>
      </c>
      <c r="R112" t="s">
        <v>106</v>
      </c>
      <c r="T112">
        <v>1.0</v>
      </c>
      <c r="U112" t="s">
        <v>75</v>
      </c>
      <c r="W112" t="s">
        <v>86</v>
      </c>
      <c r="Y112" t="s">
        <v>134</v>
      </c>
      <c r="AA112">
        <v>0.0</v>
      </c>
      <c r="AB112" t="s">
        <v>736</v>
      </c>
      <c r="AC112" t="s">
        <v>417</v>
      </c>
      <c r="AG112" t="s">
        <v>75</v>
      </c>
      <c r="AN112" t="s">
        <v>91</v>
      </c>
      <c r="AP112">
        <v>6.0</v>
      </c>
      <c r="AR112">
        <v>3.0</v>
      </c>
      <c r="AT112">
        <v>5.0</v>
      </c>
      <c r="AU112" t="s">
        <v>737</v>
      </c>
      <c r="AV112" t="s">
        <v>79</v>
      </c>
      <c r="AX112">
        <v>10.0</v>
      </c>
      <c r="AY112" t="s">
        <v>738</v>
      </c>
      <c r="AZ112" t="s">
        <v>739</v>
      </c>
      <c r="BC112" s="2">
        <f t="shared" si="1"/>
        <v>43029</v>
      </c>
      <c r="BD112">
        <f t="shared" si="2"/>
        <v>21</v>
      </c>
    </row>
    <row r="113" ht="15.75" customHeight="1">
      <c r="A113">
        <v>111.0</v>
      </c>
      <c r="B113" t="s">
        <v>82</v>
      </c>
      <c r="H113" s="1">
        <v>30983.0</v>
      </c>
      <c r="I113">
        <v>7.0</v>
      </c>
      <c r="J113">
        <v>20.0</v>
      </c>
      <c r="K113">
        <v>9.0</v>
      </c>
      <c r="L113">
        <v>2.0</v>
      </c>
      <c r="M113">
        <v>30338.0</v>
      </c>
      <c r="N113" t="s">
        <v>740</v>
      </c>
      <c r="O113">
        <v>1.0</v>
      </c>
      <c r="P113" t="s">
        <v>447</v>
      </c>
      <c r="R113" t="s">
        <v>111</v>
      </c>
      <c r="T113">
        <v>1.0</v>
      </c>
      <c r="U113" t="s">
        <v>5</v>
      </c>
      <c r="W113" t="s">
        <v>86</v>
      </c>
      <c r="Y113" t="s">
        <v>87</v>
      </c>
      <c r="AA113">
        <v>3.0</v>
      </c>
      <c r="AB113" t="s">
        <v>741</v>
      </c>
      <c r="AC113" t="s">
        <v>89</v>
      </c>
      <c r="AG113" t="s">
        <v>75</v>
      </c>
      <c r="AN113" t="s">
        <v>91</v>
      </c>
      <c r="AQ113">
        <v>10.0</v>
      </c>
      <c r="AR113">
        <v>6.0</v>
      </c>
      <c r="AT113">
        <v>15.0</v>
      </c>
      <c r="AU113" t="s">
        <v>742</v>
      </c>
      <c r="AV113" t="s">
        <v>79</v>
      </c>
      <c r="AX113">
        <v>7.0</v>
      </c>
      <c r="AY113" t="s">
        <v>743</v>
      </c>
      <c r="AZ113" t="s">
        <v>744</v>
      </c>
      <c r="BA113" t="s">
        <v>745</v>
      </c>
      <c r="BC113" s="2">
        <f t="shared" si="1"/>
        <v>43029</v>
      </c>
      <c r="BD113">
        <f t="shared" si="2"/>
        <v>32</v>
      </c>
    </row>
    <row r="114" ht="15.75" customHeight="1">
      <c r="A114">
        <v>112.0</v>
      </c>
      <c r="B114" t="s">
        <v>82</v>
      </c>
      <c r="D114" t="s">
        <v>125</v>
      </c>
      <c r="F114" t="s">
        <v>95</v>
      </c>
      <c r="H114" s="1">
        <v>42797.0</v>
      </c>
      <c r="I114">
        <v>7.0</v>
      </c>
      <c r="J114">
        <v>1.0</v>
      </c>
      <c r="K114">
        <v>10.0</v>
      </c>
      <c r="L114">
        <v>5.0</v>
      </c>
      <c r="N114" t="s">
        <v>746</v>
      </c>
      <c r="O114">
        <v>1.0</v>
      </c>
      <c r="P114" t="s">
        <v>105</v>
      </c>
      <c r="R114" t="s">
        <v>71</v>
      </c>
      <c r="T114">
        <v>0.0</v>
      </c>
      <c r="AC114" t="s">
        <v>89</v>
      </c>
      <c r="AE114" t="s">
        <v>62</v>
      </c>
      <c r="AN114" t="s">
        <v>91</v>
      </c>
      <c r="AQ114">
        <v>15.0</v>
      </c>
      <c r="AS114">
        <v>15.0</v>
      </c>
      <c r="AT114">
        <v>8.0</v>
      </c>
      <c r="AU114" t="s">
        <v>747</v>
      </c>
      <c r="AV114" t="s">
        <v>67</v>
      </c>
      <c r="AX114">
        <v>10.0</v>
      </c>
      <c r="AY114" t="s">
        <v>748</v>
      </c>
      <c r="AZ114" t="s">
        <v>749</v>
      </c>
      <c r="BA114" t="s">
        <v>750</v>
      </c>
      <c r="BC114" s="2">
        <f t="shared" si="1"/>
        <v>43029</v>
      </c>
      <c r="BD114">
        <f t="shared" si="2"/>
        <v>0</v>
      </c>
    </row>
    <row r="115" ht="15.75" customHeight="1">
      <c r="A115">
        <v>113.0</v>
      </c>
      <c r="C115" t="s">
        <v>138</v>
      </c>
      <c r="H115" s="1">
        <v>33577.0</v>
      </c>
      <c r="I115">
        <v>7.0</v>
      </c>
      <c r="J115">
        <v>150.0</v>
      </c>
      <c r="K115">
        <v>7.0</v>
      </c>
      <c r="L115">
        <v>8.0</v>
      </c>
      <c r="M115">
        <v>21050.0</v>
      </c>
      <c r="N115" t="s">
        <v>751</v>
      </c>
      <c r="O115">
        <v>1.0</v>
      </c>
      <c r="P115" t="s">
        <v>84</v>
      </c>
      <c r="R115" t="s">
        <v>56</v>
      </c>
      <c r="T115">
        <v>1.0</v>
      </c>
      <c r="U115" t="s">
        <v>75</v>
      </c>
      <c r="X115" t="s">
        <v>752</v>
      </c>
      <c r="Y115" t="s">
        <v>257</v>
      </c>
      <c r="AA115">
        <v>3.0</v>
      </c>
      <c r="AB115" t="s">
        <v>753</v>
      </c>
      <c r="AC115" t="s">
        <v>89</v>
      </c>
      <c r="AI115" t="s">
        <v>141</v>
      </c>
      <c r="AN115" t="s">
        <v>63</v>
      </c>
      <c r="AP115">
        <v>4.0</v>
      </c>
      <c r="AR115">
        <v>3.0</v>
      </c>
      <c r="AT115">
        <v>30.0</v>
      </c>
      <c r="AU115" t="s">
        <v>754</v>
      </c>
      <c r="AV115" t="s">
        <v>79</v>
      </c>
      <c r="AX115">
        <v>8.0</v>
      </c>
      <c r="AY115" t="s">
        <v>755</v>
      </c>
      <c r="AZ115" t="s">
        <v>756</v>
      </c>
      <c r="BA115" t="s">
        <v>757</v>
      </c>
      <c r="BC115" s="2">
        <f t="shared" si="1"/>
        <v>43029</v>
      </c>
      <c r="BD115">
        <f t="shared" si="2"/>
        <v>25</v>
      </c>
    </row>
    <row r="116" ht="15.75" customHeight="1">
      <c r="A116">
        <v>114.0</v>
      </c>
      <c r="B116" t="s">
        <v>82</v>
      </c>
      <c r="H116" s="1">
        <v>34088.0</v>
      </c>
      <c r="I116">
        <v>6.0</v>
      </c>
      <c r="J116">
        <v>50.0</v>
      </c>
      <c r="K116">
        <v>10.0</v>
      </c>
      <c r="L116">
        <v>20.0</v>
      </c>
      <c r="M116">
        <v>48185.0</v>
      </c>
      <c r="N116" t="s">
        <v>758</v>
      </c>
      <c r="O116">
        <v>1.0</v>
      </c>
      <c r="P116" t="s">
        <v>447</v>
      </c>
      <c r="S116" t="s">
        <v>759</v>
      </c>
      <c r="T116">
        <v>1.0</v>
      </c>
      <c r="U116" t="s">
        <v>75</v>
      </c>
      <c r="W116" t="s">
        <v>86</v>
      </c>
      <c r="Y116" t="s">
        <v>307</v>
      </c>
      <c r="AA116">
        <v>2.0</v>
      </c>
      <c r="AB116" t="s">
        <v>760</v>
      </c>
      <c r="AC116" t="s">
        <v>89</v>
      </c>
      <c r="AG116" t="s">
        <v>75</v>
      </c>
      <c r="AN116" t="s">
        <v>77</v>
      </c>
      <c r="AP116">
        <v>3.0</v>
      </c>
      <c r="AR116">
        <v>3.0</v>
      </c>
      <c r="AT116">
        <v>45.0</v>
      </c>
      <c r="AU116" t="s">
        <v>761</v>
      </c>
      <c r="AV116" t="s">
        <v>79</v>
      </c>
      <c r="AX116">
        <v>9.0</v>
      </c>
      <c r="AY116" t="s">
        <v>762</v>
      </c>
      <c r="BC116" s="2">
        <f t="shared" si="1"/>
        <v>43029</v>
      </c>
      <c r="BD116">
        <f t="shared" si="2"/>
        <v>24</v>
      </c>
    </row>
    <row r="117" ht="15.75" customHeight="1">
      <c r="A117">
        <v>115.0</v>
      </c>
      <c r="B117" t="s">
        <v>82</v>
      </c>
      <c r="C117" t="s">
        <v>138</v>
      </c>
      <c r="F117" t="s">
        <v>95</v>
      </c>
      <c r="H117" s="1">
        <v>30028.0</v>
      </c>
      <c r="I117">
        <v>6.0</v>
      </c>
      <c r="J117">
        <v>120.0</v>
      </c>
      <c r="K117">
        <v>10.0</v>
      </c>
      <c r="L117">
        <v>0.0</v>
      </c>
      <c r="M117">
        <v>142190.0</v>
      </c>
      <c r="N117" t="s">
        <v>763</v>
      </c>
      <c r="O117">
        <v>0.0</v>
      </c>
      <c r="P117" t="s">
        <v>105</v>
      </c>
      <c r="R117" t="s">
        <v>111</v>
      </c>
      <c r="T117">
        <v>1.0</v>
      </c>
      <c r="U117" t="s">
        <v>57</v>
      </c>
      <c r="W117" t="s">
        <v>58</v>
      </c>
      <c r="Y117" t="s">
        <v>764</v>
      </c>
      <c r="AA117">
        <v>14.0</v>
      </c>
      <c r="AB117" t="s">
        <v>765</v>
      </c>
      <c r="AC117" t="s">
        <v>89</v>
      </c>
      <c r="AI117" t="s">
        <v>141</v>
      </c>
      <c r="AJ117" t="s">
        <v>628</v>
      </c>
      <c r="AN117" t="s">
        <v>91</v>
      </c>
      <c r="AP117">
        <v>6.0</v>
      </c>
      <c r="AR117">
        <v>6.0</v>
      </c>
      <c r="AT117">
        <v>15.0</v>
      </c>
      <c r="AU117" t="s">
        <v>766</v>
      </c>
      <c r="AV117" t="s">
        <v>212</v>
      </c>
      <c r="AX117">
        <v>8.0</v>
      </c>
      <c r="AY117" t="s">
        <v>767</v>
      </c>
      <c r="AZ117" t="s">
        <v>768</v>
      </c>
      <c r="BA117" t="s">
        <v>769</v>
      </c>
      <c r="BC117" s="2">
        <f t="shared" si="1"/>
        <v>43029</v>
      </c>
      <c r="BD117">
        <f t="shared" si="2"/>
        <v>35</v>
      </c>
    </row>
    <row r="118" ht="15.75" customHeight="1">
      <c r="A118">
        <v>116.0</v>
      </c>
      <c r="F118" t="s">
        <v>95</v>
      </c>
      <c r="H118" s="1">
        <v>42929.0</v>
      </c>
      <c r="I118">
        <v>7.0</v>
      </c>
      <c r="J118">
        <v>20.0</v>
      </c>
      <c r="K118">
        <v>3.0</v>
      </c>
      <c r="L118">
        <v>12.0</v>
      </c>
      <c r="N118" t="s">
        <v>770</v>
      </c>
      <c r="O118">
        <v>0.0</v>
      </c>
      <c r="P118" t="s">
        <v>105</v>
      </c>
      <c r="R118" t="s">
        <v>56</v>
      </c>
      <c r="T118">
        <v>1.0</v>
      </c>
      <c r="U118" t="s">
        <v>218</v>
      </c>
      <c r="W118" t="s">
        <v>86</v>
      </c>
      <c r="Y118" t="s">
        <v>351</v>
      </c>
      <c r="AA118">
        <v>5.0</v>
      </c>
      <c r="AB118" t="s">
        <v>771</v>
      </c>
      <c r="AC118" t="s">
        <v>89</v>
      </c>
      <c r="AD118" t="s">
        <v>319</v>
      </c>
      <c r="AI118" t="s">
        <v>141</v>
      </c>
      <c r="AN118" t="s">
        <v>178</v>
      </c>
      <c r="AQ118">
        <v>12.0</v>
      </c>
      <c r="AR118">
        <v>2.0</v>
      </c>
      <c r="AT118">
        <v>10.0</v>
      </c>
      <c r="AU118" t="s">
        <v>772</v>
      </c>
      <c r="AV118" t="s">
        <v>79</v>
      </c>
      <c r="AX118">
        <v>6.0</v>
      </c>
      <c r="AY118" t="s">
        <v>773</v>
      </c>
      <c r="AZ118" t="s">
        <v>36</v>
      </c>
      <c r="BA118" t="s">
        <v>36</v>
      </c>
      <c r="BC118" s="2">
        <f t="shared" si="1"/>
        <v>43029</v>
      </c>
      <c r="BD118">
        <f t="shared" si="2"/>
        <v>0</v>
      </c>
    </row>
    <row r="119" ht="15.75" customHeight="1">
      <c r="A119">
        <v>117.0</v>
      </c>
      <c r="B119" t="s">
        <v>82</v>
      </c>
      <c r="C119" t="s">
        <v>138</v>
      </c>
      <c r="F119" t="s">
        <v>95</v>
      </c>
      <c r="H119" s="1">
        <v>35668.0</v>
      </c>
      <c r="I119">
        <v>6.0</v>
      </c>
      <c r="J119">
        <v>0.0</v>
      </c>
      <c r="K119">
        <v>8.0</v>
      </c>
      <c r="L119">
        <v>60.0</v>
      </c>
      <c r="M119">
        <v>55100.0</v>
      </c>
      <c r="N119" t="s">
        <v>774</v>
      </c>
      <c r="O119">
        <v>0.0</v>
      </c>
      <c r="P119" t="s">
        <v>55</v>
      </c>
      <c r="S119" t="s">
        <v>775</v>
      </c>
      <c r="T119">
        <v>1.0</v>
      </c>
      <c r="U119" t="s">
        <v>237</v>
      </c>
      <c r="W119" t="s">
        <v>98</v>
      </c>
      <c r="Y119" t="s">
        <v>245</v>
      </c>
      <c r="AA119">
        <v>1.0</v>
      </c>
      <c r="AB119" t="s">
        <v>776</v>
      </c>
      <c r="AC119" t="s">
        <v>177</v>
      </c>
      <c r="AL119" t="s">
        <v>36</v>
      </c>
      <c r="AV119" t="s">
        <v>79</v>
      </c>
      <c r="AX119">
        <v>10.0</v>
      </c>
      <c r="AY119" t="s">
        <v>777</v>
      </c>
      <c r="AZ119" t="s">
        <v>778</v>
      </c>
      <c r="BA119" t="s">
        <v>779</v>
      </c>
      <c r="BC119" s="2">
        <f t="shared" si="1"/>
        <v>43029</v>
      </c>
      <c r="BD119">
        <f t="shared" si="2"/>
        <v>20</v>
      </c>
    </row>
    <row r="120" ht="15.75" customHeight="1">
      <c r="A120">
        <v>118.0</v>
      </c>
      <c r="B120" t="s">
        <v>82</v>
      </c>
      <c r="C120" t="s">
        <v>138</v>
      </c>
      <c r="E120" t="s">
        <v>187</v>
      </c>
      <c r="F120" t="s">
        <v>95</v>
      </c>
      <c r="H120" s="1">
        <v>33156.0</v>
      </c>
      <c r="I120">
        <v>7.0</v>
      </c>
      <c r="J120">
        <v>80.0</v>
      </c>
      <c r="K120">
        <v>12.0</v>
      </c>
      <c r="L120">
        <v>12.0</v>
      </c>
      <c r="M120">
        <v>1.3070111E7</v>
      </c>
      <c r="N120" t="s">
        <v>780</v>
      </c>
      <c r="O120">
        <v>1.0</v>
      </c>
      <c r="P120" t="s">
        <v>447</v>
      </c>
      <c r="R120" t="s">
        <v>71</v>
      </c>
      <c r="T120">
        <v>1.0</v>
      </c>
      <c r="U120" t="s">
        <v>237</v>
      </c>
      <c r="W120" t="s">
        <v>58</v>
      </c>
      <c r="Y120" t="s">
        <v>675</v>
      </c>
      <c r="AA120">
        <v>3.0</v>
      </c>
      <c r="AB120" t="s">
        <v>781</v>
      </c>
      <c r="AC120" t="s">
        <v>61</v>
      </c>
      <c r="AG120" t="s">
        <v>75</v>
      </c>
      <c r="AN120" t="s">
        <v>91</v>
      </c>
      <c r="AP120">
        <v>6.0</v>
      </c>
      <c r="AR120">
        <v>2.0</v>
      </c>
      <c r="AT120">
        <v>12.0</v>
      </c>
      <c r="AU120" t="s">
        <v>782</v>
      </c>
      <c r="AV120" t="s">
        <v>79</v>
      </c>
      <c r="AX120">
        <v>10.0</v>
      </c>
      <c r="AY120" t="s">
        <v>783</v>
      </c>
      <c r="AZ120" t="s">
        <v>784</v>
      </c>
      <c r="BA120" t="s">
        <v>785</v>
      </c>
      <c r="BC120" s="2">
        <f t="shared" si="1"/>
        <v>43029</v>
      </c>
      <c r="BD120">
        <f t="shared" si="2"/>
        <v>27</v>
      </c>
    </row>
    <row r="121" ht="15.75" customHeight="1">
      <c r="A121">
        <v>119.0</v>
      </c>
      <c r="B121" t="s">
        <v>82</v>
      </c>
      <c r="C121" t="s">
        <v>138</v>
      </c>
      <c r="H121" s="1">
        <v>33117.0</v>
      </c>
      <c r="I121">
        <v>7.0</v>
      </c>
      <c r="J121">
        <v>30.0</v>
      </c>
      <c r="K121">
        <v>1.0</v>
      </c>
      <c r="L121">
        <v>5.0</v>
      </c>
      <c r="M121">
        <v>11.0</v>
      </c>
      <c r="N121" t="s">
        <v>786</v>
      </c>
      <c r="O121">
        <v>0.0</v>
      </c>
      <c r="P121" t="s">
        <v>55</v>
      </c>
      <c r="R121" t="s">
        <v>56</v>
      </c>
      <c r="T121">
        <v>1.0</v>
      </c>
      <c r="U121" t="s">
        <v>5</v>
      </c>
      <c r="W121" t="s">
        <v>58</v>
      </c>
      <c r="Y121" t="s">
        <v>482</v>
      </c>
      <c r="AA121">
        <v>4.0</v>
      </c>
      <c r="AB121" t="s">
        <v>787</v>
      </c>
      <c r="AC121" t="s">
        <v>89</v>
      </c>
      <c r="AI121" t="s">
        <v>141</v>
      </c>
      <c r="AN121" t="s">
        <v>77</v>
      </c>
      <c r="AP121">
        <v>6.0</v>
      </c>
      <c r="AS121">
        <v>10.0</v>
      </c>
      <c r="AT121">
        <v>20.0</v>
      </c>
      <c r="AU121" t="s">
        <v>788</v>
      </c>
      <c r="AV121" t="s">
        <v>79</v>
      </c>
      <c r="AX121">
        <v>8.0</v>
      </c>
      <c r="AY121" t="s">
        <v>789</v>
      </c>
      <c r="AZ121" t="s">
        <v>790</v>
      </c>
      <c r="BA121" t="s">
        <v>791</v>
      </c>
      <c r="BC121" s="2">
        <f t="shared" si="1"/>
        <v>43029</v>
      </c>
      <c r="BD121">
        <f t="shared" si="2"/>
        <v>27</v>
      </c>
    </row>
    <row r="122" ht="15.75" customHeight="1">
      <c r="A122">
        <v>120.0</v>
      </c>
      <c r="C122" t="s">
        <v>138</v>
      </c>
      <c r="F122" t="s">
        <v>95</v>
      </c>
      <c r="H122" s="1">
        <v>27127.0</v>
      </c>
      <c r="I122">
        <v>7.0</v>
      </c>
      <c r="J122">
        <v>50.0</v>
      </c>
      <c r="K122">
        <v>3.0</v>
      </c>
      <c r="L122">
        <v>20.0</v>
      </c>
      <c r="N122" t="s">
        <v>792</v>
      </c>
      <c r="O122">
        <v>1.0</v>
      </c>
      <c r="P122" t="s">
        <v>55</v>
      </c>
      <c r="R122" t="s">
        <v>71</v>
      </c>
      <c r="T122">
        <v>1.0</v>
      </c>
      <c r="U122" t="s">
        <v>237</v>
      </c>
      <c r="W122" t="s">
        <v>58</v>
      </c>
      <c r="Y122" t="s">
        <v>482</v>
      </c>
      <c r="AA122">
        <v>22.0</v>
      </c>
      <c r="AB122" t="s">
        <v>793</v>
      </c>
      <c r="AC122" t="s">
        <v>89</v>
      </c>
      <c r="AF122" t="s">
        <v>90</v>
      </c>
      <c r="AN122" t="s">
        <v>77</v>
      </c>
      <c r="AQ122">
        <v>15.0</v>
      </c>
      <c r="AS122">
        <v>20.0</v>
      </c>
      <c r="AT122">
        <v>35.0</v>
      </c>
      <c r="AU122" t="s">
        <v>794</v>
      </c>
      <c r="AV122" t="s">
        <v>79</v>
      </c>
      <c r="AX122">
        <v>9.0</v>
      </c>
      <c r="AY122" t="s">
        <v>795</v>
      </c>
      <c r="AZ122" t="s">
        <v>523</v>
      </c>
      <c r="BC122" s="2">
        <f t="shared" si="1"/>
        <v>43029</v>
      </c>
      <c r="BD122">
        <f t="shared" si="2"/>
        <v>43</v>
      </c>
    </row>
    <row r="123" ht="15.75" customHeight="1">
      <c r="A123">
        <v>121.0</v>
      </c>
      <c r="C123" t="s">
        <v>138</v>
      </c>
      <c r="F123" t="s">
        <v>95</v>
      </c>
      <c r="H123" s="1">
        <v>34237.0</v>
      </c>
      <c r="I123">
        <v>7.0</v>
      </c>
      <c r="J123">
        <v>0.0</v>
      </c>
      <c r="K123">
        <v>12.0</v>
      </c>
      <c r="L123">
        <v>20.0</v>
      </c>
      <c r="N123" t="s">
        <v>796</v>
      </c>
      <c r="O123">
        <v>1.0</v>
      </c>
      <c r="P123" t="s">
        <v>55</v>
      </c>
      <c r="R123" t="s">
        <v>56</v>
      </c>
      <c r="T123">
        <v>1.0</v>
      </c>
      <c r="U123" t="s">
        <v>609</v>
      </c>
      <c r="W123" t="s">
        <v>156</v>
      </c>
      <c r="Y123" t="s">
        <v>99</v>
      </c>
      <c r="AA123">
        <v>5.0</v>
      </c>
      <c r="AB123" t="s">
        <v>797</v>
      </c>
      <c r="AC123" t="s">
        <v>61</v>
      </c>
      <c r="AG123" t="s">
        <v>75</v>
      </c>
      <c r="AN123" t="s">
        <v>91</v>
      </c>
      <c r="AP123">
        <v>5.0</v>
      </c>
      <c r="AR123">
        <v>5.0</v>
      </c>
      <c r="AT123">
        <v>10.0</v>
      </c>
      <c r="AU123" t="s">
        <v>798</v>
      </c>
      <c r="AV123" t="s">
        <v>67</v>
      </c>
      <c r="AX123">
        <v>10.0</v>
      </c>
      <c r="AY123" t="s">
        <v>799</v>
      </c>
      <c r="AZ123" t="s">
        <v>800</v>
      </c>
      <c r="BA123" t="s">
        <v>801</v>
      </c>
      <c r="BC123" s="2">
        <f t="shared" si="1"/>
        <v>43029</v>
      </c>
      <c r="BD123">
        <f t="shared" si="2"/>
        <v>24</v>
      </c>
    </row>
    <row r="124" ht="15.75" customHeight="1">
      <c r="A124">
        <v>122.0</v>
      </c>
      <c r="B124" t="s">
        <v>82</v>
      </c>
      <c r="H124" s="1">
        <v>34688.0</v>
      </c>
      <c r="I124">
        <v>9.0</v>
      </c>
      <c r="J124">
        <v>10.0</v>
      </c>
      <c r="K124">
        <v>9.0</v>
      </c>
      <c r="L124">
        <v>20.0</v>
      </c>
      <c r="N124" t="s">
        <v>802</v>
      </c>
      <c r="O124">
        <v>0.0</v>
      </c>
      <c r="P124" t="s">
        <v>105</v>
      </c>
      <c r="S124" t="s">
        <v>803</v>
      </c>
      <c r="T124">
        <v>1.0</v>
      </c>
      <c r="U124" t="s">
        <v>155</v>
      </c>
      <c r="W124" t="s">
        <v>86</v>
      </c>
      <c r="Y124" t="s">
        <v>59</v>
      </c>
      <c r="AA124">
        <v>0.0</v>
      </c>
      <c r="AB124" t="s">
        <v>804</v>
      </c>
      <c r="AC124" t="s">
        <v>61</v>
      </c>
      <c r="AG124" t="s">
        <v>75</v>
      </c>
      <c r="AN124" t="s">
        <v>77</v>
      </c>
      <c r="AQ124">
        <v>30.0</v>
      </c>
      <c r="AR124">
        <v>5.0</v>
      </c>
      <c r="AT124">
        <v>200.0</v>
      </c>
      <c r="AU124" t="s">
        <v>805</v>
      </c>
      <c r="AV124" t="s">
        <v>79</v>
      </c>
      <c r="AX124">
        <v>9.0</v>
      </c>
      <c r="AY124" t="s">
        <v>806</v>
      </c>
      <c r="AZ124" t="s">
        <v>807</v>
      </c>
      <c r="BA124" t="s">
        <v>808</v>
      </c>
      <c r="BC124" s="2">
        <f t="shared" si="1"/>
        <v>43029</v>
      </c>
      <c r="BD124">
        <f t="shared" si="2"/>
        <v>22</v>
      </c>
    </row>
    <row r="125" ht="15.75" customHeight="1">
      <c r="A125">
        <v>123.0</v>
      </c>
      <c r="B125" t="s">
        <v>82</v>
      </c>
      <c r="C125" t="s">
        <v>138</v>
      </c>
      <c r="H125" s="1">
        <v>29094.0</v>
      </c>
      <c r="I125">
        <v>8.0</v>
      </c>
      <c r="J125">
        <v>0.0</v>
      </c>
      <c r="K125">
        <v>8.0</v>
      </c>
      <c r="L125">
        <v>24.0</v>
      </c>
      <c r="M125">
        <v>78701.0</v>
      </c>
      <c r="N125" t="s">
        <v>250</v>
      </c>
      <c r="O125">
        <v>0.0</v>
      </c>
      <c r="P125" t="s">
        <v>154</v>
      </c>
      <c r="R125" t="s">
        <v>71</v>
      </c>
      <c r="T125">
        <v>1.0</v>
      </c>
      <c r="U125" t="s">
        <v>237</v>
      </c>
      <c r="W125" t="s">
        <v>86</v>
      </c>
      <c r="Y125" t="s">
        <v>99</v>
      </c>
      <c r="AA125">
        <v>20.0</v>
      </c>
      <c r="AB125" t="s">
        <v>663</v>
      </c>
      <c r="AC125" t="s">
        <v>61</v>
      </c>
      <c r="AF125" t="s">
        <v>90</v>
      </c>
      <c r="AH125" t="s">
        <v>76</v>
      </c>
      <c r="AN125" t="s">
        <v>652</v>
      </c>
      <c r="AP125">
        <v>6.0</v>
      </c>
      <c r="AR125">
        <v>6.0</v>
      </c>
      <c r="AT125">
        <v>15.0</v>
      </c>
      <c r="AU125" t="s">
        <v>809</v>
      </c>
      <c r="AV125" t="s">
        <v>79</v>
      </c>
      <c r="AX125">
        <v>10.0</v>
      </c>
      <c r="AY125" t="s">
        <v>810</v>
      </c>
      <c r="AZ125" t="s">
        <v>811</v>
      </c>
      <c r="BA125" t="s">
        <v>812</v>
      </c>
      <c r="BC125" s="2">
        <f t="shared" si="1"/>
        <v>43029</v>
      </c>
      <c r="BD125">
        <f t="shared" si="2"/>
        <v>38</v>
      </c>
    </row>
    <row r="126" ht="15.75" customHeight="1">
      <c r="A126">
        <v>124.0</v>
      </c>
      <c r="B126" t="s">
        <v>82</v>
      </c>
      <c r="F126" t="s">
        <v>95</v>
      </c>
      <c r="H126" s="1">
        <v>29489.0</v>
      </c>
      <c r="I126">
        <v>8.0</v>
      </c>
      <c r="J126">
        <v>30.0</v>
      </c>
      <c r="K126">
        <v>10.0</v>
      </c>
      <c r="L126">
        <v>3.0</v>
      </c>
      <c r="M126">
        <v>92122.0</v>
      </c>
      <c r="N126" t="s">
        <v>813</v>
      </c>
      <c r="O126">
        <v>0.0</v>
      </c>
      <c r="P126" t="s">
        <v>105</v>
      </c>
      <c r="R126" t="s">
        <v>111</v>
      </c>
      <c r="T126">
        <v>1.0</v>
      </c>
      <c r="U126" t="s">
        <v>814</v>
      </c>
      <c r="W126" t="s">
        <v>58</v>
      </c>
      <c r="Y126" t="s">
        <v>409</v>
      </c>
      <c r="AA126">
        <v>10.0</v>
      </c>
      <c r="AB126" t="s">
        <v>815</v>
      </c>
      <c r="AC126" t="s">
        <v>89</v>
      </c>
      <c r="AE126" t="s">
        <v>62</v>
      </c>
      <c r="AN126" t="s">
        <v>178</v>
      </c>
      <c r="AP126">
        <v>6.0</v>
      </c>
      <c r="AR126">
        <v>4.0</v>
      </c>
      <c r="AT126">
        <v>150.0</v>
      </c>
      <c r="AU126" t="s">
        <v>816</v>
      </c>
      <c r="AV126" t="s">
        <v>67</v>
      </c>
      <c r="AX126">
        <v>10.0</v>
      </c>
      <c r="AY126" t="s">
        <v>817</v>
      </c>
      <c r="AZ126" t="s">
        <v>492</v>
      </c>
      <c r="BA126" t="s">
        <v>818</v>
      </c>
      <c r="BC126" s="2">
        <f t="shared" si="1"/>
        <v>43029</v>
      </c>
      <c r="BD126">
        <f t="shared" si="2"/>
        <v>37</v>
      </c>
    </row>
    <row r="127" ht="15.75" customHeight="1">
      <c r="A127">
        <v>125.0</v>
      </c>
      <c r="B127" t="s">
        <v>82</v>
      </c>
      <c r="E127" t="s">
        <v>187</v>
      </c>
      <c r="H127" s="1">
        <v>33476.0</v>
      </c>
      <c r="I127">
        <v>8.0</v>
      </c>
      <c r="J127">
        <v>60.0</v>
      </c>
      <c r="K127">
        <v>10.0</v>
      </c>
      <c r="L127">
        <v>10.0</v>
      </c>
      <c r="M127">
        <v>2095.0</v>
      </c>
      <c r="N127" t="s">
        <v>819</v>
      </c>
      <c r="O127">
        <v>0.0</v>
      </c>
      <c r="P127" t="s">
        <v>147</v>
      </c>
      <c r="R127" t="s">
        <v>56</v>
      </c>
      <c r="T127">
        <v>1.0</v>
      </c>
      <c r="U127" t="s">
        <v>237</v>
      </c>
      <c r="W127" t="s">
        <v>58</v>
      </c>
      <c r="Y127" t="s">
        <v>99</v>
      </c>
      <c r="AA127">
        <v>5.0</v>
      </c>
      <c r="AB127" t="s">
        <v>79</v>
      </c>
      <c r="AC127" t="s">
        <v>89</v>
      </c>
      <c r="AI127" t="s">
        <v>141</v>
      </c>
      <c r="AN127" t="s">
        <v>63</v>
      </c>
      <c r="AQ127">
        <v>10.0</v>
      </c>
      <c r="AR127">
        <v>6.0</v>
      </c>
      <c r="AT127">
        <v>8.0</v>
      </c>
      <c r="AU127" t="s">
        <v>820</v>
      </c>
      <c r="AV127" t="s">
        <v>79</v>
      </c>
      <c r="AX127">
        <v>9.0</v>
      </c>
      <c r="AY127" t="s">
        <v>821</v>
      </c>
      <c r="BC127" s="2">
        <f t="shared" si="1"/>
        <v>43029</v>
      </c>
      <c r="BD127">
        <f t="shared" si="2"/>
        <v>26</v>
      </c>
    </row>
    <row r="128" ht="15.75" customHeight="1">
      <c r="A128">
        <v>126.0</v>
      </c>
      <c r="F128" t="s">
        <v>95</v>
      </c>
      <c r="H128" s="1">
        <v>32011.0</v>
      </c>
      <c r="I128">
        <v>7.0</v>
      </c>
      <c r="J128">
        <v>0.0</v>
      </c>
      <c r="K128">
        <v>12.0</v>
      </c>
      <c r="L128">
        <v>0.0</v>
      </c>
      <c r="M128">
        <v>5182.0</v>
      </c>
      <c r="N128" t="s">
        <v>822</v>
      </c>
      <c r="O128">
        <v>1.0</v>
      </c>
      <c r="P128" t="s">
        <v>147</v>
      </c>
      <c r="R128" t="s">
        <v>106</v>
      </c>
      <c r="T128">
        <v>1.0</v>
      </c>
      <c r="U128" t="s">
        <v>237</v>
      </c>
      <c r="W128" t="s">
        <v>119</v>
      </c>
      <c r="Y128" t="s">
        <v>99</v>
      </c>
      <c r="AA128">
        <v>7.0</v>
      </c>
      <c r="AB128" t="s">
        <v>715</v>
      </c>
      <c r="AC128" t="s">
        <v>89</v>
      </c>
      <c r="AG128" t="s">
        <v>75</v>
      </c>
      <c r="AN128" t="s">
        <v>77</v>
      </c>
      <c r="AQ128">
        <v>15.0</v>
      </c>
      <c r="AS128">
        <v>10.0</v>
      </c>
      <c r="AT128">
        <v>20.0</v>
      </c>
      <c r="AU128" t="s">
        <v>715</v>
      </c>
      <c r="AV128" t="s">
        <v>67</v>
      </c>
      <c r="AX128">
        <v>9.0</v>
      </c>
      <c r="AY128" t="s">
        <v>715</v>
      </c>
      <c r="AZ128" t="s">
        <v>715</v>
      </c>
      <c r="BA128" t="s">
        <v>715</v>
      </c>
      <c r="BC128" s="2">
        <f t="shared" si="1"/>
        <v>43029</v>
      </c>
      <c r="BD128">
        <f t="shared" si="2"/>
        <v>30</v>
      </c>
    </row>
    <row r="129" ht="15.75" customHeight="1">
      <c r="A129">
        <v>127.0</v>
      </c>
      <c r="B129" t="s">
        <v>82</v>
      </c>
      <c r="H129" s="1">
        <v>34037.0</v>
      </c>
      <c r="I129">
        <v>7.0</v>
      </c>
      <c r="J129">
        <v>60.0</v>
      </c>
      <c r="K129">
        <v>11.0</v>
      </c>
      <c r="L129">
        <v>6.0</v>
      </c>
      <c r="M129">
        <v>607476.0</v>
      </c>
      <c r="N129" t="s">
        <v>823</v>
      </c>
      <c r="O129">
        <v>0.0</v>
      </c>
      <c r="P129" t="s">
        <v>55</v>
      </c>
      <c r="R129" t="s">
        <v>106</v>
      </c>
      <c r="T129">
        <v>1.0</v>
      </c>
      <c r="U129" t="s">
        <v>237</v>
      </c>
      <c r="W129" t="s">
        <v>86</v>
      </c>
      <c r="Y129" t="s">
        <v>99</v>
      </c>
      <c r="AA129">
        <v>3.0</v>
      </c>
      <c r="AB129" t="s">
        <v>824</v>
      </c>
      <c r="AC129" t="s">
        <v>89</v>
      </c>
      <c r="AG129" t="s">
        <v>75</v>
      </c>
      <c r="AN129" t="s">
        <v>77</v>
      </c>
      <c r="AP129">
        <v>5.0</v>
      </c>
      <c r="AR129">
        <v>1.0</v>
      </c>
      <c r="AT129">
        <v>10.0</v>
      </c>
      <c r="AU129" t="s">
        <v>825</v>
      </c>
      <c r="AV129" t="s">
        <v>67</v>
      </c>
      <c r="AX129">
        <v>10.0</v>
      </c>
      <c r="AY129" t="s">
        <v>826</v>
      </c>
      <c r="AZ129" t="s">
        <v>827</v>
      </c>
      <c r="BC129" s="2">
        <f t="shared" si="1"/>
        <v>43029</v>
      </c>
      <c r="BD129">
        <f t="shared" si="2"/>
        <v>24</v>
      </c>
    </row>
    <row r="130" ht="15.75" customHeight="1">
      <c r="A130">
        <v>128.0</v>
      </c>
      <c r="B130" t="s">
        <v>82</v>
      </c>
      <c r="C130" t="s">
        <v>138</v>
      </c>
      <c r="F130" t="s">
        <v>95</v>
      </c>
      <c r="H130" s="1">
        <v>28828.0</v>
      </c>
      <c r="I130">
        <v>5.0</v>
      </c>
      <c r="J130">
        <v>30.0</v>
      </c>
      <c r="K130">
        <v>16.0</v>
      </c>
      <c r="L130">
        <v>50.0</v>
      </c>
      <c r="M130">
        <v>81000.0</v>
      </c>
      <c r="N130" t="s">
        <v>828</v>
      </c>
      <c r="O130">
        <v>1.0</v>
      </c>
      <c r="P130" t="s">
        <v>70</v>
      </c>
      <c r="R130" t="s">
        <v>71</v>
      </c>
      <c r="T130">
        <v>1.0</v>
      </c>
      <c r="U130" t="s">
        <v>546</v>
      </c>
      <c r="W130" t="s">
        <v>58</v>
      </c>
      <c r="Z130" t="s">
        <v>829</v>
      </c>
      <c r="AA130">
        <v>13.0</v>
      </c>
      <c r="AB130" t="s">
        <v>830</v>
      </c>
      <c r="AC130" t="s">
        <v>89</v>
      </c>
      <c r="AG130" t="s">
        <v>75</v>
      </c>
      <c r="AN130" t="s">
        <v>77</v>
      </c>
      <c r="AP130">
        <v>6.0</v>
      </c>
      <c r="AS130">
        <v>10.0</v>
      </c>
      <c r="AT130">
        <v>20.0</v>
      </c>
      <c r="AU130" t="s">
        <v>831</v>
      </c>
      <c r="AV130" t="s">
        <v>212</v>
      </c>
      <c r="AX130">
        <v>10.0</v>
      </c>
      <c r="AY130" t="s">
        <v>832</v>
      </c>
      <c r="AZ130" t="s">
        <v>833</v>
      </c>
      <c r="BA130" t="s">
        <v>834</v>
      </c>
      <c r="BC130" s="2">
        <f t="shared" si="1"/>
        <v>43029</v>
      </c>
      <c r="BD130">
        <f t="shared" si="2"/>
        <v>38</v>
      </c>
    </row>
    <row r="131" ht="15.75" customHeight="1">
      <c r="A131">
        <v>129.0</v>
      </c>
      <c r="B131" t="s">
        <v>82</v>
      </c>
      <c r="I131">
        <v>8.0</v>
      </c>
      <c r="J131">
        <v>90.0</v>
      </c>
      <c r="K131">
        <v>6.0</v>
      </c>
      <c r="L131">
        <v>4.0</v>
      </c>
      <c r="M131">
        <v>95125.0</v>
      </c>
      <c r="N131" t="s">
        <v>835</v>
      </c>
      <c r="O131">
        <v>0.0</v>
      </c>
      <c r="P131" t="s">
        <v>84</v>
      </c>
      <c r="R131" t="s">
        <v>71</v>
      </c>
      <c r="T131">
        <v>1.0</v>
      </c>
      <c r="U131" t="s">
        <v>237</v>
      </c>
      <c r="W131" t="s">
        <v>86</v>
      </c>
      <c r="Y131" t="s">
        <v>99</v>
      </c>
      <c r="AA131">
        <v>10.0</v>
      </c>
      <c r="AB131" t="s">
        <v>836</v>
      </c>
      <c r="AC131" t="s">
        <v>89</v>
      </c>
      <c r="AG131" t="s">
        <v>75</v>
      </c>
      <c r="AN131" t="s">
        <v>91</v>
      </c>
      <c r="AP131">
        <v>6.0</v>
      </c>
      <c r="AR131">
        <v>4.0</v>
      </c>
      <c r="AT131">
        <v>30.0</v>
      </c>
      <c r="AU131" t="s">
        <v>837</v>
      </c>
      <c r="AV131" t="s">
        <v>67</v>
      </c>
      <c r="AX131">
        <v>9.0</v>
      </c>
      <c r="AY131" t="s">
        <v>838</v>
      </c>
      <c r="BC131" s="2">
        <f t="shared" si="1"/>
        <v>43029</v>
      </c>
      <c r="BD131">
        <f t="shared" si="2"/>
        <v>117</v>
      </c>
    </row>
    <row r="132" ht="15.75" customHeight="1">
      <c r="A132">
        <v>130.0</v>
      </c>
      <c r="B132" t="s">
        <v>82</v>
      </c>
      <c r="F132" t="s">
        <v>95</v>
      </c>
      <c r="H132" s="1">
        <v>31656.0</v>
      </c>
      <c r="I132">
        <v>7.0</v>
      </c>
      <c r="J132">
        <v>0.0</v>
      </c>
      <c r="K132">
        <v>14.0</v>
      </c>
      <c r="L132">
        <v>12.0</v>
      </c>
      <c r="M132">
        <v>28029.0</v>
      </c>
      <c r="N132" t="s">
        <v>181</v>
      </c>
      <c r="O132">
        <v>0.0</v>
      </c>
      <c r="P132" t="s">
        <v>84</v>
      </c>
      <c r="R132" t="s">
        <v>106</v>
      </c>
      <c r="T132">
        <v>0.0</v>
      </c>
      <c r="AC132" t="s">
        <v>89</v>
      </c>
      <c r="AF132" t="s">
        <v>90</v>
      </c>
      <c r="AN132" t="s">
        <v>77</v>
      </c>
      <c r="AP132">
        <v>6.0</v>
      </c>
      <c r="AR132">
        <v>6.0</v>
      </c>
      <c r="AT132">
        <v>12.0</v>
      </c>
      <c r="AU132" t="s">
        <v>839</v>
      </c>
      <c r="AW132" t="s">
        <v>840</v>
      </c>
      <c r="AX132">
        <v>7.0</v>
      </c>
      <c r="AY132" t="s">
        <v>841</v>
      </c>
      <c r="BC132" s="2">
        <f t="shared" si="1"/>
        <v>43029</v>
      </c>
      <c r="BD132">
        <f t="shared" si="2"/>
        <v>31</v>
      </c>
    </row>
    <row r="133" ht="15.75" customHeight="1">
      <c r="A133">
        <v>131.0</v>
      </c>
      <c r="C133" t="s">
        <v>138</v>
      </c>
      <c r="H133" s="1">
        <v>24061.0</v>
      </c>
      <c r="I133">
        <v>8.0</v>
      </c>
      <c r="J133">
        <v>0.0</v>
      </c>
      <c r="K133">
        <v>7.0</v>
      </c>
      <c r="L133">
        <v>0.0</v>
      </c>
      <c r="M133">
        <v>92128.0</v>
      </c>
      <c r="N133" t="s">
        <v>813</v>
      </c>
      <c r="O133">
        <v>1.0</v>
      </c>
      <c r="P133" t="s">
        <v>70</v>
      </c>
      <c r="R133" t="s">
        <v>71</v>
      </c>
      <c r="T133">
        <v>1.0</v>
      </c>
      <c r="U133" t="s">
        <v>75</v>
      </c>
      <c r="W133" t="s">
        <v>86</v>
      </c>
      <c r="Y133" t="s">
        <v>675</v>
      </c>
      <c r="AA133">
        <v>20.0</v>
      </c>
      <c r="AB133" t="s">
        <v>842</v>
      </c>
      <c r="AC133" t="s">
        <v>74</v>
      </c>
      <c r="AH133" t="s">
        <v>76</v>
      </c>
      <c r="AN133" t="s">
        <v>63</v>
      </c>
      <c r="AP133">
        <v>6.0</v>
      </c>
      <c r="AS133">
        <v>10.0</v>
      </c>
      <c r="AT133">
        <v>12.0</v>
      </c>
      <c r="AU133" t="s">
        <v>843</v>
      </c>
      <c r="AV133" t="s">
        <v>79</v>
      </c>
      <c r="AX133">
        <v>9.0</v>
      </c>
      <c r="AY133" t="s">
        <v>844</v>
      </c>
      <c r="AZ133" t="s">
        <v>845</v>
      </c>
      <c r="BA133" t="s">
        <v>846</v>
      </c>
      <c r="BC133" s="2">
        <f t="shared" si="1"/>
        <v>43029</v>
      </c>
      <c r="BD133">
        <f t="shared" si="2"/>
        <v>51</v>
      </c>
    </row>
    <row r="134" ht="15.75" customHeight="1">
      <c r="A134">
        <v>132.0</v>
      </c>
      <c r="B134" t="s">
        <v>82</v>
      </c>
      <c r="F134" t="s">
        <v>95</v>
      </c>
      <c r="H134" s="1">
        <v>29906.0</v>
      </c>
      <c r="I134">
        <v>6.0</v>
      </c>
      <c r="J134">
        <v>0.0</v>
      </c>
      <c r="K134">
        <v>10.0</v>
      </c>
      <c r="L134">
        <v>12.0</v>
      </c>
      <c r="M134">
        <v>85716.0</v>
      </c>
      <c r="N134" t="s">
        <v>847</v>
      </c>
      <c r="O134">
        <v>1.0</v>
      </c>
      <c r="P134" t="s">
        <v>132</v>
      </c>
      <c r="R134" t="s">
        <v>71</v>
      </c>
      <c r="T134">
        <v>1.0</v>
      </c>
      <c r="U134" t="s">
        <v>237</v>
      </c>
      <c r="W134" t="s">
        <v>156</v>
      </c>
      <c r="Y134" t="s">
        <v>171</v>
      </c>
      <c r="AA134">
        <v>1.0</v>
      </c>
      <c r="AB134" t="s">
        <v>848</v>
      </c>
      <c r="AC134" t="s">
        <v>417</v>
      </c>
      <c r="AM134" t="s">
        <v>849</v>
      </c>
      <c r="AN134" t="s">
        <v>77</v>
      </c>
      <c r="AP134">
        <v>6.0</v>
      </c>
      <c r="AR134">
        <v>6.0</v>
      </c>
      <c r="AT134">
        <v>25.0</v>
      </c>
      <c r="AU134" t="s">
        <v>850</v>
      </c>
      <c r="AV134" t="s">
        <v>210</v>
      </c>
      <c r="AX134">
        <v>10.0</v>
      </c>
      <c r="AY134" t="s">
        <v>851</v>
      </c>
      <c r="AZ134" t="s">
        <v>852</v>
      </c>
      <c r="BA134" t="s">
        <v>853</v>
      </c>
      <c r="BC134" s="2">
        <f t="shared" si="1"/>
        <v>43029</v>
      </c>
      <c r="BD134">
        <f t="shared" si="2"/>
        <v>35</v>
      </c>
    </row>
    <row r="135" ht="15.75" customHeight="1">
      <c r="A135">
        <v>133.0</v>
      </c>
      <c r="C135" t="s">
        <v>138</v>
      </c>
      <c r="H135" s="1">
        <v>31994.0</v>
      </c>
      <c r="I135">
        <v>8.0</v>
      </c>
      <c r="J135">
        <v>120.0</v>
      </c>
      <c r="K135">
        <v>14.0</v>
      </c>
      <c r="L135">
        <v>10.0</v>
      </c>
      <c r="M135">
        <v>400708.0</v>
      </c>
      <c r="N135" t="s">
        <v>854</v>
      </c>
      <c r="O135">
        <v>0.0</v>
      </c>
      <c r="P135" t="s">
        <v>447</v>
      </c>
      <c r="R135" t="s">
        <v>56</v>
      </c>
      <c r="T135">
        <v>1.0</v>
      </c>
      <c r="U135" t="s">
        <v>170</v>
      </c>
      <c r="W135" t="s">
        <v>86</v>
      </c>
      <c r="Y135" t="s">
        <v>99</v>
      </c>
      <c r="AA135">
        <v>7.0</v>
      </c>
      <c r="AB135" t="s">
        <v>855</v>
      </c>
      <c r="AC135" t="s">
        <v>61</v>
      </c>
      <c r="AI135" t="s">
        <v>141</v>
      </c>
      <c r="AN135" t="s">
        <v>63</v>
      </c>
      <c r="AP135">
        <v>5.0</v>
      </c>
      <c r="AR135">
        <v>4.0</v>
      </c>
      <c r="AT135">
        <v>10.0</v>
      </c>
      <c r="AU135" t="s">
        <v>856</v>
      </c>
      <c r="AV135" t="s">
        <v>79</v>
      </c>
      <c r="AX135">
        <v>9.0</v>
      </c>
      <c r="AY135" t="s">
        <v>857</v>
      </c>
      <c r="AZ135" t="s">
        <v>858</v>
      </c>
      <c r="BC135" s="2">
        <f t="shared" si="1"/>
        <v>43029</v>
      </c>
      <c r="BD135">
        <f t="shared" si="2"/>
        <v>30</v>
      </c>
    </row>
    <row r="136" ht="15.75" customHeight="1">
      <c r="A136">
        <v>134.0</v>
      </c>
      <c r="C136" t="s">
        <v>138</v>
      </c>
      <c r="F136" t="s">
        <v>95</v>
      </c>
      <c r="H136" s="1">
        <v>34615.0</v>
      </c>
      <c r="I136">
        <v>6.0</v>
      </c>
      <c r="J136">
        <v>240.0</v>
      </c>
      <c r="K136">
        <v>10.0</v>
      </c>
      <c r="L136">
        <v>20.0</v>
      </c>
      <c r="M136">
        <v>9250420.0</v>
      </c>
      <c r="N136" t="s">
        <v>859</v>
      </c>
      <c r="O136">
        <v>1.0</v>
      </c>
      <c r="P136" t="s">
        <v>84</v>
      </c>
      <c r="R136" t="s">
        <v>106</v>
      </c>
      <c r="T136">
        <v>1.0</v>
      </c>
      <c r="U136" t="s">
        <v>170</v>
      </c>
      <c r="X136" t="s">
        <v>860</v>
      </c>
      <c r="Y136" t="s">
        <v>99</v>
      </c>
      <c r="AA136">
        <v>2.0</v>
      </c>
      <c r="AB136" t="s">
        <v>861</v>
      </c>
      <c r="AC136" t="s">
        <v>61</v>
      </c>
      <c r="AG136" t="s">
        <v>75</v>
      </c>
      <c r="AN136" t="s">
        <v>77</v>
      </c>
      <c r="AP136">
        <v>5.0</v>
      </c>
      <c r="AR136">
        <v>6.0</v>
      </c>
      <c r="AT136">
        <v>300.0</v>
      </c>
      <c r="AU136" t="s">
        <v>862</v>
      </c>
      <c r="AV136" t="s">
        <v>79</v>
      </c>
      <c r="AX136">
        <v>10.0</v>
      </c>
      <c r="AY136" t="s">
        <v>863</v>
      </c>
      <c r="AZ136" t="s">
        <v>864</v>
      </c>
      <c r="BC136" s="2">
        <f t="shared" si="1"/>
        <v>43029</v>
      </c>
      <c r="BD136">
        <f t="shared" si="2"/>
        <v>23</v>
      </c>
    </row>
    <row r="137" ht="15.75" customHeight="1">
      <c r="A137">
        <v>135.0</v>
      </c>
      <c r="B137" t="s">
        <v>82</v>
      </c>
      <c r="C137" t="s">
        <v>138</v>
      </c>
      <c r="D137" t="s">
        <v>125</v>
      </c>
      <c r="F137" t="s">
        <v>95</v>
      </c>
      <c r="H137" s="1">
        <v>33885.0</v>
      </c>
      <c r="I137">
        <v>6.0</v>
      </c>
      <c r="J137">
        <v>60.0</v>
      </c>
      <c r="K137">
        <v>8.0</v>
      </c>
      <c r="L137">
        <v>3.0</v>
      </c>
      <c r="M137">
        <v>1827.0</v>
      </c>
      <c r="N137" t="s">
        <v>865</v>
      </c>
      <c r="O137">
        <v>1.0</v>
      </c>
      <c r="P137" t="s">
        <v>105</v>
      </c>
      <c r="R137" t="s">
        <v>106</v>
      </c>
      <c r="T137">
        <v>1.0</v>
      </c>
      <c r="U137" t="s">
        <v>237</v>
      </c>
      <c r="X137" t="s">
        <v>860</v>
      </c>
      <c r="Z137" t="s">
        <v>866</v>
      </c>
      <c r="AA137">
        <v>2.0</v>
      </c>
      <c r="AB137" t="s">
        <v>867</v>
      </c>
      <c r="AC137" t="s">
        <v>61</v>
      </c>
      <c r="AI137" t="s">
        <v>141</v>
      </c>
      <c r="AN137" t="s">
        <v>63</v>
      </c>
      <c r="AP137">
        <v>3.0</v>
      </c>
      <c r="AR137">
        <v>4.0</v>
      </c>
      <c r="AT137">
        <v>3.0</v>
      </c>
      <c r="AU137" t="s">
        <v>868</v>
      </c>
      <c r="AV137" t="s">
        <v>67</v>
      </c>
      <c r="AX137">
        <v>10.0</v>
      </c>
      <c r="AY137" t="s">
        <v>869</v>
      </c>
      <c r="BC137" s="2">
        <f t="shared" si="1"/>
        <v>43029</v>
      </c>
      <c r="BD137">
        <f t="shared" si="2"/>
        <v>25</v>
      </c>
    </row>
    <row r="138" ht="15.75" customHeight="1">
      <c r="A138">
        <v>136.0</v>
      </c>
      <c r="B138" t="s">
        <v>82</v>
      </c>
      <c r="H138" s="1">
        <v>33877.0</v>
      </c>
      <c r="I138">
        <v>10.0</v>
      </c>
      <c r="J138">
        <v>30.0</v>
      </c>
      <c r="K138">
        <v>20.0</v>
      </c>
      <c r="L138">
        <v>3.0</v>
      </c>
      <c r="M138">
        <v>28800.0</v>
      </c>
      <c r="N138" t="s">
        <v>870</v>
      </c>
      <c r="O138">
        <v>1.0</v>
      </c>
      <c r="P138" t="s">
        <v>55</v>
      </c>
      <c r="R138" t="s">
        <v>106</v>
      </c>
      <c r="T138">
        <v>0.0</v>
      </c>
      <c r="AC138" t="s">
        <v>89</v>
      </c>
      <c r="AF138" t="s">
        <v>90</v>
      </c>
      <c r="AN138" t="s">
        <v>77</v>
      </c>
      <c r="AQ138">
        <v>10.0</v>
      </c>
      <c r="AS138">
        <v>10.0</v>
      </c>
      <c r="AT138">
        <v>10.0</v>
      </c>
      <c r="AU138" t="s">
        <v>871</v>
      </c>
      <c r="AV138" t="s">
        <v>210</v>
      </c>
      <c r="AX138">
        <v>9.0</v>
      </c>
      <c r="AY138" t="s">
        <v>872</v>
      </c>
      <c r="BA138" t="s">
        <v>873</v>
      </c>
      <c r="BC138" s="2">
        <f t="shared" si="1"/>
        <v>43029</v>
      </c>
      <c r="BD138">
        <f t="shared" si="2"/>
        <v>25</v>
      </c>
    </row>
    <row r="139" ht="15.75" customHeight="1">
      <c r="A139">
        <v>137.0</v>
      </c>
      <c r="F139" t="s">
        <v>95</v>
      </c>
      <c r="H139" s="1">
        <v>29845.0</v>
      </c>
      <c r="I139">
        <v>8.0</v>
      </c>
      <c r="J139">
        <v>65.0</v>
      </c>
      <c r="K139">
        <v>14.0</v>
      </c>
      <c r="L139">
        <v>20.0</v>
      </c>
      <c r="M139">
        <v>99999.0</v>
      </c>
      <c r="N139" t="s">
        <v>796</v>
      </c>
      <c r="O139">
        <v>1.0</v>
      </c>
      <c r="P139" t="s">
        <v>55</v>
      </c>
      <c r="R139" t="s">
        <v>56</v>
      </c>
      <c r="T139">
        <v>1.0</v>
      </c>
      <c r="U139" t="s">
        <v>75</v>
      </c>
      <c r="W139" t="s">
        <v>98</v>
      </c>
      <c r="Y139" t="s">
        <v>257</v>
      </c>
      <c r="AA139">
        <v>15.0</v>
      </c>
      <c r="AB139" t="s">
        <v>874</v>
      </c>
      <c r="AC139" t="s">
        <v>177</v>
      </c>
      <c r="AG139" t="s">
        <v>75</v>
      </c>
      <c r="AN139" t="s">
        <v>91</v>
      </c>
      <c r="AP139">
        <v>4.0</v>
      </c>
      <c r="AR139">
        <v>6.0</v>
      </c>
      <c r="AT139">
        <v>16.0</v>
      </c>
      <c r="AU139" t="s">
        <v>875</v>
      </c>
      <c r="AW139" t="s">
        <v>876</v>
      </c>
      <c r="AX139">
        <v>10.0</v>
      </c>
      <c r="AY139" t="s">
        <v>877</v>
      </c>
      <c r="AZ139" t="s">
        <v>878</v>
      </c>
      <c r="BA139" t="s">
        <v>879</v>
      </c>
      <c r="BC139" s="2">
        <f t="shared" si="1"/>
        <v>43029</v>
      </c>
      <c r="BD139">
        <f t="shared" si="2"/>
        <v>36</v>
      </c>
    </row>
    <row r="140" ht="15.75" customHeight="1">
      <c r="A140">
        <v>138.0</v>
      </c>
      <c r="B140" t="s">
        <v>82</v>
      </c>
      <c r="H140" s="1">
        <v>33885.0</v>
      </c>
      <c r="I140">
        <v>8.0</v>
      </c>
      <c r="J140">
        <v>60.0</v>
      </c>
      <c r="K140">
        <v>8.0</v>
      </c>
      <c r="L140">
        <v>10.0</v>
      </c>
      <c r="M140">
        <v>310023.0</v>
      </c>
      <c r="N140" t="s">
        <v>880</v>
      </c>
      <c r="O140">
        <v>1.0</v>
      </c>
      <c r="P140" t="s">
        <v>70</v>
      </c>
      <c r="R140" t="s">
        <v>106</v>
      </c>
      <c r="T140">
        <v>1.0</v>
      </c>
      <c r="U140" t="s">
        <v>75</v>
      </c>
      <c r="W140" t="s">
        <v>86</v>
      </c>
      <c r="Y140" t="s">
        <v>171</v>
      </c>
      <c r="AA140">
        <v>1.0</v>
      </c>
      <c r="AB140" t="s">
        <v>881</v>
      </c>
      <c r="AC140" t="s">
        <v>61</v>
      </c>
      <c r="AG140" t="s">
        <v>75</v>
      </c>
      <c r="AN140" t="s">
        <v>91</v>
      </c>
      <c r="AP140">
        <v>6.0</v>
      </c>
      <c r="AR140">
        <v>6.0</v>
      </c>
      <c r="AT140">
        <v>10.0</v>
      </c>
      <c r="AU140" t="s">
        <v>882</v>
      </c>
      <c r="AW140" t="s">
        <v>883</v>
      </c>
      <c r="AX140">
        <v>9.0</v>
      </c>
      <c r="AY140" t="s">
        <v>884</v>
      </c>
      <c r="AZ140" t="s">
        <v>885</v>
      </c>
      <c r="BA140" t="s">
        <v>886</v>
      </c>
      <c r="BC140" s="2">
        <f t="shared" si="1"/>
        <v>43029</v>
      </c>
      <c r="BD140">
        <f t="shared" si="2"/>
        <v>25</v>
      </c>
    </row>
    <row r="141" ht="15.75" customHeight="1">
      <c r="A141">
        <v>139.0</v>
      </c>
      <c r="B141" t="s">
        <v>82</v>
      </c>
      <c r="H141" s="1">
        <v>29414.0</v>
      </c>
      <c r="I141">
        <v>6.0</v>
      </c>
      <c r="J141">
        <v>140.0</v>
      </c>
      <c r="K141">
        <v>12.0</v>
      </c>
      <c r="L141">
        <v>1.0</v>
      </c>
      <c r="M141">
        <v>127562.0</v>
      </c>
      <c r="N141" t="s">
        <v>763</v>
      </c>
      <c r="O141">
        <v>0.0</v>
      </c>
      <c r="P141" t="s">
        <v>55</v>
      </c>
      <c r="R141" t="s">
        <v>71</v>
      </c>
      <c r="T141">
        <v>1.0</v>
      </c>
      <c r="U141" t="s">
        <v>170</v>
      </c>
      <c r="W141" t="s">
        <v>86</v>
      </c>
      <c r="Y141" t="s">
        <v>99</v>
      </c>
      <c r="AA141">
        <v>1.0</v>
      </c>
      <c r="AB141" t="s">
        <v>887</v>
      </c>
      <c r="AC141" t="s">
        <v>89</v>
      </c>
      <c r="AG141" t="s">
        <v>75</v>
      </c>
      <c r="AN141" t="s">
        <v>77</v>
      </c>
      <c r="AQ141">
        <v>10.0</v>
      </c>
      <c r="AR141">
        <v>6.0</v>
      </c>
      <c r="AT141">
        <v>20.0</v>
      </c>
      <c r="AU141" t="s">
        <v>888</v>
      </c>
      <c r="AV141" t="s">
        <v>67</v>
      </c>
      <c r="AX141">
        <v>6.0</v>
      </c>
      <c r="AY141" t="s">
        <v>889</v>
      </c>
      <c r="AZ141" t="s">
        <v>366</v>
      </c>
      <c r="BA141" t="s">
        <v>890</v>
      </c>
      <c r="BC141" s="2">
        <f t="shared" si="1"/>
        <v>43029</v>
      </c>
      <c r="BD141">
        <f t="shared" si="2"/>
        <v>37</v>
      </c>
    </row>
    <row r="142" ht="15.75" customHeight="1">
      <c r="A142">
        <v>140.0</v>
      </c>
      <c r="B142" t="s">
        <v>82</v>
      </c>
      <c r="E142" t="s">
        <v>187</v>
      </c>
      <c r="F142" t="s">
        <v>95</v>
      </c>
      <c r="H142" s="1">
        <v>33876.0</v>
      </c>
      <c r="I142">
        <v>6.0</v>
      </c>
      <c r="J142">
        <v>90.0</v>
      </c>
      <c r="K142">
        <v>10.0</v>
      </c>
      <c r="L142">
        <v>12.0</v>
      </c>
      <c r="M142">
        <v>130018.0</v>
      </c>
      <c r="N142" t="s">
        <v>891</v>
      </c>
      <c r="O142">
        <v>0.0</v>
      </c>
      <c r="P142" t="s">
        <v>70</v>
      </c>
      <c r="R142" t="s">
        <v>71</v>
      </c>
      <c r="T142">
        <v>1.0</v>
      </c>
      <c r="U142" t="s">
        <v>469</v>
      </c>
      <c r="W142" t="s">
        <v>119</v>
      </c>
      <c r="Z142" t="s">
        <v>892</v>
      </c>
      <c r="AA142">
        <v>2.0</v>
      </c>
      <c r="AB142" t="s">
        <v>893</v>
      </c>
      <c r="AC142" t="s">
        <v>61</v>
      </c>
      <c r="AF142" t="s">
        <v>90</v>
      </c>
      <c r="AN142" t="s">
        <v>77</v>
      </c>
      <c r="AP142">
        <v>6.0</v>
      </c>
      <c r="AS142">
        <v>10.0</v>
      </c>
      <c r="AT142">
        <v>50.0</v>
      </c>
      <c r="AU142" t="s">
        <v>894</v>
      </c>
      <c r="AV142" t="s">
        <v>79</v>
      </c>
      <c r="AX142">
        <v>10.0</v>
      </c>
      <c r="AY142" t="s">
        <v>895</v>
      </c>
      <c r="AZ142" t="s">
        <v>896</v>
      </c>
      <c r="BA142" t="s">
        <v>897</v>
      </c>
      <c r="BC142" s="2">
        <f t="shared" si="1"/>
        <v>43029</v>
      </c>
      <c r="BD142">
        <f t="shared" si="2"/>
        <v>25</v>
      </c>
    </row>
    <row r="143" ht="15.75" customHeight="1">
      <c r="A143">
        <v>141.0</v>
      </c>
      <c r="B143" t="s">
        <v>82</v>
      </c>
      <c r="H143" s="1">
        <v>34017.0</v>
      </c>
      <c r="I143">
        <v>4.0</v>
      </c>
      <c r="J143">
        <v>2.0</v>
      </c>
      <c r="K143">
        <v>10.0</v>
      </c>
      <c r="L143">
        <v>15.0</v>
      </c>
      <c r="M143">
        <v>411045.0</v>
      </c>
      <c r="N143" t="s">
        <v>898</v>
      </c>
      <c r="O143">
        <v>1.0</v>
      </c>
      <c r="P143" t="s">
        <v>55</v>
      </c>
      <c r="R143" t="s">
        <v>71</v>
      </c>
      <c r="T143">
        <v>0.0</v>
      </c>
      <c r="AC143" t="s">
        <v>61</v>
      </c>
      <c r="AE143" t="s">
        <v>62</v>
      </c>
      <c r="AN143" t="s">
        <v>77</v>
      </c>
      <c r="AP143">
        <v>6.0</v>
      </c>
      <c r="AR143">
        <v>6.0</v>
      </c>
      <c r="AT143">
        <v>3.0</v>
      </c>
      <c r="AU143" t="s">
        <v>899</v>
      </c>
      <c r="AV143" t="s">
        <v>67</v>
      </c>
      <c r="AX143">
        <v>10.0</v>
      </c>
      <c r="AY143" t="s">
        <v>900</v>
      </c>
      <c r="AZ143" t="s">
        <v>892</v>
      </c>
      <c r="BA143" t="s">
        <v>901</v>
      </c>
      <c r="BC143" s="2">
        <f t="shared" si="1"/>
        <v>43029</v>
      </c>
      <c r="BD143">
        <f t="shared" si="2"/>
        <v>24</v>
      </c>
    </row>
    <row r="144" ht="15.75" customHeight="1">
      <c r="A144">
        <v>142.0</v>
      </c>
      <c r="C144" t="s">
        <v>138</v>
      </c>
      <c r="H144" s="1">
        <v>33015.0</v>
      </c>
      <c r="I144">
        <v>7.0</v>
      </c>
      <c r="J144">
        <v>150.0</v>
      </c>
      <c r="K144">
        <v>9.0</v>
      </c>
      <c r="L144">
        <v>10.0</v>
      </c>
      <c r="M144">
        <v>90025.0</v>
      </c>
      <c r="N144" t="s">
        <v>902</v>
      </c>
      <c r="O144">
        <v>0.0</v>
      </c>
      <c r="P144" t="s">
        <v>70</v>
      </c>
      <c r="R144" t="s">
        <v>56</v>
      </c>
      <c r="T144">
        <v>1.0</v>
      </c>
      <c r="U144" t="s">
        <v>161</v>
      </c>
      <c r="W144" t="s">
        <v>86</v>
      </c>
      <c r="Y144" t="s">
        <v>134</v>
      </c>
      <c r="AA144">
        <v>3.0</v>
      </c>
      <c r="AB144" t="s">
        <v>903</v>
      </c>
      <c r="AC144" t="s">
        <v>61</v>
      </c>
      <c r="AE144" t="s">
        <v>62</v>
      </c>
      <c r="AN144" t="s">
        <v>77</v>
      </c>
      <c r="AQ144">
        <v>10.0</v>
      </c>
      <c r="AS144">
        <v>10.0</v>
      </c>
      <c r="AT144">
        <v>20.0</v>
      </c>
      <c r="AU144" t="s">
        <v>172</v>
      </c>
      <c r="AV144" t="s">
        <v>67</v>
      </c>
      <c r="AX144">
        <v>10.0</v>
      </c>
      <c r="AY144" t="s">
        <v>904</v>
      </c>
      <c r="AZ144" t="s">
        <v>905</v>
      </c>
      <c r="BA144" t="s">
        <v>906</v>
      </c>
      <c r="BC144" s="2">
        <f t="shared" si="1"/>
        <v>43029</v>
      </c>
      <c r="BD144">
        <f t="shared" si="2"/>
        <v>27</v>
      </c>
    </row>
    <row r="145" ht="15.75" customHeight="1">
      <c r="A145">
        <v>143.0</v>
      </c>
      <c r="C145" t="s">
        <v>138</v>
      </c>
      <c r="H145" s="1">
        <v>32885.0</v>
      </c>
      <c r="I145">
        <v>7.0</v>
      </c>
      <c r="J145">
        <v>28.0</v>
      </c>
      <c r="K145">
        <v>12.0</v>
      </c>
      <c r="L145">
        <v>6.0</v>
      </c>
      <c r="M145">
        <v>19106.0</v>
      </c>
      <c r="N145" t="s">
        <v>907</v>
      </c>
      <c r="O145">
        <v>0.0</v>
      </c>
      <c r="P145" t="s">
        <v>147</v>
      </c>
      <c r="R145" t="s">
        <v>71</v>
      </c>
      <c r="T145">
        <v>1.0</v>
      </c>
      <c r="U145" t="s">
        <v>97</v>
      </c>
      <c r="W145" t="s">
        <v>86</v>
      </c>
      <c r="Y145" t="s">
        <v>245</v>
      </c>
      <c r="AA145">
        <v>5.0</v>
      </c>
      <c r="AB145" t="s">
        <v>908</v>
      </c>
      <c r="AC145" t="s">
        <v>89</v>
      </c>
      <c r="AF145" t="s">
        <v>90</v>
      </c>
      <c r="AI145" t="s">
        <v>141</v>
      </c>
      <c r="AN145" t="s">
        <v>63</v>
      </c>
      <c r="AP145">
        <v>4.0</v>
      </c>
      <c r="AR145">
        <v>4.0</v>
      </c>
      <c r="AT145">
        <v>100.0</v>
      </c>
      <c r="AU145" t="s">
        <v>909</v>
      </c>
      <c r="AV145" t="s">
        <v>67</v>
      </c>
      <c r="AX145">
        <v>9.0</v>
      </c>
      <c r="AY145" t="s">
        <v>910</v>
      </c>
      <c r="AZ145" t="s">
        <v>911</v>
      </c>
      <c r="BC145" s="2">
        <f t="shared" si="1"/>
        <v>43029</v>
      </c>
      <c r="BD145">
        <f t="shared" si="2"/>
        <v>27</v>
      </c>
    </row>
    <row r="146" ht="15.75" customHeight="1">
      <c r="A146">
        <v>144.0</v>
      </c>
      <c r="F146" t="s">
        <v>95</v>
      </c>
      <c r="H146" s="1">
        <v>32154.0</v>
      </c>
      <c r="I146">
        <v>8.0</v>
      </c>
      <c r="J146">
        <v>0.0</v>
      </c>
      <c r="K146">
        <v>12.0</v>
      </c>
      <c r="L146">
        <v>1.0</v>
      </c>
      <c r="M146">
        <v>1000.0</v>
      </c>
      <c r="N146" t="s">
        <v>912</v>
      </c>
      <c r="O146">
        <v>0.0</v>
      </c>
      <c r="P146" t="s">
        <v>55</v>
      </c>
      <c r="R146" t="s">
        <v>56</v>
      </c>
      <c r="T146">
        <v>1.0</v>
      </c>
      <c r="U146" t="s">
        <v>237</v>
      </c>
      <c r="X146" t="s">
        <v>237</v>
      </c>
      <c r="Y146" t="s">
        <v>99</v>
      </c>
      <c r="AA146">
        <v>5.0</v>
      </c>
      <c r="AB146" t="s">
        <v>913</v>
      </c>
      <c r="AC146" t="s">
        <v>61</v>
      </c>
      <c r="AG146" t="s">
        <v>75</v>
      </c>
      <c r="AN146" t="s">
        <v>91</v>
      </c>
      <c r="AP146">
        <v>3.0</v>
      </c>
      <c r="AR146">
        <v>1.0</v>
      </c>
      <c r="AT146">
        <v>160.0</v>
      </c>
      <c r="AU146" t="s">
        <v>36</v>
      </c>
      <c r="AV146" t="s">
        <v>67</v>
      </c>
      <c r="AX146">
        <v>10.0</v>
      </c>
      <c r="AY146" t="s">
        <v>914</v>
      </c>
      <c r="AZ146" t="s">
        <v>480</v>
      </c>
      <c r="BA146" t="s">
        <v>329</v>
      </c>
      <c r="BC146" s="2">
        <f t="shared" si="1"/>
        <v>43029</v>
      </c>
      <c r="BD146">
        <f t="shared" si="2"/>
        <v>29</v>
      </c>
    </row>
    <row r="147" ht="15.75" customHeight="1">
      <c r="A147">
        <v>145.0</v>
      </c>
      <c r="C147" t="s">
        <v>138</v>
      </c>
      <c r="E147" t="s">
        <v>187</v>
      </c>
      <c r="F147" t="s">
        <v>95</v>
      </c>
      <c r="H147" s="1">
        <v>34064.0</v>
      </c>
      <c r="I147">
        <v>6.0</v>
      </c>
      <c r="J147">
        <v>120.0</v>
      </c>
      <c r="K147">
        <v>13.0</v>
      </c>
      <c r="L147">
        <v>4.0</v>
      </c>
      <c r="M147">
        <v>560001.0</v>
      </c>
      <c r="N147" t="s">
        <v>915</v>
      </c>
      <c r="O147">
        <v>1.0</v>
      </c>
      <c r="P147" t="s">
        <v>84</v>
      </c>
      <c r="S147" t="s">
        <v>916</v>
      </c>
      <c r="T147">
        <v>1.0</v>
      </c>
      <c r="U147" t="s">
        <v>170</v>
      </c>
      <c r="W147" t="s">
        <v>86</v>
      </c>
      <c r="Y147" t="s">
        <v>257</v>
      </c>
      <c r="AA147">
        <v>2.0</v>
      </c>
      <c r="AB147" t="s">
        <v>917</v>
      </c>
      <c r="AC147" t="s">
        <v>61</v>
      </c>
      <c r="AL147" t="s">
        <v>36</v>
      </c>
      <c r="AV147" t="s">
        <v>79</v>
      </c>
      <c r="AX147">
        <v>8.0</v>
      </c>
      <c r="AY147" t="s">
        <v>918</v>
      </c>
      <c r="BA147" t="s">
        <v>919</v>
      </c>
      <c r="BC147" s="2">
        <f t="shared" si="1"/>
        <v>43029</v>
      </c>
      <c r="BD147">
        <f t="shared" si="2"/>
        <v>24</v>
      </c>
    </row>
    <row r="148" ht="15.75" customHeight="1">
      <c r="A148">
        <v>146.0</v>
      </c>
      <c r="B148" t="s">
        <v>82</v>
      </c>
      <c r="D148" t="s">
        <v>125</v>
      </c>
      <c r="H148" s="1">
        <v>32540.0</v>
      </c>
      <c r="I148">
        <v>8.0</v>
      </c>
      <c r="J148">
        <v>7.0</v>
      </c>
      <c r="K148">
        <v>12.0</v>
      </c>
      <c r="L148">
        <v>0.0</v>
      </c>
      <c r="M148">
        <v>3706.0</v>
      </c>
      <c r="N148" t="s">
        <v>920</v>
      </c>
      <c r="O148">
        <v>1.0</v>
      </c>
      <c r="P148" t="s">
        <v>70</v>
      </c>
      <c r="R148" t="s">
        <v>111</v>
      </c>
      <c r="T148">
        <v>1.0</v>
      </c>
      <c r="U148" t="s">
        <v>469</v>
      </c>
      <c r="W148" t="s">
        <v>86</v>
      </c>
      <c r="Y148" t="s">
        <v>171</v>
      </c>
      <c r="AA148">
        <v>3.0</v>
      </c>
      <c r="AB148" t="s">
        <v>921</v>
      </c>
      <c r="AC148" t="s">
        <v>89</v>
      </c>
      <c r="AF148" t="s">
        <v>90</v>
      </c>
      <c r="AN148" t="s">
        <v>77</v>
      </c>
      <c r="AP148">
        <v>4.0</v>
      </c>
      <c r="AR148">
        <v>6.0</v>
      </c>
      <c r="AT148">
        <v>20.0</v>
      </c>
      <c r="AU148" t="s">
        <v>922</v>
      </c>
      <c r="AV148" t="s">
        <v>79</v>
      </c>
      <c r="AX148">
        <v>10.0</v>
      </c>
      <c r="AY148" t="s">
        <v>923</v>
      </c>
      <c r="AZ148" t="s">
        <v>924</v>
      </c>
      <c r="BA148" t="s">
        <v>925</v>
      </c>
      <c r="BC148" s="2">
        <f t="shared" si="1"/>
        <v>43029</v>
      </c>
      <c r="BD148">
        <f t="shared" si="2"/>
        <v>28</v>
      </c>
    </row>
    <row r="149" ht="15.75" customHeight="1">
      <c r="A149">
        <v>147.0</v>
      </c>
      <c r="B149" t="s">
        <v>82</v>
      </c>
      <c r="H149" s="1">
        <v>32950.0</v>
      </c>
      <c r="I149">
        <v>7.0</v>
      </c>
      <c r="J149">
        <v>60.0</v>
      </c>
      <c r="K149">
        <v>14.0</v>
      </c>
      <c r="L149">
        <v>5.0</v>
      </c>
      <c r="M149">
        <v>743502.0</v>
      </c>
      <c r="N149" t="s">
        <v>926</v>
      </c>
      <c r="O149">
        <v>0.0</v>
      </c>
      <c r="P149" t="s">
        <v>55</v>
      </c>
      <c r="R149" t="s">
        <v>71</v>
      </c>
      <c r="T149">
        <v>1.0</v>
      </c>
      <c r="U149" t="s">
        <v>161</v>
      </c>
      <c r="W149" t="s">
        <v>86</v>
      </c>
      <c r="Y149" t="s">
        <v>120</v>
      </c>
      <c r="AA149">
        <v>5.0</v>
      </c>
      <c r="AB149" t="s">
        <v>927</v>
      </c>
      <c r="AC149" t="s">
        <v>61</v>
      </c>
      <c r="AF149" t="s">
        <v>90</v>
      </c>
      <c r="AN149" t="s">
        <v>91</v>
      </c>
      <c r="AP149">
        <v>6.0</v>
      </c>
      <c r="AR149">
        <v>5.0</v>
      </c>
      <c r="AT149">
        <v>25.0</v>
      </c>
      <c r="AU149" t="s">
        <v>928</v>
      </c>
      <c r="AV149" t="s">
        <v>210</v>
      </c>
      <c r="AX149">
        <v>9.0</v>
      </c>
      <c r="AY149" t="s">
        <v>929</v>
      </c>
      <c r="AZ149" t="s">
        <v>930</v>
      </c>
      <c r="BA149" t="s">
        <v>931</v>
      </c>
      <c r="BC149" s="2">
        <f t="shared" si="1"/>
        <v>43029</v>
      </c>
      <c r="BD149">
        <f t="shared" si="2"/>
        <v>27</v>
      </c>
    </row>
    <row r="150" ht="15.75" customHeight="1">
      <c r="A150">
        <v>148.0</v>
      </c>
      <c r="E150" t="s">
        <v>187</v>
      </c>
      <c r="F150" t="s">
        <v>95</v>
      </c>
      <c r="H150" s="1">
        <v>34861.0</v>
      </c>
      <c r="I150">
        <v>7.0</v>
      </c>
      <c r="J150">
        <v>0.0</v>
      </c>
      <c r="K150">
        <v>12.0</v>
      </c>
      <c r="L150">
        <v>15.0</v>
      </c>
      <c r="M150">
        <v>35280.0</v>
      </c>
      <c r="N150" t="s">
        <v>932</v>
      </c>
      <c r="O150">
        <v>1.0</v>
      </c>
      <c r="P150" t="s">
        <v>55</v>
      </c>
      <c r="R150" t="s">
        <v>106</v>
      </c>
      <c r="T150">
        <v>1.0</v>
      </c>
      <c r="U150" t="s">
        <v>189</v>
      </c>
      <c r="W150" t="s">
        <v>119</v>
      </c>
      <c r="Y150" t="s">
        <v>59</v>
      </c>
      <c r="AA150">
        <v>1.0</v>
      </c>
      <c r="AB150" t="s">
        <v>60</v>
      </c>
      <c r="AC150" t="s">
        <v>61</v>
      </c>
      <c r="AH150" t="s">
        <v>76</v>
      </c>
      <c r="AI150" t="s">
        <v>141</v>
      </c>
      <c r="AJ150" t="s">
        <v>628</v>
      </c>
      <c r="AK150" t="s">
        <v>35</v>
      </c>
      <c r="AN150" t="s">
        <v>63</v>
      </c>
      <c r="AQ150">
        <v>15.0</v>
      </c>
      <c r="AR150">
        <v>6.0</v>
      </c>
      <c r="AT150">
        <v>90.0</v>
      </c>
      <c r="AU150" t="s">
        <v>933</v>
      </c>
      <c r="AV150" t="s">
        <v>79</v>
      </c>
      <c r="AX150">
        <v>10.0</v>
      </c>
      <c r="AY150" t="s">
        <v>934</v>
      </c>
      <c r="AZ150" t="s">
        <v>935</v>
      </c>
      <c r="BC150" s="2">
        <f t="shared" si="1"/>
        <v>43029</v>
      </c>
      <c r="BD150">
        <f t="shared" si="2"/>
        <v>22</v>
      </c>
    </row>
    <row r="151" ht="15.75" customHeight="1">
      <c r="A151">
        <v>149.0</v>
      </c>
      <c r="B151" t="s">
        <v>82</v>
      </c>
      <c r="C151" t="s">
        <v>138</v>
      </c>
      <c r="F151" t="s">
        <v>95</v>
      </c>
      <c r="H151" s="1">
        <v>30465.0</v>
      </c>
      <c r="I151">
        <v>7.0</v>
      </c>
      <c r="J151">
        <v>55.0</v>
      </c>
      <c r="K151">
        <v>9.0</v>
      </c>
      <c r="L151">
        <v>2.0</v>
      </c>
      <c r="M151">
        <v>0.0</v>
      </c>
      <c r="N151" t="s">
        <v>936</v>
      </c>
      <c r="O151">
        <v>0.0</v>
      </c>
      <c r="P151" t="s">
        <v>105</v>
      </c>
      <c r="R151" t="s">
        <v>106</v>
      </c>
      <c r="T151">
        <v>1.0</v>
      </c>
      <c r="U151" t="s">
        <v>170</v>
      </c>
      <c r="W151" t="s">
        <v>86</v>
      </c>
      <c r="Y151" t="s">
        <v>113</v>
      </c>
      <c r="AA151">
        <v>6.0</v>
      </c>
      <c r="AB151" t="s">
        <v>937</v>
      </c>
      <c r="AC151" t="s">
        <v>417</v>
      </c>
      <c r="AG151" t="s">
        <v>75</v>
      </c>
      <c r="AH151" t="s">
        <v>76</v>
      </c>
      <c r="AI151" t="s">
        <v>141</v>
      </c>
      <c r="AN151" t="s">
        <v>77</v>
      </c>
      <c r="AP151">
        <v>4.0</v>
      </c>
      <c r="AR151">
        <v>4.0</v>
      </c>
      <c r="AT151">
        <v>6.0</v>
      </c>
      <c r="AU151" t="s">
        <v>938</v>
      </c>
      <c r="AW151" t="s">
        <v>939</v>
      </c>
      <c r="AX151">
        <v>10.0</v>
      </c>
      <c r="AY151" t="s">
        <v>940</v>
      </c>
      <c r="AZ151" t="s">
        <v>941</v>
      </c>
      <c r="BA151" t="s">
        <v>942</v>
      </c>
      <c r="BC151" s="2">
        <f t="shared" si="1"/>
        <v>43029</v>
      </c>
      <c r="BD151">
        <f t="shared" si="2"/>
        <v>34</v>
      </c>
    </row>
    <row r="152" ht="15.75" customHeight="1">
      <c r="A152">
        <v>150.0</v>
      </c>
      <c r="C152" t="s">
        <v>138</v>
      </c>
      <c r="H152" s="1">
        <v>33864.0</v>
      </c>
      <c r="I152">
        <v>7.0</v>
      </c>
      <c r="J152">
        <v>25.0</v>
      </c>
      <c r="K152">
        <v>9.0</v>
      </c>
      <c r="L152">
        <v>5.0</v>
      </c>
      <c r="M152">
        <v>61000.0</v>
      </c>
      <c r="N152" t="s">
        <v>943</v>
      </c>
      <c r="O152">
        <v>0.0</v>
      </c>
      <c r="P152" t="s">
        <v>55</v>
      </c>
      <c r="R152" t="s">
        <v>106</v>
      </c>
      <c r="T152">
        <v>1.0</v>
      </c>
      <c r="U152" t="s">
        <v>90</v>
      </c>
      <c r="W152" t="s">
        <v>119</v>
      </c>
      <c r="Z152" t="s">
        <v>944</v>
      </c>
      <c r="AA152">
        <v>2.0</v>
      </c>
      <c r="AB152" t="s">
        <v>906</v>
      </c>
      <c r="AC152" t="s">
        <v>89</v>
      </c>
      <c r="AF152" t="s">
        <v>90</v>
      </c>
      <c r="AN152" t="s">
        <v>77</v>
      </c>
      <c r="AP152">
        <v>2.0</v>
      </c>
      <c r="AR152">
        <v>1.0</v>
      </c>
      <c r="AT152">
        <v>10.0</v>
      </c>
      <c r="AU152" t="s">
        <v>906</v>
      </c>
      <c r="AV152" t="s">
        <v>212</v>
      </c>
      <c r="AX152">
        <v>8.0</v>
      </c>
      <c r="AY152" t="s">
        <v>906</v>
      </c>
      <c r="AZ152" t="s">
        <v>945</v>
      </c>
      <c r="BA152" t="s">
        <v>906</v>
      </c>
      <c r="BC152" s="2">
        <f t="shared" si="1"/>
        <v>43029</v>
      </c>
      <c r="BD152">
        <f t="shared" si="2"/>
        <v>25</v>
      </c>
    </row>
    <row r="153" ht="15.75" customHeight="1">
      <c r="A153">
        <v>151.0</v>
      </c>
      <c r="B153" t="s">
        <v>82</v>
      </c>
      <c r="C153" t="s">
        <v>138</v>
      </c>
      <c r="E153" t="s">
        <v>187</v>
      </c>
      <c r="H153" s="1">
        <v>31252.0</v>
      </c>
      <c r="I153">
        <v>6.0</v>
      </c>
      <c r="J153">
        <v>0.0</v>
      </c>
      <c r="K153">
        <v>10.0</v>
      </c>
      <c r="L153">
        <v>6.0</v>
      </c>
      <c r="M153">
        <v>20815.0</v>
      </c>
      <c r="N153" t="s">
        <v>946</v>
      </c>
      <c r="O153">
        <v>0.0</v>
      </c>
      <c r="P153" t="s">
        <v>70</v>
      </c>
      <c r="R153" t="s">
        <v>56</v>
      </c>
      <c r="T153">
        <v>1.0</v>
      </c>
      <c r="U153" t="s">
        <v>474</v>
      </c>
      <c r="W153" t="s">
        <v>58</v>
      </c>
      <c r="Y153" t="s">
        <v>99</v>
      </c>
      <c r="AA153">
        <v>10.0</v>
      </c>
      <c r="AB153" t="s">
        <v>947</v>
      </c>
      <c r="AC153" t="s">
        <v>61</v>
      </c>
      <c r="AG153" t="s">
        <v>75</v>
      </c>
      <c r="AM153" t="s">
        <v>948</v>
      </c>
      <c r="AN153" t="s">
        <v>77</v>
      </c>
      <c r="AP153">
        <v>6.0</v>
      </c>
      <c r="AR153">
        <v>6.0</v>
      </c>
      <c r="AT153">
        <v>16.0</v>
      </c>
      <c r="AU153" t="s">
        <v>949</v>
      </c>
      <c r="AV153" t="s">
        <v>79</v>
      </c>
      <c r="AX153">
        <v>10.0</v>
      </c>
      <c r="AY153" t="s">
        <v>950</v>
      </c>
      <c r="AZ153" t="s">
        <v>951</v>
      </c>
      <c r="BA153" t="s">
        <v>952</v>
      </c>
      <c r="BC153" s="2">
        <f t="shared" si="1"/>
        <v>43029</v>
      </c>
      <c r="BD153">
        <f t="shared" si="2"/>
        <v>32</v>
      </c>
    </row>
    <row r="154" ht="15.75" customHeight="1">
      <c r="A154">
        <v>152.0</v>
      </c>
      <c r="C154" t="s">
        <v>138</v>
      </c>
      <c r="H154" s="1">
        <v>29519.0</v>
      </c>
      <c r="I154">
        <v>7.0</v>
      </c>
      <c r="J154">
        <v>60.0</v>
      </c>
      <c r="K154">
        <v>10.0</v>
      </c>
      <c r="L154">
        <v>12.0</v>
      </c>
      <c r="M154">
        <v>32827.0</v>
      </c>
      <c r="N154" t="s">
        <v>953</v>
      </c>
      <c r="O154">
        <v>1.0</v>
      </c>
      <c r="P154" t="s">
        <v>70</v>
      </c>
      <c r="R154" t="s">
        <v>71</v>
      </c>
      <c r="T154">
        <v>1.0</v>
      </c>
      <c r="U154" t="s">
        <v>161</v>
      </c>
      <c r="W154" t="s">
        <v>58</v>
      </c>
      <c r="Y154" t="s">
        <v>113</v>
      </c>
      <c r="AA154">
        <v>10.0</v>
      </c>
      <c r="AB154" t="s">
        <v>954</v>
      </c>
      <c r="AC154" t="s">
        <v>74</v>
      </c>
      <c r="AI154" t="s">
        <v>141</v>
      </c>
      <c r="AN154" t="s">
        <v>91</v>
      </c>
      <c r="AQ154">
        <v>10.0</v>
      </c>
      <c r="AR154">
        <v>3.0</v>
      </c>
      <c r="AT154">
        <v>4.0</v>
      </c>
      <c r="AU154" t="s">
        <v>955</v>
      </c>
      <c r="AV154" t="s">
        <v>67</v>
      </c>
      <c r="AX154">
        <v>7.0</v>
      </c>
      <c r="AY154" t="s">
        <v>956</v>
      </c>
      <c r="AZ154" t="s">
        <v>957</v>
      </c>
      <c r="BA154" t="s">
        <v>958</v>
      </c>
      <c r="BC154" s="2">
        <f t="shared" si="1"/>
        <v>43029</v>
      </c>
      <c r="BD154">
        <f t="shared" si="2"/>
        <v>36</v>
      </c>
    </row>
    <row r="155" ht="15.75" customHeight="1">
      <c r="A155">
        <v>153.0</v>
      </c>
      <c r="B155" t="s">
        <v>82</v>
      </c>
      <c r="D155" t="s">
        <v>125</v>
      </c>
      <c r="F155" t="s">
        <v>95</v>
      </c>
      <c r="H155" s="1">
        <v>24021.0</v>
      </c>
      <c r="I155">
        <v>7.0</v>
      </c>
      <c r="J155">
        <v>0.0</v>
      </c>
      <c r="K155">
        <v>9.0</v>
      </c>
      <c r="L155">
        <v>30.0</v>
      </c>
      <c r="N155" t="s">
        <v>231</v>
      </c>
      <c r="O155">
        <v>1.0</v>
      </c>
      <c r="P155" t="s">
        <v>55</v>
      </c>
      <c r="S155" t="s">
        <v>959</v>
      </c>
      <c r="T155">
        <v>1.0</v>
      </c>
      <c r="U155" t="s">
        <v>474</v>
      </c>
      <c r="W155" t="s">
        <v>86</v>
      </c>
      <c r="Y155" t="s">
        <v>59</v>
      </c>
      <c r="AA155">
        <v>28.0</v>
      </c>
      <c r="AB155" t="s">
        <v>960</v>
      </c>
      <c r="AC155" t="s">
        <v>89</v>
      </c>
      <c r="AH155" t="s">
        <v>76</v>
      </c>
      <c r="AN155" t="s">
        <v>77</v>
      </c>
      <c r="AQ155">
        <v>10.0</v>
      </c>
      <c r="AR155">
        <v>4.0</v>
      </c>
      <c r="AT155">
        <v>6.0</v>
      </c>
      <c r="AU155" t="s">
        <v>961</v>
      </c>
      <c r="AW155" t="s">
        <v>962</v>
      </c>
      <c r="AX155">
        <v>10.0</v>
      </c>
      <c r="AY155" t="s">
        <v>963</v>
      </c>
      <c r="AZ155" t="s">
        <v>964</v>
      </c>
      <c r="BA155" t="s">
        <v>965</v>
      </c>
      <c r="BC155" s="2">
        <f t="shared" si="1"/>
        <v>43029</v>
      </c>
      <c r="BD155">
        <f t="shared" si="2"/>
        <v>52</v>
      </c>
    </row>
    <row r="156" ht="15.75" customHeight="1">
      <c r="A156">
        <v>154.0</v>
      </c>
      <c r="C156" t="s">
        <v>138</v>
      </c>
      <c r="D156" t="s">
        <v>125</v>
      </c>
      <c r="E156" t="s">
        <v>187</v>
      </c>
      <c r="H156" s="1">
        <v>31912.0</v>
      </c>
      <c r="I156">
        <v>8.0</v>
      </c>
      <c r="J156">
        <v>60.0</v>
      </c>
      <c r="K156">
        <v>8.0</v>
      </c>
      <c r="L156">
        <v>2.0</v>
      </c>
      <c r="M156">
        <v>95132.0</v>
      </c>
      <c r="N156" t="s">
        <v>966</v>
      </c>
      <c r="O156">
        <v>0.0</v>
      </c>
      <c r="P156" t="s">
        <v>105</v>
      </c>
      <c r="R156" t="s">
        <v>106</v>
      </c>
      <c r="T156">
        <v>1.0</v>
      </c>
      <c r="U156" t="s">
        <v>469</v>
      </c>
      <c r="W156" t="s">
        <v>119</v>
      </c>
      <c r="Y156" t="s">
        <v>59</v>
      </c>
      <c r="AA156">
        <v>3.0</v>
      </c>
      <c r="AB156" t="s">
        <v>967</v>
      </c>
      <c r="AC156" t="s">
        <v>89</v>
      </c>
      <c r="AF156" t="s">
        <v>90</v>
      </c>
      <c r="AI156" t="s">
        <v>141</v>
      </c>
      <c r="AN156" t="s">
        <v>77</v>
      </c>
      <c r="AP156">
        <v>6.0</v>
      </c>
      <c r="AR156">
        <v>6.0</v>
      </c>
      <c r="AT156">
        <v>50.0</v>
      </c>
      <c r="AU156" t="s">
        <v>968</v>
      </c>
      <c r="AV156" t="s">
        <v>79</v>
      </c>
      <c r="AX156">
        <v>10.0</v>
      </c>
      <c r="AY156" t="s">
        <v>969</v>
      </c>
      <c r="AZ156" t="s">
        <v>970</v>
      </c>
      <c r="BA156" t="s">
        <v>124</v>
      </c>
      <c r="BC156" s="2">
        <f t="shared" si="1"/>
        <v>43029</v>
      </c>
      <c r="BD156">
        <f t="shared" si="2"/>
        <v>30</v>
      </c>
    </row>
    <row r="157" ht="15.75" customHeight="1">
      <c r="A157">
        <v>155.0</v>
      </c>
      <c r="C157" t="s">
        <v>138</v>
      </c>
      <c r="E157" t="s">
        <v>187</v>
      </c>
      <c r="I157">
        <v>7.0</v>
      </c>
      <c r="J157">
        <v>60.0</v>
      </c>
      <c r="K157">
        <v>10.0</v>
      </c>
      <c r="L157">
        <v>1.0</v>
      </c>
      <c r="M157">
        <v>30308.0</v>
      </c>
      <c r="N157" t="s">
        <v>740</v>
      </c>
      <c r="O157">
        <v>1.0</v>
      </c>
      <c r="P157" t="s">
        <v>84</v>
      </c>
      <c r="R157" t="s">
        <v>111</v>
      </c>
      <c r="T157">
        <v>1.0</v>
      </c>
      <c r="U157" t="s">
        <v>170</v>
      </c>
      <c r="W157" t="s">
        <v>402</v>
      </c>
      <c r="Y157" t="s">
        <v>120</v>
      </c>
      <c r="AA157">
        <v>0.0</v>
      </c>
      <c r="AB157" t="s">
        <v>971</v>
      </c>
      <c r="AC157" t="s">
        <v>89</v>
      </c>
      <c r="AF157" t="s">
        <v>90</v>
      </c>
      <c r="AN157" t="s">
        <v>77</v>
      </c>
      <c r="AP157">
        <v>4.0</v>
      </c>
      <c r="AR157">
        <v>4.0</v>
      </c>
      <c r="AT157">
        <v>25.0</v>
      </c>
      <c r="AU157" t="s">
        <v>972</v>
      </c>
      <c r="AV157" t="s">
        <v>67</v>
      </c>
      <c r="AX157">
        <v>9.0</v>
      </c>
      <c r="AY157" t="s">
        <v>973</v>
      </c>
      <c r="AZ157" t="s">
        <v>974</v>
      </c>
      <c r="BC157" s="2">
        <f t="shared" si="1"/>
        <v>43029</v>
      </c>
      <c r="BD157">
        <f t="shared" si="2"/>
        <v>117</v>
      </c>
    </row>
    <row r="158" ht="15.75" customHeight="1">
      <c r="A158">
        <v>156.0</v>
      </c>
      <c r="B158" t="s">
        <v>82</v>
      </c>
      <c r="H158" s="1">
        <v>30194.0</v>
      </c>
      <c r="I158">
        <v>7.0</v>
      </c>
      <c r="J158">
        <v>45.0</v>
      </c>
      <c r="K158">
        <v>12.0</v>
      </c>
      <c r="L158">
        <v>40.0</v>
      </c>
      <c r="M158">
        <v>1530041.0</v>
      </c>
      <c r="N158" t="s">
        <v>975</v>
      </c>
      <c r="O158">
        <v>1.0</v>
      </c>
      <c r="P158" t="s">
        <v>132</v>
      </c>
      <c r="R158" t="s">
        <v>111</v>
      </c>
      <c r="T158">
        <v>1.0</v>
      </c>
      <c r="U158" t="s">
        <v>161</v>
      </c>
      <c r="W158" t="s">
        <v>86</v>
      </c>
      <c r="Y158" t="s">
        <v>257</v>
      </c>
      <c r="AA158">
        <v>1.0</v>
      </c>
      <c r="AB158" t="s">
        <v>976</v>
      </c>
      <c r="AC158" t="s">
        <v>74</v>
      </c>
      <c r="AI158" t="s">
        <v>141</v>
      </c>
      <c r="AN158" t="s">
        <v>77</v>
      </c>
      <c r="AQ158">
        <v>10.0</v>
      </c>
      <c r="AS158">
        <v>10.0</v>
      </c>
      <c r="AT158">
        <v>120.0</v>
      </c>
      <c r="AU158" t="s">
        <v>255</v>
      </c>
      <c r="AV158" t="s">
        <v>79</v>
      </c>
      <c r="AX158">
        <v>10.0</v>
      </c>
      <c r="AY158" t="s">
        <v>255</v>
      </c>
      <c r="BC158" s="2">
        <f t="shared" si="1"/>
        <v>43029</v>
      </c>
      <c r="BD158">
        <f t="shared" si="2"/>
        <v>35</v>
      </c>
    </row>
    <row r="159" ht="15.75" customHeight="1">
      <c r="A159">
        <v>157.0</v>
      </c>
      <c r="F159" t="s">
        <v>95</v>
      </c>
      <c r="H159" s="1">
        <v>36223.0</v>
      </c>
      <c r="I159">
        <v>9.0</v>
      </c>
      <c r="J159">
        <v>120.0</v>
      </c>
      <c r="K159">
        <v>10.0</v>
      </c>
      <c r="L159">
        <v>10.0</v>
      </c>
      <c r="M159">
        <v>20657.0</v>
      </c>
      <c r="N159" t="s">
        <v>977</v>
      </c>
      <c r="O159">
        <v>0.0</v>
      </c>
      <c r="P159" t="s">
        <v>70</v>
      </c>
      <c r="R159" t="s">
        <v>56</v>
      </c>
      <c r="T159">
        <v>0.0</v>
      </c>
      <c r="AC159" t="s">
        <v>61</v>
      </c>
      <c r="AG159" t="s">
        <v>75</v>
      </c>
      <c r="AN159" t="s">
        <v>63</v>
      </c>
      <c r="AQ159">
        <v>15.0</v>
      </c>
      <c r="AR159">
        <v>6.0</v>
      </c>
      <c r="AT159">
        <v>10.0</v>
      </c>
      <c r="AU159" t="s">
        <v>978</v>
      </c>
      <c r="AW159" t="s">
        <v>979</v>
      </c>
      <c r="AX159">
        <v>10.0</v>
      </c>
      <c r="AY159" t="s">
        <v>980</v>
      </c>
      <c r="AZ159" t="s">
        <v>981</v>
      </c>
      <c r="BC159" s="2">
        <f t="shared" si="1"/>
        <v>43029</v>
      </c>
      <c r="BD159">
        <f t="shared" si="2"/>
        <v>18</v>
      </c>
    </row>
    <row r="160" ht="15.75" customHeight="1">
      <c r="A160">
        <v>158.0</v>
      </c>
      <c r="B160" t="s">
        <v>82</v>
      </c>
      <c r="H160" s="1">
        <v>31803.0</v>
      </c>
      <c r="I160">
        <v>8.0</v>
      </c>
      <c r="J160">
        <v>15.0</v>
      </c>
      <c r="K160">
        <v>14.0</v>
      </c>
      <c r="L160">
        <v>12.0</v>
      </c>
      <c r="M160">
        <v>28205.0</v>
      </c>
      <c r="N160" t="s">
        <v>982</v>
      </c>
      <c r="O160">
        <v>0.0</v>
      </c>
      <c r="P160" t="s">
        <v>105</v>
      </c>
      <c r="S160" t="s">
        <v>983</v>
      </c>
      <c r="T160">
        <v>1.0</v>
      </c>
      <c r="U160" t="s">
        <v>237</v>
      </c>
      <c r="W160" t="s">
        <v>86</v>
      </c>
      <c r="Y160" t="s">
        <v>99</v>
      </c>
      <c r="AA160">
        <v>8.0</v>
      </c>
      <c r="AB160" t="s">
        <v>219</v>
      </c>
      <c r="AC160" t="s">
        <v>74</v>
      </c>
      <c r="AH160" t="s">
        <v>76</v>
      </c>
      <c r="AN160" t="s">
        <v>63</v>
      </c>
      <c r="AP160">
        <v>6.0</v>
      </c>
      <c r="AR160">
        <v>6.0</v>
      </c>
      <c r="AT160">
        <v>40.0</v>
      </c>
      <c r="AU160" t="s">
        <v>984</v>
      </c>
      <c r="AV160" t="s">
        <v>368</v>
      </c>
      <c r="AX160">
        <v>7.0</v>
      </c>
      <c r="AY160" t="s">
        <v>985</v>
      </c>
      <c r="AZ160" t="s">
        <v>170</v>
      </c>
      <c r="BA160" t="s">
        <v>986</v>
      </c>
      <c r="BC160" s="2">
        <f t="shared" si="1"/>
        <v>43029</v>
      </c>
      <c r="BD160">
        <f t="shared" si="2"/>
        <v>30</v>
      </c>
    </row>
    <row r="161" ht="15.75" customHeight="1">
      <c r="A161">
        <v>159.0</v>
      </c>
      <c r="F161" t="s">
        <v>95</v>
      </c>
      <c r="H161" s="1">
        <v>25703.0</v>
      </c>
      <c r="I161">
        <v>5.0</v>
      </c>
      <c r="J161">
        <v>120.0</v>
      </c>
      <c r="K161">
        <v>8.0</v>
      </c>
      <c r="L161">
        <v>3.0</v>
      </c>
      <c r="M161">
        <v>8820.0</v>
      </c>
      <c r="N161" t="s">
        <v>987</v>
      </c>
      <c r="O161">
        <v>0.0</v>
      </c>
      <c r="P161" t="s">
        <v>105</v>
      </c>
      <c r="R161" t="s">
        <v>111</v>
      </c>
      <c r="T161">
        <v>1.0</v>
      </c>
      <c r="U161" t="s">
        <v>237</v>
      </c>
      <c r="W161" t="s">
        <v>86</v>
      </c>
      <c r="Y161" t="s">
        <v>482</v>
      </c>
      <c r="AA161">
        <v>20.0</v>
      </c>
      <c r="AB161" t="s">
        <v>988</v>
      </c>
      <c r="AC161" t="s">
        <v>61</v>
      </c>
      <c r="AF161" t="s">
        <v>90</v>
      </c>
      <c r="AN161" t="s">
        <v>91</v>
      </c>
      <c r="AP161">
        <v>5.0</v>
      </c>
      <c r="AR161">
        <v>2.0</v>
      </c>
      <c r="AT161">
        <v>12.0</v>
      </c>
      <c r="AU161" t="s">
        <v>989</v>
      </c>
      <c r="AV161" t="s">
        <v>67</v>
      </c>
      <c r="AX161">
        <v>10.0</v>
      </c>
      <c r="AY161" t="s">
        <v>990</v>
      </c>
      <c r="AZ161" t="s">
        <v>991</v>
      </c>
      <c r="BA161" t="s">
        <v>992</v>
      </c>
      <c r="BC161" s="2">
        <f t="shared" si="1"/>
        <v>43029</v>
      </c>
      <c r="BD161">
        <f t="shared" si="2"/>
        <v>47</v>
      </c>
    </row>
    <row r="162" ht="15.75" customHeight="1">
      <c r="A162">
        <v>160.0</v>
      </c>
      <c r="F162" t="s">
        <v>95</v>
      </c>
      <c r="H162" s="1">
        <v>34518.0</v>
      </c>
      <c r="I162">
        <v>7.0</v>
      </c>
      <c r="J162">
        <v>160.0</v>
      </c>
      <c r="K162">
        <v>8.0</v>
      </c>
      <c r="L162">
        <v>5.0</v>
      </c>
      <c r="M162">
        <v>689580.0</v>
      </c>
      <c r="N162" t="s">
        <v>891</v>
      </c>
      <c r="O162">
        <v>0.0</v>
      </c>
      <c r="P162" t="s">
        <v>70</v>
      </c>
      <c r="R162" t="s">
        <v>111</v>
      </c>
      <c r="T162">
        <v>0.0</v>
      </c>
      <c r="AC162" t="s">
        <v>61</v>
      </c>
      <c r="AH162" t="s">
        <v>76</v>
      </c>
      <c r="AI162" t="s">
        <v>141</v>
      </c>
      <c r="AK162" t="s">
        <v>35</v>
      </c>
      <c r="AN162" t="s">
        <v>91</v>
      </c>
      <c r="AP162">
        <v>6.0</v>
      </c>
      <c r="AR162">
        <v>4.0</v>
      </c>
      <c r="AT162">
        <v>10.0</v>
      </c>
      <c r="AU162" t="s">
        <v>993</v>
      </c>
      <c r="AV162" t="s">
        <v>79</v>
      </c>
      <c r="AX162">
        <v>10.0</v>
      </c>
      <c r="AY162" t="s">
        <v>994</v>
      </c>
      <c r="AZ162" t="s">
        <v>995</v>
      </c>
      <c r="BA162" t="s">
        <v>996</v>
      </c>
      <c r="BC162" s="2">
        <f t="shared" si="1"/>
        <v>43029</v>
      </c>
      <c r="BD162">
        <f t="shared" si="2"/>
        <v>23</v>
      </c>
    </row>
    <row r="163" ht="15.75" customHeight="1">
      <c r="A163">
        <v>161.0</v>
      </c>
      <c r="D163" t="s">
        <v>125</v>
      </c>
      <c r="E163" t="s">
        <v>187</v>
      </c>
      <c r="F163" t="s">
        <v>95</v>
      </c>
      <c r="H163" s="1">
        <v>35326.0</v>
      </c>
      <c r="I163">
        <v>7.0</v>
      </c>
      <c r="J163">
        <v>5.0</v>
      </c>
      <c r="K163">
        <v>12.0</v>
      </c>
      <c r="L163">
        <v>8.0</v>
      </c>
      <c r="M163">
        <v>500058.0</v>
      </c>
      <c r="N163" t="s">
        <v>384</v>
      </c>
      <c r="O163">
        <v>1.0</v>
      </c>
      <c r="P163" t="s">
        <v>105</v>
      </c>
      <c r="R163" t="s">
        <v>106</v>
      </c>
      <c r="T163">
        <v>0.0</v>
      </c>
      <c r="AC163" t="s">
        <v>61</v>
      </c>
      <c r="AI163" t="s">
        <v>141</v>
      </c>
      <c r="AN163" t="s">
        <v>91</v>
      </c>
      <c r="AP163">
        <v>6.0</v>
      </c>
      <c r="AS163">
        <v>40.0</v>
      </c>
      <c r="AT163">
        <v>150.0</v>
      </c>
      <c r="AU163" t="s">
        <v>997</v>
      </c>
      <c r="AV163" t="s">
        <v>79</v>
      </c>
      <c r="AX163">
        <v>10.0</v>
      </c>
      <c r="AY163" t="s">
        <v>998</v>
      </c>
      <c r="AZ163" t="s">
        <v>999</v>
      </c>
      <c r="BA163" t="s">
        <v>1000</v>
      </c>
      <c r="BC163" s="2">
        <f t="shared" si="1"/>
        <v>43029</v>
      </c>
      <c r="BD163">
        <f t="shared" si="2"/>
        <v>21</v>
      </c>
    </row>
    <row r="164" ht="15.75" customHeight="1">
      <c r="A164">
        <v>162.0</v>
      </c>
      <c r="B164" t="s">
        <v>82</v>
      </c>
      <c r="H164" s="1">
        <v>34622.0</v>
      </c>
      <c r="I164">
        <v>8.0</v>
      </c>
      <c r="J164">
        <v>120.0</v>
      </c>
      <c r="K164">
        <v>9.0</v>
      </c>
      <c r="L164">
        <v>5.0</v>
      </c>
      <c r="M164">
        <v>12222.0</v>
      </c>
      <c r="N164" t="s">
        <v>1001</v>
      </c>
      <c r="O164">
        <v>0.0</v>
      </c>
      <c r="P164" t="s">
        <v>447</v>
      </c>
      <c r="R164" t="s">
        <v>111</v>
      </c>
      <c r="T164">
        <v>0.0</v>
      </c>
      <c r="AC164" t="s">
        <v>417</v>
      </c>
      <c r="AF164" t="s">
        <v>90</v>
      </c>
      <c r="AN164" t="s">
        <v>77</v>
      </c>
      <c r="AP164">
        <v>4.0</v>
      </c>
      <c r="AS164">
        <v>28.0</v>
      </c>
      <c r="AT164">
        <v>70.0</v>
      </c>
      <c r="AU164" t="s">
        <v>1002</v>
      </c>
      <c r="AV164" t="s">
        <v>79</v>
      </c>
      <c r="AX164">
        <v>10.0</v>
      </c>
      <c r="AY164" t="s">
        <v>1003</v>
      </c>
      <c r="AZ164" t="s">
        <v>1004</v>
      </c>
      <c r="BA164" t="s">
        <v>1005</v>
      </c>
      <c r="BC164" s="2">
        <f t="shared" si="1"/>
        <v>43029</v>
      </c>
      <c r="BD164">
        <f t="shared" si="2"/>
        <v>23</v>
      </c>
    </row>
    <row r="165" ht="15.75" customHeight="1">
      <c r="A165">
        <v>163.0</v>
      </c>
      <c r="B165" t="s">
        <v>82</v>
      </c>
      <c r="F165" t="s">
        <v>95</v>
      </c>
      <c r="H165" s="1">
        <v>34999.0</v>
      </c>
      <c r="I165">
        <v>8.0</v>
      </c>
      <c r="J165">
        <v>0.0</v>
      </c>
      <c r="K165">
        <v>9.0</v>
      </c>
      <c r="L165">
        <v>0.0</v>
      </c>
      <c r="M165">
        <v>411046.0</v>
      </c>
      <c r="N165" t="s">
        <v>898</v>
      </c>
      <c r="O165">
        <v>1.0</v>
      </c>
      <c r="P165" t="s">
        <v>105</v>
      </c>
      <c r="R165" t="s">
        <v>106</v>
      </c>
      <c r="T165">
        <v>0.0</v>
      </c>
      <c r="AC165" t="s">
        <v>417</v>
      </c>
      <c r="AF165" t="s">
        <v>90</v>
      </c>
      <c r="AN165" t="s">
        <v>77</v>
      </c>
      <c r="AQ165">
        <v>40.0</v>
      </c>
      <c r="AS165">
        <v>10.0</v>
      </c>
      <c r="AT165">
        <v>30.0</v>
      </c>
      <c r="AU165" t="s">
        <v>1006</v>
      </c>
      <c r="AV165" t="s">
        <v>79</v>
      </c>
      <c r="AX165">
        <v>10.0</v>
      </c>
      <c r="AY165" t="s">
        <v>1007</v>
      </c>
      <c r="AZ165" t="s">
        <v>1008</v>
      </c>
      <c r="BA165" t="s">
        <v>1009</v>
      </c>
      <c r="BC165" s="2">
        <f t="shared" si="1"/>
        <v>43029</v>
      </c>
      <c r="BD165">
        <f t="shared" si="2"/>
        <v>21</v>
      </c>
    </row>
    <row r="166" ht="15.75" customHeight="1">
      <c r="A166">
        <v>164.0</v>
      </c>
      <c r="C166" t="s">
        <v>138</v>
      </c>
      <c r="H166" s="1">
        <v>32122.0</v>
      </c>
      <c r="I166">
        <v>7.0</v>
      </c>
      <c r="J166">
        <v>0.0</v>
      </c>
      <c r="K166">
        <v>12.0</v>
      </c>
      <c r="L166">
        <v>5.0</v>
      </c>
      <c r="M166">
        <v>27617.0</v>
      </c>
      <c r="N166" t="s">
        <v>1010</v>
      </c>
      <c r="O166">
        <v>0.0</v>
      </c>
      <c r="P166" t="s">
        <v>55</v>
      </c>
      <c r="R166" t="s">
        <v>106</v>
      </c>
      <c r="T166">
        <v>1.0</v>
      </c>
      <c r="U166" t="s">
        <v>474</v>
      </c>
      <c r="X166" t="s">
        <v>1011</v>
      </c>
      <c r="Z166" t="s">
        <v>1012</v>
      </c>
      <c r="AA166">
        <v>3.0</v>
      </c>
      <c r="AB166" t="s">
        <v>1013</v>
      </c>
      <c r="AC166" t="s">
        <v>89</v>
      </c>
      <c r="AG166" t="s">
        <v>75</v>
      </c>
      <c r="AN166" t="s">
        <v>77</v>
      </c>
      <c r="AP166">
        <v>5.0</v>
      </c>
      <c r="AR166">
        <v>2.0</v>
      </c>
      <c r="AT166">
        <v>12.0</v>
      </c>
      <c r="AU166" t="s">
        <v>1014</v>
      </c>
      <c r="AV166" t="s">
        <v>79</v>
      </c>
      <c r="AX166">
        <v>10.0</v>
      </c>
      <c r="AY166" t="s">
        <v>1015</v>
      </c>
      <c r="AZ166" t="s">
        <v>1016</v>
      </c>
      <c r="BA166" t="s">
        <v>1017</v>
      </c>
      <c r="BC166" s="2">
        <f t="shared" si="1"/>
        <v>43029</v>
      </c>
      <c r="BD166">
        <f t="shared" si="2"/>
        <v>29</v>
      </c>
    </row>
    <row r="167" ht="15.75" customHeight="1">
      <c r="A167">
        <v>165.0</v>
      </c>
      <c r="C167" t="s">
        <v>138</v>
      </c>
      <c r="H167" s="1">
        <v>26615.0</v>
      </c>
      <c r="I167">
        <v>8.0</v>
      </c>
      <c r="J167">
        <v>180.0</v>
      </c>
      <c r="K167">
        <v>14.0</v>
      </c>
      <c r="L167">
        <v>15.0</v>
      </c>
      <c r="M167">
        <v>46321.0</v>
      </c>
      <c r="N167" t="s">
        <v>1018</v>
      </c>
      <c r="O167">
        <v>1.0</v>
      </c>
      <c r="P167" t="s">
        <v>105</v>
      </c>
      <c r="R167" t="s">
        <v>111</v>
      </c>
      <c r="T167">
        <v>1.0</v>
      </c>
      <c r="U167" t="s">
        <v>237</v>
      </c>
      <c r="W167" t="s">
        <v>58</v>
      </c>
      <c r="Y167" t="s">
        <v>99</v>
      </c>
      <c r="AA167">
        <v>22.0</v>
      </c>
      <c r="AB167" t="s">
        <v>79</v>
      </c>
      <c r="AC167" t="s">
        <v>89</v>
      </c>
      <c r="AF167" t="s">
        <v>90</v>
      </c>
      <c r="AN167" t="s">
        <v>77</v>
      </c>
      <c r="AP167">
        <v>4.0</v>
      </c>
      <c r="AR167">
        <v>3.0</v>
      </c>
      <c r="AT167">
        <v>8.0</v>
      </c>
      <c r="AU167" t="s">
        <v>1019</v>
      </c>
      <c r="AV167" t="s">
        <v>79</v>
      </c>
      <c r="AX167">
        <v>10.0</v>
      </c>
      <c r="AY167" t="s">
        <v>1020</v>
      </c>
      <c r="AZ167" t="s">
        <v>1021</v>
      </c>
      <c r="BC167" s="2">
        <f t="shared" si="1"/>
        <v>43029</v>
      </c>
      <c r="BD167">
        <f t="shared" si="2"/>
        <v>44</v>
      </c>
    </row>
    <row r="168" ht="15.75" customHeight="1">
      <c r="A168">
        <v>166.0</v>
      </c>
      <c r="B168" t="s">
        <v>82</v>
      </c>
      <c r="C168" t="s">
        <v>138</v>
      </c>
      <c r="E168" t="s">
        <v>187</v>
      </c>
      <c r="F168" t="s">
        <v>95</v>
      </c>
      <c r="H168" s="1">
        <v>32663.0</v>
      </c>
      <c r="I168">
        <v>7.0</v>
      </c>
      <c r="J168">
        <v>55.0</v>
      </c>
      <c r="K168">
        <v>12.0</v>
      </c>
      <c r="L168">
        <v>6.0</v>
      </c>
      <c r="M168">
        <v>98104.0</v>
      </c>
      <c r="N168" t="s">
        <v>1022</v>
      </c>
      <c r="O168">
        <v>0.0</v>
      </c>
      <c r="P168" t="s">
        <v>70</v>
      </c>
      <c r="R168" t="s">
        <v>106</v>
      </c>
      <c r="T168">
        <v>1.0</v>
      </c>
      <c r="U168" t="s">
        <v>161</v>
      </c>
      <c r="W168" t="s">
        <v>86</v>
      </c>
      <c r="Y168" t="s">
        <v>99</v>
      </c>
      <c r="AA168">
        <v>7.0</v>
      </c>
      <c r="AB168" t="s">
        <v>1023</v>
      </c>
      <c r="AC168" t="s">
        <v>89</v>
      </c>
      <c r="AF168" t="s">
        <v>90</v>
      </c>
      <c r="AN168" t="s">
        <v>77</v>
      </c>
      <c r="AP168">
        <v>6.0</v>
      </c>
      <c r="AR168">
        <v>3.0</v>
      </c>
      <c r="AT168">
        <v>100.0</v>
      </c>
      <c r="AU168" t="s">
        <v>1024</v>
      </c>
      <c r="AV168" t="s">
        <v>79</v>
      </c>
      <c r="AX168">
        <v>9.0</v>
      </c>
      <c r="AY168" t="s">
        <v>1025</v>
      </c>
      <c r="AZ168" t="s">
        <v>1026</v>
      </c>
      <c r="BA168" t="s">
        <v>1027</v>
      </c>
      <c r="BC168" s="2">
        <f t="shared" si="1"/>
        <v>43029</v>
      </c>
      <c r="BD168">
        <f t="shared" si="2"/>
        <v>28</v>
      </c>
    </row>
    <row r="169" ht="15.75" customHeight="1">
      <c r="A169">
        <v>167.0</v>
      </c>
      <c r="C169" t="s">
        <v>138</v>
      </c>
      <c r="H169" s="1">
        <v>32335.0</v>
      </c>
      <c r="I169">
        <v>7.0</v>
      </c>
      <c r="J169">
        <v>40.0</v>
      </c>
      <c r="K169">
        <v>10.0</v>
      </c>
      <c r="L169">
        <v>2.0</v>
      </c>
      <c r="M169">
        <v>89052.0</v>
      </c>
      <c r="N169" t="s">
        <v>1028</v>
      </c>
      <c r="O169">
        <v>0.0</v>
      </c>
      <c r="P169" t="s">
        <v>70</v>
      </c>
      <c r="R169" t="s">
        <v>56</v>
      </c>
      <c r="T169">
        <v>1.0</v>
      </c>
      <c r="U169" t="s">
        <v>161</v>
      </c>
      <c r="W169" t="s">
        <v>86</v>
      </c>
      <c r="Y169" t="s">
        <v>345</v>
      </c>
      <c r="AA169">
        <v>3.0</v>
      </c>
      <c r="AC169" t="s">
        <v>61</v>
      </c>
      <c r="AF169" t="s">
        <v>90</v>
      </c>
      <c r="AN169" t="s">
        <v>77</v>
      </c>
      <c r="AQ169">
        <v>20.0</v>
      </c>
      <c r="AR169">
        <v>6.0</v>
      </c>
      <c r="AT169">
        <v>6.0</v>
      </c>
      <c r="AU169" t="s">
        <v>1029</v>
      </c>
      <c r="AV169" t="s">
        <v>79</v>
      </c>
      <c r="AX169">
        <v>9.0</v>
      </c>
      <c r="AY169" t="s">
        <v>1029</v>
      </c>
      <c r="BC169" s="2">
        <f t="shared" si="1"/>
        <v>43029</v>
      </c>
      <c r="BD169">
        <f t="shared" si="2"/>
        <v>29</v>
      </c>
    </row>
    <row r="170" ht="15.75" customHeight="1">
      <c r="A170">
        <v>168.0</v>
      </c>
      <c r="B170" t="s">
        <v>82</v>
      </c>
      <c r="D170" t="s">
        <v>125</v>
      </c>
      <c r="H170" s="1">
        <v>29706.0</v>
      </c>
      <c r="I170">
        <v>7.0</v>
      </c>
      <c r="J170">
        <v>20.0</v>
      </c>
      <c r="K170">
        <v>15.0</v>
      </c>
      <c r="L170">
        <v>2.0</v>
      </c>
      <c r="M170">
        <v>33458.0</v>
      </c>
      <c r="N170" t="s">
        <v>1030</v>
      </c>
      <c r="O170">
        <v>0.0</v>
      </c>
      <c r="Q170" t="s">
        <v>1031</v>
      </c>
      <c r="R170" t="s">
        <v>111</v>
      </c>
      <c r="T170">
        <v>1.0</v>
      </c>
      <c r="U170" t="s">
        <v>469</v>
      </c>
      <c r="W170" t="s">
        <v>86</v>
      </c>
      <c r="Y170" t="s">
        <v>171</v>
      </c>
      <c r="AA170">
        <v>13.0</v>
      </c>
      <c r="AB170" t="s">
        <v>1032</v>
      </c>
      <c r="AC170" t="s">
        <v>74</v>
      </c>
      <c r="AG170" t="s">
        <v>75</v>
      </c>
      <c r="AH170" t="s">
        <v>76</v>
      </c>
      <c r="AN170" t="s">
        <v>77</v>
      </c>
      <c r="AP170">
        <v>5.0</v>
      </c>
      <c r="AR170">
        <v>1.0</v>
      </c>
      <c r="AT170">
        <v>10.0</v>
      </c>
      <c r="AU170" t="s">
        <v>1033</v>
      </c>
      <c r="AV170" t="s">
        <v>79</v>
      </c>
      <c r="AX170">
        <v>8.0</v>
      </c>
      <c r="AY170" t="s">
        <v>1034</v>
      </c>
      <c r="AZ170" t="s">
        <v>1035</v>
      </c>
      <c r="BC170" s="2">
        <f t="shared" si="1"/>
        <v>43029</v>
      </c>
      <c r="BD170">
        <f t="shared" si="2"/>
        <v>36</v>
      </c>
    </row>
    <row r="171" ht="15.75" customHeight="1">
      <c r="A171">
        <v>169.0</v>
      </c>
      <c r="C171" t="s">
        <v>138</v>
      </c>
      <c r="H171" s="1">
        <v>31190.0</v>
      </c>
      <c r="I171">
        <v>6.0</v>
      </c>
      <c r="J171">
        <v>180.0</v>
      </c>
      <c r="K171">
        <v>720.0</v>
      </c>
      <c r="L171">
        <v>2.0</v>
      </c>
      <c r="M171">
        <v>1771.0</v>
      </c>
      <c r="N171" t="s">
        <v>1036</v>
      </c>
      <c r="O171">
        <v>0.0</v>
      </c>
      <c r="P171" t="s">
        <v>55</v>
      </c>
      <c r="R171" t="s">
        <v>56</v>
      </c>
      <c r="T171">
        <v>1.0</v>
      </c>
      <c r="U171" t="s">
        <v>161</v>
      </c>
      <c r="W171" t="s">
        <v>86</v>
      </c>
      <c r="Y171" t="s">
        <v>257</v>
      </c>
      <c r="AA171">
        <v>2.0</v>
      </c>
      <c r="AB171" t="s">
        <v>1037</v>
      </c>
      <c r="AC171" t="s">
        <v>61</v>
      </c>
      <c r="AF171" t="s">
        <v>90</v>
      </c>
      <c r="AN171" t="s">
        <v>77</v>
      </c>
      <c r="AP171">
        <v>6.0</v>
      </c>
      <c r="AR171">
        <v>4.0</v>
      </c>
      <c r="AT171">
        <v>80.0</v>
      </c>
      <c r="AU171" t="s">
        <v>1038</v>
      </c>
      <c r="AV171" t="s">
        <v>67</v>
      </c>
      <c r="AX171">
        <v>10.0</v>
      </c>
      <c r="AY171" t="s">
        <v>1039</v>
      </c>
      <c r="AZ171" t="s">
        <v>1040</v>
      </c>
      <c r="BA171" t="s">
        <v>1041</v>
      </c>
      <c r="BC171" s="2">
        <f t="shared" si="1"/>
        <v>43029</v>
      </c>
      <c r="BD171">
        <f t="shared" si="2"/>
        <v>32</v>
      </c>
    </row>
    <row r="172" ht="15.75" customHeight="1">
      <c r="A172">
        <v>170.0</v>
      </c>
      <c r="B172" t="s">
        <v>82</v>
      </c>
      <c r="C172" t="s">
        <v>138</v>
      </c>
      <c r="D172" t="s">
        <v>125</v>
      </c>
      <c r="F172" t="s">
        <v>95</v>
      </c>
      <c r="H172" s="1">
        <v>34381.0</v>
      </c>
      <c r="I172">
        <v>8.0</v>
      </c>
      <c r="J172">
        <v>15.0</v>
      </c>
      <c r="K172">
        <v>10.0</v>
      </c>
      <c r="L172">
        <v>2.0</v>
      </c>
      <c r="M172">
        <v>85143.0</v>
      </c>
      <c r="N172" t="s">
        <v>1042</v>
      </c>
      <c r="O172">
        <v>1.0</v>
      </c>
      <c r="P172" t="s">
        <v>70</v>
      </c>
      <c r="R172" t="s">
        <v>111</v>
      </c>
      <c r="T172">
        <v>1.0</v>
      </c>
      <c r="U172" t="s">
        <v>5</v>
      </c>
      <c r="W172" t="s">
        <v>119</v>
      </c>
      <c r="Y172" t="s">
        <v>99</v>
      </c>
      <c r="AA172">
        <v>3.0</v>
      </c>
      <c r="AB172" t="s">
        <v>1043</v>
      </c>
      <c r="AC172" t="s">
        <v>417</v>
      </c>
      <c r="AI172" t="s">
        <v>141</v>
      </c>
      <c r="AM172" t="s">
        <v>1044</v>
      </c>
      <c r="AN172" t="s">
        <v>91</v>
      </c>
      <c r="AP172">
        <v>4.0</v>
      </c>
      <c r="AR172">
        <v>2.0</v>
      </c>
      <c r="AT172">
        <v>6.0</v>
      </c>
      <c r="AU172" t="s">
        <v>1045</v>
      </c>
      <c r="AV172" t="s">
        <v>79</v>
      </c>
      <c r="AX172">
        <v>10.0</v>
      </c>
      <c r="AY172" t="s">
        <v>1046</v>
      </c>
      <c r="AZ172" t="s">
        <v>1047</v>
      </c>
      <c r="BC172" s="2">
        <f t="shared" si="1"/>
        <v>43029</v>
      </c>
      <c r="BD172">
        <f t="shared" si="2"/>
        <v>23</v>
      </c>
    </row>
    <row r="173" ht="15.75" customHeight="1">
      <c r="A173">
        <v>171.0</v>
      </c>
      <c r="C173" t="s">
        <v>138</v>
      </c>
      <c r="H173" s="1">
        <v>30331.0</v>
      </c>
      <c r="I173">
        <v>7.0</v>
      </c>
      <c r="J173">
        <v>8.0</v>
      </c>
      <c r="K173">
        <v>10.0</v>
      </c>
      <c r="L173">
        <v>10.0</v>
      </c>
      <c r="M173">
        <v>6005.0</v>
      </c>
      <c r="N173" t="s">
        <v>1048</v>
      </c>
      <c r="O173">
        <v>1.0</v>
      </c>
      <c r="P173" t="s">
        <v>70</v>
      </c>
      <c r="R173" t="s">
        <v>106</v>
      </c>
      <c r="T173">
        <v>1.0</v>
      </c>
      <c r="V173" t="s">
        <v>1049</v>
      </c>
      <c r="W173" t="s">
        <v>119</v>
      </c>
      <c r="Y173" t="s">
        <v>99</v>
      </c>
      <c r="AA173">
        <v>12.0</v>
      </c>
      <c r="AB173" t="s">
        <v>1050</v>
      </c>
      <c r="AC173" t="s">
        <v>74</v>
      </c>
      <c r="AI173" t="s">
        <v>141</v>
      </c>
      <c r="AN173" t="s">
        <v>63</v>
      </c>
      <c r="AP173">
        <v>5.0</v>
      </c>
      <c r="AR173">
        <v>1.0</v>
      </c>
      <c r="AT173">
        <v>5.0</v>
      </c>
      <c r="AU173" t="s">
        <v>1051</v>
      </c>
      <c r="AV173" t="s">
        <v>79</v>
      </c>
      <c r="AX173">
        <v>10.0</v>
      </c>
      <c r="AY173" t="s">
        <v>1052</v>
      </c>
      <c r="AZ173" t="s">
        <v>1053</v>
      </c>
      <c r="BA173" t="s">
        <v>1054</v>
      </c>
      <c r="BC173" s="2">
        <f t="shared" si="1"/>
        <v>43029</v>
      </c>
      <c r="BD173">
        <f t="shared" si="2"/>
        <v>34</v>
      </c>
    </row>
    <row r="174" ht="15.75" customHeight="1">
      <c r="A174">
        <v>172.0</v>
      </c>
      <c r="C174" t="s">
        <v>138</v>
      </c>
      <c r="F174" t="s">
        <v>95</v>
      </c>
      <c r="H174" s="1">
        <v>28009.0</v>
      </c>
      <c r="I174">
        <v>7.0</v>
      </c>
      <c r="J174">
        <v>120.0</v>
      </c>
      <c r="K174">
        <v>10.0</v>
      </c>
      <c r="L174">
        <v>10.0</v>
      </c>
      <c r="M174">
        <v>421001.0</v>
      </c>
      <c r="N174" t="s">
        <v>1055</v>
      </c>
      <c r="O174">
        <v>1.0</v>
      </c>
      <c r="P174" t="s">
        <v>70</v>
      </c>
      <c r="R174" t="s">
        <v>56</v>
      </c>
      <c r="T174">
        <v>1.0</v>
      </c>
      <c r="U174" t="s">
        <v>237</v>
      </c>
      <c r="W174" t="s">
        <v>58</v>
      </c>
      <c r="Y174" t="s">
        <v>99</v>
      </c>
      <c r="AA174">
        <v>21.0</v>
      </c>
      <c r="AB174" t="s">
        <v>1056</v>
      </c>
      <c r="AC174" t="s">
        <v>89</v>
      </c>
      <c r="AH174" t="s">
        <v>76</v>
      </c>
      <c r="AN174" t="s">
        <v>77</v>
      </c>
      <c r="AP174">
        <v>6.0</v>
      </c>
      <c r="AR174">
        <v>6.0</v>
      </c>
      <c r="AT174">
        <v>20.0</v>
      </c>
      <c r="AU174" t="s">
        <v>1057</v>
      </c>
      <c r="AV174" t="s">
        <v>79</v>
      </c>
      <c r="AX174">
        <v>10.0</v>
      </c>
      <c r="AY174" t="s">
        <v>1058</v>
      </c>
      <c r="AZ174" t="s">
        <v>124</v>
      </c>
      <c r="BA174" t="s">
        <v>1059</v>
      </c>
      <c r="BC174" s="2">
        <f t="shared" si="1"/>
        <v>43029</v>
      </c>
      <c r="BD174">
        <f t="shared" si="2"/>
        <v>41</v>
      </c>
    </row>
    <row r="175" ht="15.75" customHeight="1">
      <c r="A175">
        <v>173.0</v>
      </c>
      <c r="B175" t="s">
        <v>82</v>
      </c>
      <c r="H175" s="1">
        <v>22106.0</v>
      </c>
      <c r="I175">
        <v>6.0</v>
      </c>
      <c r="J175">
        <v>0.0</v>
      </c>
      <c r="K175">
        <v>6.0</v>
      </c>
      <c r="L175">
        <v>50.0</v>
      </c>
      <c r="M175">
        <v>60137.0</v>
      </c>
      <c r="N175" t="s">
        <v>1060</v>
      </c>
      <c r="O175">
        <v>1.0</v>
      </c>
      <c r="P175" t="s">
        <v>70</v>
      </c>
      <c r="R175" t="s">
        <v>111</v>
      </c>
      <c r="T175">
        <v>1.0</v>
      </c>
      <c r="U175" t="s">
        <v>546</v>
      </c>
      <c r="W175" t="s">
        <v>133</v>
      </c>
      <c r="Z175" t="s">
        <v>1061</v>
      </c>
      <c r="AA175">
        <v>21.0</v>
      </c>
      <c r="AB175" t="s">
        <v>1062</v>
      </c>
      <c r="AC175" t="s">
        <v>74</v>
      </c>
      <c r="AI175" t="s">
        <v>141</v>
      </c>
      <c r="AN175" t="s">
        <v>63</v>
      </c>
      <c r="AP175">
        <v>5.0</v>
      </c>
      <c r="AR175">
        <v>5.0</v>
      </c>
      <c r="AT175">
        <v>6.0</v>
      </c>
      <c r="AU175" t="s">
        <v>1063</v>
      </c>
      <c r="AV175" t="s">
        <v>67</v>
      </c>
      <c r="AX175">
        <v>9.0</v>
      </c>
      <c r="AY175" t="s">
        <v>1064</v>
      </c>
      <c r="AZ175" t="s">
        <v>1065</v>
      </c>
      <c r="BA175" t="s">
        <v>1066</v>
      </c>
      <c r="BC175" s="2">
        <f t="shared" si="1"/>
        <v>43029</v>
      </c>
      <c r="BD175">
        <f t="shared" si="2"/>
        <v>57</v>
      </c>
    </row>
    <row r="176" ht="15.75" customHeight="1">
      <c r="A176">
        <v>174.0</v>
      </c>
      <c r="B176" t="s">
        <v>82</v>
      </c>
      <c r="C176" t="s">
        <v>138</v>
      </c>
      <c r="F176" t="s">
        <v>95</v>
      </c>
      <c r="H176" s="1">
        <v>31490.0</v>
      </c>
      <c r="I176">
        <v>6.0</v>
      </c>
      <c r="J176">
        <v>30.0</v>
      </c>
      <c r="K176">
        <v>12.0</v>
      </c>
      <c r="L176">
        <v>120.0</v>
      </c>
      <c r="M176">
        <v>4480806.0</v>
      </c>
      <c r="N176" t="s">
        <v>1067</v>
      </c>
      <c r="O176">
        <v>0.0</v>
      </c>
      <c r="P176" t="s">
        <v>70</v>
      </c>
      <c r="R176" t="s">
        <v>111</v>
      </c>
      <c r="T176">
        <v>1.0</v>
      </c>
      <c r="U176" t="s">
        <v>5</v>
      </c>
      <c r="W176" t="s">
        <v>86</v>
      </c>
      <c r="Y176" t="s">
        <v>307</v>
      </c>
      <c r="AA176">
        <v>9.0</v>
      </c>
      <c r="AC176" t="s">
        <v>61</v>
      </c>
      <c r="AI176" t="s">
        <v>141</v>
      </c>
      <c r="AN176" t="s">
        <v>77</v>
      </c>
      <c r="AP176">
        <v>3.0</v>
      </c>
      <c r="AR176">
        <v>3.0</v>
      </c>
      <c r="AT176">
        <v>16.0</v>
      </c>
      <c r="AU176" t="s">
        <v>1068</v>
      </c>
      <c r="AV176" t="s">
        <v>79</v>
      </c>
      <c r="AX176">
        <v>6.0</v>
      </c>
      <c r="AY176" t="s">
        <v>1069</v>
      </c>
      <c r="BC176" s="2">
        <f t="shared" si="1"/>
        <v>43029</v>
      </c>
      <c r="BD176">
        <f t="shared" si="2"/>
        <v>31</v>
      </c>
    </row>
    <row r="177" ht="15.75" customHeight="1">
      <c r="A177">
        <v>175.0</v>
      </c>
      <c r="C177" t="s">
        <v>138</v>
      </c>
      <c r="H177" s="1">
        <v>34894.0</v>
      </c>
      <c r="I177">
        <v>8.0</v>
      </c>
      <c r="J177">
        <v>10.0</v>
      </c>
      <c r="K177">
        <v>10.0</v>
      </c>
      <c r="L177">
        <v>8.0</v>
      </c>
      <c r="M177">
        <v>31270.0</v>
      </c>
      <c r="N177" t="s">
        <v>1070</v>
      </c>
      <c r="O177">
        <v>1.0</v>
      </c>
      <c r="P177" t="s">
        <v>132</v>
      </c>
      <c r="R177" t="s">
        <v>111</v>
      </c>
      <c r="T177">
        <v>1.0</v>
      </c>
      <c r="U177" t="s">
        <v>237</v>
      </c>
      <c r="W177" t="s">
        <v>86</v>
      </c>
      <c r="Z177" t="s">
        <v>1071</v>
      </c>
      <c r="AA177">
        <v>1.0</v>
      </c>
      <c r="AB177" t="s">
        <v>1072</v>
      </c>
      <c r="AC177" t="s">
        <v>89</v>
      </c>
      <c r="AH177" t="s">
        <v>76</v>
      </c>
      <c r="AN177" t="s">
        <v>63</v>
      </c>
      <c r="AP177">
        <v>2.0</v>
      </c>
      <c r="AR177">
        <v>5.0</v>
      </c>
      <c r="AT177">
        <v>15.0</v>
      </c>
      <c r="AU177" t="s">
        <v>1073</v>
      </c>
      <c r="AV177" t="s">
        <v>79</v>
      </c>
      <c r="AX177">
        <v>10.0</v>
      </c>
      <c r="AY177" t="s">
        <v>1074</v>
      </c>
      <c r="BA177" t="s">
        <v>1075</v>
      </c>
      <c r="BC177" s="2">
        <f t="shared" si="1"/>
        <v>43029</v>
      </c>
      <c r="BD177">
        <f t="shared" si="2"/>
        <v>22</v>
      </c>
    </row>
    <row r="178" ht="15.75" customHeight="1">
      <c r="A178">
        <v>176.0</v>
      </c>
      <c r="B178" t="s">
        <v>82</v>
      </c>
      <c r="C178" t="s">
        <v>138</v>
      </c>
      <c r="H178" s="1">
        <v>43095.0</v>
      </c>
      <c r="I178">
        <v>6.0</v>
      </c>
      <c r="J178">
        <v>75.0</v>
      </c>
      <c r="K178">
        <v>7.0</v>
      </c>
      <c r="L178">
        <v>4.0</v>
      </c>
      <c r="M178">
        <v>98108.0</v>
      </c>
      <c r="N178" t="s">
        <v>1076</v>
      </c>
      <c r="O178">
        <v>1.0</v>
      </c>
      <c r="P178" t="s">
        <v>70</v>
      </c>
      <c r="R178" t="s">
        <v>111</v>
      </c>
      <c r="T178">
        <v>1.0</v>
      </c>
      <c r="U178" t="s">
        <v>90</v>
      </c>
      <c r="W178" t="s">
        <v>119</v>
      </c>
      <c r="Y178" t="s">
        <v>579</v>
      </c>
      <c r="AA178">
        <v>0.0</v>
      </c>
      <c r="AC178" t="s">
        <v>61</v>
      </c>
      <c r="AF178" t="s">
        <v>90</v>
      </c>
      <c r="AN178" t="s">
        <v>77</v>
      </c>
      <c r="AQ178">
        <v>10.0</v>
      </c>
      <c r="AR178">
        <v>6.0</v>
      </c>
      <c r="AT178">
        <v>10.0</v>
      </c>
      <c r="AU178" t="s">
        <v>1077</v>
      </c>
      <c r="AV178" t="s">
        <v>67</v>
      </c>
      <c r="AX178">
        <v>7.0</v>
      </c>
      <c r="AY178" t="s">
        <v>1078</v>
      </c>
      <c r="AZ178" t="s">
        <v>1079</v>
      </c>
      <c r="BA178" t="s">
        <v>1080</v>
      </c>
      <c r="BC178" s="2">
        <f t="shared" si="1"/>
        <v>43029</v>
      </c>
      <c r="BD178" t="str">
        <f t="shared" si="2"/>
        <v>#NUM!</v>
      </c>
    </row>
    <row r="179" ht="15.75" customHeight="1">
      <c r="A179">
        <v>177.0</v>
      </c>
      <c r="F179" t="s">
        <v>95</v>
      </c>
      <c r="H179" s="1">
        <v>29512.0</v>
      </c>
      <c r="I179">
        <v>6.0</v>
      </c>
      <c r="J179">
        <v>60.0</v>
      </c>
      <c r="K179">
        <v>10.0</v>
      </c>
      <c r="L179">
        <v>12.0</v>
      </c>
      <c r="M179">
        <v>2130012.0</v>
      </c>
      <c r="N179" t="s">
        <v>1081</v>
      </c>
      <c r="O179">
        <v>0.0</v>
      </c>
      <c r="P179" t="s">
        <v>132</v>
      </c>
      <c r="R179" t="s">
        <v>111</v>
      </c>
      <c r="T179">
        <v>1.0</v>
      </c>
      <c r="U179" t="s">
        <v>170</v>
      </c>
      <c r="W179" t="s">
        <v>156</v>
      </c>
      <c r="Y179" t="s">
        <v>99</v>
      </c>
      <c r="AA179">
        <v>6.0</v>
      </c>
      <c r="AB179" t="s">
        <v>1082</v>
      </c>
      <c r="AC179" t="s">
        <v>74</v>
      </c>
      <c r="AG179" t="s">
        <v>75</v>
      </c>
      <c r="AI179" t="s">
        <v>141</v>
      </c>
      <c r="AN179" t="s">
        <v>63</v>
      </c>
      <c r="AP179">
        <v>4.0</v>
      </c>
      <c r="AR179">
        <v>4.0</v>
      </c>
      <c r="AT179">
        <v>6.0</v>
      </c>
      <c r="AU179" t="s">
        <v>1083</v>
      </c>
      <c r="AW179" t="s">
        <v>1084</v>
      </c>
      <c r="AX179">
        <v>7.0</v>
      </c>
      <c r="AY179" t="s">
        <v>1085</v>
      </c>
      <c r="AZ179" t="s">
        <v>1086</v>
      </c>
      <c r="BA179" t="s">
        <v>1087</v>
      </c>
      <c r="BC179" s="2">
        <f t="shared" si="1"/>
        <v>43029</v>
      </c>
      <c r="BD179">
        <f t="shared" si="2"/>
        <v>37</v>
      </c>
    </row>
    <row r="180" ht="15.75" customHeight="1">
      <c r="A180">
        <v>178.0</v>
      </c>
      <c r="B180" t="s">
        <v>82</v>
      </c>
      <c r="F180" t="s">
        <v>95</v>
      </c>
      <c r="H180" s="1">
        <v>31506.0</v>
      </c>
      <c r="I180">
        <v>7.0</v>
      </c>
      <c r="J180">
        <v>60.0</v>
      </c>
      <c r="K180">
        <v>10.0</v>
      </c>
      <c r="L180">
        <v>1.0</v>
      </c>
      <c r="M180">
        <v>102.0</v>
      </c>
      <c r="N180" t="s">
        <v>1088</v>
      </c>
      <c r="O180">
        <v>0.0</v>
      </c>
      <c r="P180" t="s">
        <v>84</v>
      </c>
      <c r="R180" t="s">
        <v>56</v>
      </c>
      <c r="T180">
        <v>1.0</v>
      </c>
      <c r="U180" t="s">
        <v>118</v>
      </c>
      <c r="W180" t="s">
        <v>58</v>
      </c>
      <c r="Y180" t="s">
        <v>482</v>
      </c>
      <c r="AA180">
        <v>13.0</v>
      </c>
      <c r="AB180" t="s">
        <v>1089</v>
      </c>
      <c r="AC180" t="s">
        <v>89</v>
      </c>
      <c r="AI180" t="s">
        <v>141</v>
      </c>
      <c r="AO180" t="s">
        <v>1090</v>
      </c>
      <c r="AP180">
        <v>6.0</v>
      </c>
      <c r="AS180">
        <v>16.0</v>
      </c>
      <c r="AT180">
        <v>12.0</v>
      </c>
      <c r="AU180" t="s">
        <v>1091</v>
      </c>
      <c r="AV180" t="s">
        <v>79</v>
      </c>
      <c r="AX180">
        <v>10.0</v>
      </c>
      <c r="AY180" t="s">
        <v>1092</v>
      </c>
      <c r="AZ180" t="s">
        <v>1093</v>
      </c>
      <c r="BA180" t="s">
        <v>1094</v>
      </c>
      <c r="BC180" s="2">
        <f t="shared" si="1"/>
        <v>43029</v>
      </c>
      <c r="BD180">
        <f t="shared" si="2"/>
        <v>31</v>
      </c>
    </row>
    <row r="181" ht="15.75" customHeight="1">
      <c r="A181">
        <v>179.0</v>
      </c>
      <c r="D181" t="s">
        <v>125</v>
      </c>
      <c r="E181" t="s">
        <v>187</v>
      </c>
      <c r="F181" t="s">
        <v>95</v>
      </c>
      <c r="H181" s="1">
        <v>35302.0</v>
      </c>
      <c r="I181">
        <v>7.0</v>
      </c>
      <c r="J181">
        <v>90.0</v>
      </c>
      <c r="K181">
        <v>200.0</v>
      </c>
      <c r="L181">
        <v>15.0</v>
      </c>
      <c r="M181">
        <v>382028.0</v>
      </c>
      <c r="N181" t="s">
        <v>1095</v>
      </c>
      <c r="O181">
        <v>0.0</v>
      </c>
      <c r="P181" t="s">
        <v>70</v>
      </c>
      <c r="R181" t="s">
        <v>71</v>
      </c>
      <c r="T181">
        <v>0.0</v>
      </c>
      <c r="AC181" t="s">
        <v>61</v>
      </c>
      <c r="AG181" t="s">
        <v>75</v>
      </c>
      <c r="AN181" t="s">
        <v>77</v>
      </c>
      <c r="AQ181">
        <v>12.0</v>
      </c>
      <c r="AR181">
        <v>6.0</v>
      </c>
      <c r="AT181">
        <v>30.0</v>
      </c>
      <c r="AU181" t="s">
        <v>1096</v>
      </c>
      <c r="AV181" t="s">
        <v>67</v>
      </c>
      <c r="AX181">
        <v>10.0</v>
      </c>
      <c r="AY181" t="s">
        <v>1097</v>
      </c>
      <c r="AZ181" t="s">
        <v>1098</v>
      </c>
      <c r="BA181" t="s">
        <v>1099</v>
      </c>
      <c r="BC181" s="2">
        <f t="shared" si="1"/>
        <v>43029</v>
      </c>
      <c r="BD181">
        <f t="shared" si="2"/>
        <v>21</v>
      </c>
    </row>
    <row r="182" ht="15.75" customHeight="1">
      <c r="A182">
        <v>180.0</v>
      </c>
      <c r="B182" t="s">
        <v>82</v>
      </c>
      <c r="F182" t="s">
        <v>95</v>
      </c>
      <c r="H182" s="1">
        <v>32621.0</v>
      </c>
      <c r="I182">
        <v>6.0</v>
      </c>
      <c r="J182">
        <v>300.0</v>
      </c>
      <c r="K182">
        <v>15.0</v>
      </c>
      <c r="L182">
        <v>20.0</v>
      </c>
      <c r="M182">
        <v>101100.0</v>
      </c>
      <c r="N182" t="s">
        <v>1100</v>
      </c>
      <c r="O182">
        <v>1.0</v>
      </c>
      <c r="P182" t="s">
        <v>55</v>
      </c>
      <c r="R182" t="s">
        <v>111</v>
      </c>
      <c r="T182">
        <v>1.0</v>
      </c>
      <c r="U182" t="s">
        <v>97</v>
      </c>
      <c r="W182" t="s">
        <v>58</v>
      </c>
      <c r="Z182" t="s">
        <v>1101</v>
      </c>
      <c r="AA182">
        <v>1.0</v>
      </c>
      <c r="AB182" t="s">
        <v>1102</v>
      </c>
      <c r="AC182" t="s">
        <v>89</v>
      </c>
      <c r="AG182" t="s">
        <v>75</v>
      </c>
      <c r="AN182" t="s">
        <v>91</v>
      </c>
      <c r="AQ182" t="s">
        <v>1103</v>
      </c>
      <c r="AR182">
        <v>5.0</v>
      </c>
      <c r="AT182">
        <v>20.0</v>
      </c>
      <c r="AU182" t="s">
        <v>1104</v>
      </c>
      <c r="AW182" t="s">
        <v>1105</v>
      </c>
      <c r="AX182">
        <v>10.0</v>
      </c>
      <c r="AY182" t="s">
        <v>1106</v>
      </c>
      <c r="AZ182" t="s">
        <v>1107</v>
      </c>
      <c r="BA182" t="s">
        <v>1108</v>
      </c>
      <c r="BC182" s="2">
        <f t="shared" si="1"/>
        <v>43029</v>
      </c>
      <c r="BD182">
        <f t="shared" si="2"/>
        <v>28</v>
      </c>
    </row>
    <row r="183" ht="15.75" customHeight="1">
      <c r="A183">
        <v>181.0</v>
      </c>
      <c r="B183" t="s">
        <v>82</v>
      </c>
      <c r="H183" s="1">
        <v>35568.0</v>
      </c>
      <c r="I183">
        <v>7.0</v>
      </c>
      <c r="J183">
        <v>0.0</v>
      </c>
      <c r="K183">
        <v>6.0</v>
      </c>
      <c r="L183">
        <v>5.0</v>
      </c>
      <c r="M183">
        <v>560050.0</v>
      </c>
      <c r="N183" t="s">
        <v>488</v>
      </c>
      <c r="O183">
        <v>1.0</v>
      </c>
      <c r="P183" t="s">
        <v>105</v>
      </c>
      <c r="R183" t="s">
        <v>111</v>
      </c>
      <c r="T183">
        <v>0.0</v>
      </c>
      <c r="AC183" t="s">
        <v>417</v>
      </c>
      <c r="AG183" t="s">
        <v>75</v>
      </c>
      <c r="AN183" t="s">
        <v>77</v>
      </c>
      <c r="AP183">
        <v>6.0</v>
      </c>
      <c r="AS183">
        <v>8.0</v>
      </c>
      <c r="AT183">
        <v>5.0</v>
      </c>
      <c r="AU183" t="s">
        <v>1109</v>
      </c>
      <c r="AV183" t="s">
        <v>67</v>
      </c>
      <c r="AX183">
        <v>9.0</v>
      </c>
      <c r="AY183" t="s">
        <v>1110</v>
      </c>
      <c r="AZ183" t="s">
        <v>1111</v>
      </c>
      <c r="BA183" t="s">
        <v>1112</v>
      </c>
      <c r="BC183" s="2">
        <f t="shared" si="1"/>
        <v>43029</v>
      </c>
      <c r="BD183">
        <f t="shared" si="2"/>
        <v>20</v>
      </c>
    </row>
    <row r="184" ht="15.75" customHeight="1">
      <c r="A184">
        <v>182.0</v>
      </c>
      <c r="F184" t="s">
        <v>95</v>
      </c>
      <c r="H184" s="1">
        <v>34453.0</v>
      </c>
      <c r="I184">
        <v>7.0</v>
      </c>
      <c r="J184">
        <v>30.0</v>
      </c>
      <c r="K184">
        <v>7.0</v>
      </c>
      <c r="L184">
        <v>12.0</v>
      </c>
      <c r="M184">
        <v>77004.0</v>
      </c>
      <c r="N184" t="s">
        <v>1113</v>
      </c>
      <c r="O184">
        <v>1.0</v>
      </c>
      <c r="P184" t="s">
        <v>70</v>
      </c>
      <c r="R184" t="s">
        <v>71</v>
      </c>
      <c r="T184">
        <v>0.0</v>
      </c>
      <c r="AC184" t="s">
        <v>61</v>
      </c>
      <c r="AG184" t="s">
        <v>75</v>
      </c>
      <c r="AN184" t="s">
        <v>77</v>
      </c>
      <c r="AQ184">
        <v>20.0</v>
      </c>
      <c r="AS184">
        <v>20.0</v>
      </c>
      <c r="AT184">
        <v>20.0</v>
      </c>
      <c r="AU184" t="s">
        <v>1114</v>
      </c>
      <c r="AV184" t="s">
        <v>79</v>
      </c>
      <c r="AX184">
        <v>10.0</v>
      </c>
      <c r="AY184" t="s">
        <v>1115</v>
      </c>
      <c r="AZ184" t="s">
        <v>1116</v>
      </c>
      <c r="BA184" t="s">
        <v>186</v>
      </c>
      <c r="BC184" s="2">
        <f t="shared" si="1"/>
        <v>43029</v>
      </c>
      <c r="BD184">
        <f t="shared" si="2"/>
        <v>23</v>
      </c>
    </row>
    <row r="185" ht="15.75" customHeight="1">
      <c r="A185">
        <v>183.0</v>
      </c>
      <c r="F185" t="s">
        <v>95</v>
      </c>
      <c r="H185" s="1">
        <v>29565.0</v>
      </c>
      <c r="I185">
        <v>6.0</v>
      </c>
      <c r="J185">
        <v>120.0</v>
      </c>
      <c r="K185">
        <v>5.0</v>
      </c>
      <c r="L185">
        <v>3.0</v>
      </c>
      <c r="M185">
        <v>44121.0</v>
      </c>
      <c r="N185" t="s">
        <v>1117</v>
      </c>
      <c r="O185">
        <v>1.0</v>
      </c>
      <c r="P185" t="s">
        <v>70</v>
      </c>
      <c r="R185" t="s">
        <v>106</v>
      </c>
      <c r="T185">
        <v>1.0</v>
      </c>
      <c r="U185" t="s">
        <v>237</v>
      </c>
      <c r="W185" t="s">
        <v>86</v>
      </c>
      <c r="Y185" t="s">
        <v>307</v>
      </c>
      <c r="AA185">
        <v>10.0</v>
      </c>
      <c r="AB185" t="s">
        <v>1118</v>
      </c>
      <c r="AC185" t="s">
        <v>89</v>
      </c>
      <c r="AI185" t="s">
        <v>141</v>
      </c>
      <c r="AN185" t="s">
        <v>77</v>
      </c>
      <c r="AP185">
        <v>2.0</v>
      </c>
      <c r="AR185">
        <v>2.0</v>
      </c>
      <c r="AT185">
        <v>12.0</v>
      </c>
      <c r="AU185" t="s">
        <v>1119</v>
      </c>
      <c r="AV185" t="s">
        <v>79</v>
      </c>
      <c r="AX185">
        <v>10.0</v>
      </c>
      <c r="AY185" t="s">
        <v>1120</v>
      </c>
      <c r="AZ185" t="s">
        <v>1121</v>
      </c>
      <c r="BA185" t="s">
        <v>1122</v>
      </c>
      <c r="BC185" s="2">
        <f t="shared" si="1"/>
        <v>43029</v>
      </c>
      <c r="BD185">
        <f t="shared" si="2"/>
        <v>36</v>
      </c>
    </row>
    <row r="186" ht="15.75" customHeight="1">
      <c r="A186">
        <v>184.0</v>
      </c>
      <c r="B186" t="s">
        <v>82</v>
      </c>
      <c r="H186" s="1">
        <v>42865.0</v>
      </c>
      <c r="I186">
        <v>8.0</v>
      </c>
      <c r="J186">
        <v>120.0</v>
      </c>
      <c r="K186">
        <v>4.0</v>
      </c>
      <c r="L186">
        <v>10.0</v>
      </c>
      <c r="M186">
        <v>119136.0</v>
      </c>
      <c r="N186" t="s">
        <v>763</v>
      </c>
      <c r="O186">
        <v>0.0</v>
      </c>
      <c r="P186" t="s">
        <v>105</v>
      </c>
      <c r="R186" t="s">
        <v>71</v>
      </c>
      <c r="T186">
        <v>1.0</v>
      </c>
      <c r="V186" t="s">
        <v>1123</v>
      </c>
      <c r="W186" t="s">
        <v>98</v>
      </c>
      <c r="Y186" t="s">
        <v>99</v>
      </c>
      <c r="AA186">
        <v>23.0</v>
      </c>
      <c r="AB186" t="s">
        <v>1124</v>
      </c>
      <c r="AC186" t="s">
        <v>89</v>
      </c>
      <c r="AL186" t="s">
        <v>36</v>
      </c>
      <c r="AV186" t="s">
        <v>79</v>
      </c>
      <c r="AX186">
        <v>10.0</v>
      </c>
      <c r="AY186" t="s">
        <v>1125</v>
      </c>
      <c r="AZ186" t="s">
        <v>1126</v>
      </c>
      <c r="BA186" t="s">
        <v>329</v>
      </c>
      <c r="BC186" s="2">
        <f t="shared" si="1"/>
        <v>43029</v>
      </c>
      <c r="BD186">
        <f t="shared" si="2"/>
        <v>0</v>
      </c>
    </row>
    <row r="187" ht="15.75" customHeight="1">
      <c r="A187">
        <v>185.0</v>
      </c>
      <c r="B187" t="s">
        <v>82</v>
      </c>
      <c r="E187" t="s">
        <v>187</v>
      </c>
      <c r="F187" t="s">
        <v>95</v>
      </c>
      <c r="H187" s="1">
        <v>33755.0</v>
      </c>
      <c r="I187">
        <v>6.0</v>
      </c>
      <c r="J187">
        <v>45.0</v>
      </c>
      <c r="K187">
        <v>12.0</v>
      </c>
      <c r="L187">
        <v>5.0</v>
      </c>
      <c r="M187">
        <v>84115.0</v>
      </c>
      <c r="N187" t="s">
        <v>1127</v>
      </c>
      <c r="O187">
        <v>0.0</v>
      </c>
      <c r="P187" t="s">
        <v>84</v>
      </c>
      <c r="R187" t="s">
        <v>111</v>
      </c>
      <c r="T187">
        <v>1.0</v>
      </c>
      <c r="U187" t="s">
        <v>237</v>
      </c>
      <c r="W187" t="s">
        <v>156</v>
      </c>
      <c r="Y187" t="s">
        <v>245</v>
      </c>
      <c r="AA187">
        <v>2.0</v>
      </c>
      <c r="AB187" t="s">
        <v>1128</v>
      </c>
      <c r="AC187" t="s">
        <v>61</v>
      </c>
      <c r="AI187" t="s">
        <v>141</v>
      </c>
      <c r="AN187" t="s">
        <v>63</v>
      </c>
      <c r="AP187">
        <v>4.0</v>
      </c>
      <c r="AR187">
        <v>6.0</v>
      </c>
      <c r="AT187">
        <v>8.0</v>
      </c>
      <c r="AU187" t="s">
        <v>1129</v>
      </c>
      <c r="AW187" t="s">
        <v>1130</v>
      </c>
      <c r="AX187">
        <v>10.0</v>
      </c>
      <c r="AY187" t="s">
        <v>1131</v>
      </c>
      <c r="AZ187" t="s">
        <v>1132</v>
      </c>
      <c r="BA187" t="s">
        <v>1133</v>
      </c>
      <c r="BC187" s="2">
        <f t="shared" si="1"/>
        <v>43029</v>
      </c>
      <c r="BD187">
        <f t="shared" si="2"/>
        <v>25</v>
      </c>
    </row>
    <row r="188" ht="15.75" customHeight="1">
      <c r="A188">
        <v>186.0</v>
      </c>
      <c r="B188" t="s">
        <v>82</v>
      </c>
      <c r="E188" t="s">
        <v>187</v>
      </c>
      <c r="F188" t="s">
        <v>95</v>
      </c>
      <c r="H188" s="1">
        <v>30802.0</v>
      </c>
      <c r="I188">
        <v>8.0</v>
      </c>
      <c r="J188">
        <v>150.0</v>
      </c>
      <c r="K188">
        <v>4.0</v>
      </c>
      <c r="L188">
        <v>12.0</v>
      </c>
      <c r="M188">
        <v>4416.0</v>
      </c>
      <c r="N188" t="s">
        <v>1134</v>
      </c>
      <c r="O188">
        <v>0.0</v>
      </c>
      <c r="P188" t="s">
        <v>70</v>
      </c>
      <c r="S188" t="s">
        <v>1135</v>
      </c>
      <c r="T188">
        <v>1.0</v>
      </c>
      <c r="U188" t="s">
        <v>72</v>
      </c>
      <c r="W188" t="s">
        <v>86</v>
      </c>
      <c r="Y188" t="s">
        <v>59</v>
      </c>
      <c r="AA188">
        <v>9.0</v>
      </c>
      <c r="AB188" t="s">
        <v>1136</v>
      </c>
      <c r="AC188" t="s">
        <v>89</v>
      </c>
      <c r="AG188" t="s">
        <v>75</v>
      </c>
      <c r="AN188" t="s">
        <v>77</v>
      </c>
      <c r="AQ188">
        <v>20.0</v>
      </c>
      <c r="AS188">
        <v>20.0</v>
      </c>
      <c r="AT188">
        <v>20.0</v>
      </c>
      <c r="AU188" t="s">
        <v>1137</v>
      </c>
      <c r="AV188" t="s">
        <v>210</v>
      </c>
      <c r="AX188">
        <v>10.0</v>
      </c>
      <c r="AY188" t="s">
        <v>1138</v>
      </c>
      <c r="AZ188" t="s">
        <v>1139</v>
      </c>
      <c r="BA188" t="s">
        <v>1140</v>
      </c>
      <c r="BC188" s="2">
        <f t="shared" si="1"/>
        <v>43029</v>
      </c>
      <c r="BD188">
        <f t="shared" si="2"/>
        <v>33</v>
      </c>
    </row>
    <row r="189" ht="15.75" customHeight="1">
      <c r="A189">
        <v>187.0</v>
      </c>
      <c r="F189" t="s">
        <v>95</v>
      </c>
      <c r="H189" s="1">
        <v>31003.0</v>
      </c>
      <c r="I189">
        <v>8.0</v>
      </c>
      <c r="J189">
        <v>30.0</v>
      </c>
      <c r="K189">
        <v>10.0</v>
      </c>
      <c r="L189">
        <v>4.0</v>
      </c>
      <c r="M189">
        <v>1010.0</v>
      </c>
      <c r="N189" t="s">
        <v>1141</v>
      </c>
      <c r="O189">
        <v>0.0</v>
      </c>
      <c r="P189" t="s">
        <v>55</v>
      </c>
      <c r="R189" t="s">
        <v>111</v>
      </c>
      <c r="T189">
        <v>1.0</v>
      </c>
      <c r="U189" t="s">
        <v>148</v>
      </c>
      <c r="W189" t="s">
        <v>119</v>
      </c>
      <c r="Y189" t="s">
        <v>99</v>
      </c>
      <c r="AA189">
        <v>11.0</v>
      </c>
      <c r="AB189" t="s">
        <v>1142</v>
      </c>
      <c r="AC189" t="s">
        <v>89</v>
      </c>
      <c r="AG189" t="s">
        <v>75</v>
      </c>
      <c r="AN189" t="s">
        <v>91</v>
      </c>
      <c r="AP189">
        <v>6.0</v>
      </c>
      <c r="AR189">
        <v>6.0</v>
      </c>
      <c r="AT189">
        <v>8.0</v>
      </c>
      <c r="AU189" t="s">
        <v>1143</v>
      </c>
      <c r="AV189" t="s">
        <v>79</v>
      </c>
      <c r="AX189">
        <v>6.0</v>
      </c>
      <c r="AY189" t="s">
        <v>1144</v>
      </c>
      <c r="BC189" s="2">
        <f t="shared" si="1"/>
        <v>43029</v>
      </c>
      <c r="BD189">
        <f t="shared" si="2"/>
        <v>32</v>
      </c>
    </row>
    <row r="190" ht="15.75" customHeight="1">
      <c r="A190">
        <v>188.0</v>
      </c>
      <c r="B190" t="s">
        <v>82</v>
      </c>
      <c r="C190" t="s">
        <v>138</v>
      </c>
      <c r="H190" s="1">
        <v>32910.0</v>
      </c>
      <c r="I190">
        <v>7.0</v>
      </c>
      <c r="J190">
        <v>5.0</v>
      </c>
      <c r="K190">
        <v>10.0</v>
      </c>
      <c r="L190">
        <v>5.0</v>
      </c>
      <c r="M190">
        <v>41010.0</v>
      </c>
      <c r="N190" t="s">
        <v>1145</v>
      </c>
      <c r="O190">
        <v>1.0</v>
      </c>
      <c r="P190" t="s">
        <v>70</v>
      </c>
      <c r="S190" t="s">
        <v>1146</v>
      </c>
      <c r="T190">
        <v>1.0</v>
      </c>
      <c r="U190" t="s">
        <v>237</v>
      </c>
      <c r="W190" t="s">
        <v>86</v>
      </c>
      <c r="Y190" t="s">
        <v>579</v>
      </c>
      <c r="AA190">
        <v>4.0</v>
      </c>
      <c r="AB190" t="s">
        <v>1147</v>
      </c>
      <c r="AC190" t="s">
        <v>89</v>
      </c>
      <c r="AH190" t="s">
        <v>76</v>
      </c>
      <c r="AN190" t="s">
        <v>178</v>
      </c>
      <c r="AQ190">
        <v>7.0</v>
      </c>
      <c r="AS190">
        <v>7.0</v>
      </c>
      <c r="AT190">
        <v>15.0</v>
      </c>
      <c r="AU190" t="s">
        <v>1148</v>
      </c>
      <c r="AV190" t="s">
        <v>79</v>
      </c>
      <c r="AX190">
        <v>10.0</v>
      </c>
      <c r="AY190" t="s">
        <v>1149</v>
      </c>
      <c r="AZ190" t="s">
        <v>1150</v>
      </c>
      <c r="BC190" s="2">
        <f t="shared" si="1"/>
        <v>43029</v>
      </c>
      <c r="BD190">
        <f t="shared" si="2"/>
        <v>27</v>
      </c>
    </row>
    <row r="191" ht="15.75" customHeight="1">
      <c r="A191">
        <v>189.0</v>
      </c>
      <c r="C191" t="s">
        <v>138</v>
      </c>
      <c r="F191" t="s">
        <v>95</v>
      </c>
      <c r="I191">
        <v>7.0</v>
      </c>
      <c r="J191">
        <v>0.0</v>
      </c>
      <c r="K191">
        <v>14.0</v>
      </c>
      <c r="L191">
        <v>7.0</v>
      </c>
      <c r="N191" t="s">
        <v>1151</v>
      </c>
      <c r="O191">
        <v>1.0</v>
      </c>
      <c r="P191" t="s">
        <v>70</v>
      </c>
      <c r="R191" t="s">
        <v>111</v>
      </c>
      <c r="T191">
        <v>1.0</v>
      </c>
      <c r="U191" t="s">
        <v>237</v>
      </c>
      <c r="W191" t="s">
        <v>58</v>
      </c>
      <c r="Y191" t="s">
        <v>99</v>
      </c>
      <c r="AA191">
        <v>8.0</v>
      </c>
      <c r="AB191" t="s">
        <v>1152</v>
      </c>
      <c r="AC191" t="s">
        <v>89</v>
      </c>
      <c r="AM191" t="s">
        <v>1150</v>
      </c>
      <c r="AN191" t="s">
        <v>77</v>
      </c>
      <c r="AQ191">
        <v>15.0</v>
      </c>
      <c r="AS191">
        <v>8.0</v>
      </c>
      <c r="AT191">
        <v>16.0</v>
      </c>
      <c r="AU191" t="s">
        <v>1153</v>
      </c>
      <c r="AW191" t="s">
        <v>1154</v>
      </c>
      <c r="AX191">
        <v>10.0</v>
      </c>
      <c r="AY191" t="s">
        <v>1155</v>
      </c>
      <c r="AZ191" t="s">
        <v>1156</v>
      </c>
      <c r="BC191" s="2">
        <f t="shared" si="1"/>
        <v>43029</v>
      </c>
      <c r="BD191">
        <f t="shared" si="2"/>
        <v>117</v>
      </c>
    </row>
    <row r="192" ht="15.75" customHeight="1">
      <c r="A192">
        <v>190.0</v>
      </c>
      <c r="B192" t="s">
        <v>82</v>
      </c>
      <c r="H192" s="1">
        <v>30953.0</v>
      </c>
      <c r="I192">
        <v>7.0</v>
      </c>
      <c r="J192">
        <v>30.0</v>
      </c>
      <c r="K192">
        <v>10.0</v>
      </c>
      <c r="L192">
        <v>3.0</v>
      </c>
      <c r="M192">
        <v>330103.0</v>
      </c>
      <c r="N192" t="s">
        <v>1157</v>
      </c>
      <c r="O192">
        <v>0.0</v>
      </c>
      <c r="P192" t="s">
        <v>105</v>
      </c>
      <c r="R192" t="s">
        <v>111</v>
      </c>
      <c r="T192">
        <v>1.0</v>
      </c>
      <c r="U192" t="s">
        <v>72</v>
      </c>
      <c r="W192" t="s">
        <v>86</v>
      </c>
      <c r="Y192" t="s">
        <v>59</v>
      </c>
      <c r="AA192">
        <v>3.0</v>
      </c>
      <c r="AB192" t="s">
        <v>1158</v>
      </c>
      <c r="AC192" t="s">
        <v>89</v>
      </c>
      <c r="AG192" t="s">
        <v>75</v>
      </c>
      <c r="AN192" t="s">
        <v>77</v>
      </c>
      <c r="AP192">
        <v>4.0</v>
      </c>
      <c r="AR192">
        <v>2.0</v>
      </c>
      <c r="AT192">
        <v>8.0</v>
      </c>
      <c r="AU192" t="s">
        <v>1159</v>
      </c>
      <c r="AV192" t="s">
        <v>79</v>
      </c>
      <c r="AX192">
        <v>9.0</v>
      </c>
      <c r="AY192" t="s">
        <v>1160</v>
      </c>
      <c r="AZ192" t="s">
        <v>467</v>
      </c>
      <c r="BC192" s="2">
        <f t="shared" si="1"/>
        <v>43029</v>
      </c>
      <c r="BD192">
        <f t="shared" si="2"/>
        <v>33</v>
      </c>
    </row>
    <row r="193" ht="15.75" customHeight="1">
      <c r="A193">
        <v>191.0</v>
      </c>
      <c r="B193" t="s">
        <v>82</v>
      </c>
      <c r="C193" t="s">
        <v>138</v>
      </c>
      <c r="D193" t="s">
        <v>125</v>
      </c>
      <c r="F193" t="s">
        <v>95</v>
      </c>
      <c r="H193" s="1">
        <v>31835.0</v>
      </c>
      <c r="I193">
        <v>4.0</v>
      </c>
      <c r="J193">
        <v>20.0</v>
      </c>
      <c r="K193">
        <v>15.0</v>
      </c>
      <c r="L193">
        <v>20.0</v>
      </c>
      <c r="M193">
        <v>64063.0</v>
      </c>
      <c r="N193" t="s">
        <v>1161</v>
      </c>
      <c r="O193">
        <v>1.0</v>
      </c>
      <c r="P193" t="s">
        <v>55</v>
      </c>
      <c r="R193" t="s">
        <v>56</v>
      </c>
      <c r="T193">
        <v>1.0</v>
      </c>
      <c r="U193" t="s">
        <v>474</v>
      </c>
      <c r="W193" t="s">
        <v>58</v>
      </c>
      <c r="Y193" t="s">
        <v>482</v>
      </c>
      <c r="AA193">
        <v>17.0</v>
      </c>
      <c r="AB193" t="s">
        <v>1162</v>
      </c>
      <c r="AC193" t="s">
        <v>417</v>
      </c>
      <c r="AI193" t="s">
        <v>141</v>
      </c>
      <c r="AN193" t="s">
        <v>91</v>
      </c>
      <c r="AP193">
        <v>6.0</v>
      </c>
      <c r="AR193">
        <v>5.0</v>
      </c>
      <c r="AT193">
        <v>10.0</v>
      </c>
      <c r="AU193" t="s">
        <v>1163</v>
      </c>
      <c r="AV193" t="s">
        <v>79</v>
      </c>
      <c r="AX193">
        <v>10.0</v>
      </c>
      <c r="AY193" t="s">
        <v>1164</v>
      </c>
      <c r="AZ193" t="s">
        <v>1165</v>
      </c>
      <c r="BA193" t="s">
        <v>1166</v>
      </c>
      <c r="BC193" s="2">
        <f t="shared" si="1"/>
        <v>43029</v>
      </c>
      <c r="BD193">
        <f t="shared" si="2"/>
        <v>30</v>
      </c>
    </row>
    <row r="194" ht="15.75" customHeight="1">
      <c r="A194">
        <v>192.0</v>
      </c>
      <c r="C194" t="s">
        <v>138</v>
      </c>
      <c r="F194" t="s">
        <v>95</v>
      </c>
      <c r="H194" s="1">
        <v>21540.0</v>
      </c>
      <c r="I194">
        <v>7.0</v>
      </c>
      <c r="J194">
        <v>0.0</v>
      </c>
      <c r="K194">
        <v>14.0</v>
      </c>
      <c r="L194">
        <v>2.0</v>
      </c>
      <c r="M194">
        <v>62025.0</v>
      </c>
      <c r="N194" t="s">
        <v>1167</v>
      </c>
      <c r="O194">
        <v>0.0</v>
      </c>
      <c r="P194" t="s">
        <v>55</v>
      </c>
      <c r="R194" t="s">
        <v>111</v>
      </c>
      <c r="T194">
        <v>1.0</v>
      </c>
      <c r="U194" t="s">
        <v>155</v>
      </c>
      <c r="W194" t="s">
        <v>86</v>
      </c>
      <c r="Y194" t="s">
        <v>87</v>
      </c>
      <c r="AA194">
        <v>34.0</v>
      </c>
      <c r="AB194" t="s">
        <v>1168</v>
      </c>
      <c r="AC194" t="s">
        <v>89</v>
      </c>
      <c r="AF194" t="s">
        <v>90</v>
      </c>
      <c r="AH194" t="s">
        <v>76</v>
      </c>
      <c r="AN194" t="s">
        <v>91</v>
      </c>
      <c r="AP194">
        <v>3.0</v>
      </c>
      <c r="AS194">
        <v>16.0</v>
      </c>
      <c r="AT194">
        <v>10.0</v>
      </c>
      <c r="AU194" t="s">
        <v>1169</v>
      </c>
      <c r="AW194" t="s">
        <v>1170</v>
      </c>
      <c r="AX194">
        <v>9.0</v>
      </c>
      <c r="AY194" t="s">
        <v>1171</v>
      </c>
      <c r="AZ194" t="s">
        <v>1172</v>
      </c>
      <c r="BA194" t="s">
        <v>1173</v>
      </c>
      <c r="BC194" s="2">
        <f t="shared" si="1"/>
        <v>43029</v>
      </c>
      <c r="BD194">
        <f t="shared" si="2"/>
        <v>58</v>
      </c>
    </row>
    <row r="195" ht="15.75" customHeight="1">
      <c r="A195">
        <v>193.0</v>
      </c>
      <c r="B195" t="s">
        <v>82</v>
      </c>
      <c r="H195" s="1">
        <v>14611.0</v>
      </c>
      <c r="I195">
        <v>7.0</v>
      </c>
      <c r="J195">
        <v>75.0</v>
      </c>
      <c r="K195">
        <v>9.0</v>
      </c>
      <c r="L195">
        <v>5.0</v>
      </c>
      <c r="M195">
        <v>1120.0</v>
      </c>
      <c r="N195" t="s">
        <v>160</v>
      </c>
      <c r="O195">
        <v>0.0</v>
      </c>
      <c r="P195" t="s">
        <v>105</v>
      </c>
      <c r="R195" t="s">
        <v>71</v>
      </c>
      <c r="T195">
        <v>1.0</v>
      </c>
      <c r="U195" t="s">
        <v>57</v>
      </c>
      <c r="W195" t="s">
        <v>86</v>
      </c>
      <c r="Y195" t="s">
        <v>307</v>
      </c>
      <c r="AA195">
        <v>10.0</v>
      </c>
      <c r="AB195" t="s">
        <v>1174</v>
      </c>
      <c r="AC195" t="s">
        <v>89</v>
      </c>
      <c r="AF195" t="s">
        <v>90</v>
      </c>
      <c r="AN195" t="s">
        <v>77</v>
      </c>
      <c r="AQ195">
        <v>25.0</v>
      </c>
      <c r="AR195">
        <v>5.0</v>
      </c>
      <c r="AT195">
        <v>40.0</v>
      </c>
      <c r="AU195" t="s">
        <v>1175</v>
      </c>
      <c r="AV195" t="s">
        <v>79</v>
      </c>
      <c r="AX195">
        <v>10.0</v>
      </c>
      <c r="AY195" t="s">
        <v>1176</v>
      </c>
      <c r="AZ195" t="s">
        <v>1177</v>
      </c>
      <c r="BA195" t="s">
        <v>1178</v>
      </c>
      <c r="BC195" s="2">
        <f t="shared" si="1"/>
        <v>43029</v>
      </c>
      <c r="BD195">
        <f t="shared" si="2"/>
        <v>77</v>
      </c>
    </row>
    <row r="196" ht="15.75" customHeight="1">
      <c r="A196">
        <v>194.0</v>
      </c>
      <c r="B196" t="s">
        <v>82</v>
      </c>
      <c r="C196" t="s">
        <v>138</v>
      </c>
      <c r="F196" t="s">
        <v>95</v>
      </c>
      <c r="H196" s="1">
        <v>29476.0</v>
      </c>
      <c r="I196">
        <v>6.0</v>
      </c>
      <c r="J196">
        <v>25.0</v>
      </c>
      <c r="K196">
        <v>10.0</v>
      </c>
      <c r="L196">
        <v>4.0</v>
      </c>
      <c r="N196" t="s">
        <v>231</v>
      </c>
      <c r="O196">
        <v>0.0</v>
      </c>
      <c r="P196" t="s">
        <v>70</v>
      </c>
      <c r="R196" t="s">
        <v>111</v>
      </c>
      <c r="T196">
        <v>1.0</v>
      </c>
      <c r="U196" t="s">
        <v>75</v>
      </c>
      <c r="W196" t="s">
        <v>86</v>
      </c>
      <c r="Y196" t="s">
        <v>99</v>
      </c>
      <c r="AA196">
        <v>5.0</v>
      </c>
      <c r="AC196" t="s">
        <v>61</v>
      </c>
      <c r="AF196" t="s">
        <v>90</v>
      </c>
      <c r="AN196" t="s">
        <v>77</v>
      </c>
      <c r="AP196">
        <v>6.0</v>
      </c>
      <c r="AR196">
        <v>6.0</v>
      </c>
      <c r="AT196">
        <v>120.0</v>
      </c>
      <c r="AU196" t="s">
        <v>1179</v>
      </c>
      <c r="AV196" t="s">
        <v>79</v>
      </c>
      <c r="AX196">
        <v>9.0</v>
      </c>
      <c r="AY196" t="s">
        <v>1180</v>
      </c>
      <c r="AZ196" t="s">
        <v>1181</v>
      </c>
      <c r="BA196" t="s">
        <v>1182</v>
      </c>
      <c r="BC196" s="2">
        <f t="shared" si="1"/>
        <v>43029</v>
      </c>
      <c r="BD196">
        <f t="shared" si="2"/>
        <v>37</v>
      </c>
    </row>
    <row r="197" ht="15.75" customHeight="1">
      <c r="A197">
        <v>195.0</v>
      </c>
      <c r="B197" t="s">
        <v>82</v>
      </c>
      <c r="C197" t="s">
        <v>138</v>
      </c>
      <c r="F197" t="s">
        <v>95</v>
      </c>
      <c r="H197" s="1">
        <v>27246.0</v>
      </c>
      <c r="I197">
        <v>6.0</v>
      </c>
      <c r="J197">
        <v>0.0</v>
      </c>
      <c r="K197">
        <v>14.0</v>
      </c>
      <c r="L197">
        <v>20.0</v>
      </c>
      <c r="M197">
        <v>560062.0</v>
      </c>
      <c r="N197" t="s">
        <v>1183</v>
      </c>
      <c r="O197">
        <v>1.0</v>
      </c>
      <c r="P197" t="s">
        <v>55</v>
      </c>
      <c r="R197" t="s">
        <v>106</v>
      </c>
      <c r="T197">
        <v>1.0</v>
      </c>
      <c r="U197" t="s">
        <v>118</v>
      </c>
      <c r="W197" t="s">
        <v>119</v>
      </c>
      <c r="Y197" t="s">
        <v>99</v>
      </c>
      <c r="AA197">
        <v>17.0</v>
      </c>
      <c r="AC197" t="s">
        <v>89</v>
      </c>
      <c r="AH197" t="s">
        <v>76</v>
      </c>
      <c r="AI197" t="s">
        <v>141</v>
      </c>
      <c r="AN197" t="s">
        <v>652</v>
      </c>
      <c r="AP197">
        <v>6.0</v>
      </c>
      <c r="AS197">
        <v>14.0</v>
      </c>
      <c r="AT197">
        <v>8.0</v>
      </c>
      <c r="AU197" t="s">
        <v>1184</v>
      </c>
      <c r="AV197" t="s">
        <v>79</v>
      </c>
      <c r="AX197">
        <v>8.0</v>
      </c>
      <c r="AY197" t="s">
        <v>1185</v>
      </c>
      <c r="AZ197" t="s">
        <v>1186</v>
      </c>
      <c r="BA197" t="s">
        <v>1187</v>
      </c>
      <c r="BC197" s="2">
        <f t="shared" si="1"/>
        <v>43029</v>
      </c>
      <c r="BD197">
        <f t="shared" si="2"/>
        <v>43</v>
      </c>
    </row>
    <row r="198" ht="15.75" customHeight="1">
      <c r="A198">
        <v>196.0</v>
      </c>
      <c r="F198" t="s">
        <v>95</v>
      </c>
      <c r="H198" s="1">
        <v>29633.0</v>
      </c>
      <c r="I198">
        <v>8.0</v>
      </c>
      <c r="J198">
        <v>20.0</v>
      </c>
      <c r="K198">
        <v>5.0</v>
      </c>
      <c r="L198">
        <v>10.0</v>
      </c>
      <c r="M198">
        <v>137.0</v>
      </c>
      <c r="N198" t="s">
        <v>1188</v>
      </c>
      <c r="O198">
        <v>0.0</v>
      </c>
      <c r="P198" t="s">
        <v>70</v>
      </c>
      <c r="R198" t="s">
        <v>56</v>
      </c>
      <c r="T198">
        <v>1.0</v>
      </c>
      <c r="U198" t="s">
        <v>57</v>
      </c>
      <c r="W198" t="s">
        <v>402</v>
      </c>
      <c r="Z198" t="s">
        <v>1189</v>
      </c>
      <c r="AA198">
        <v>12.0</v>
      </c>
      <c r="AB198" t="s">
        <v>715</v>
      </c>
      <c r="AC198" t="s">
        <v>74</v>
      </c>
      <c r="AG198" t="s">
        <v>75</v>
      </c>
      <c r="AN198" t="s">
        <v>77</v>
      </c>
      <c r="AP198">
        <v>6.0</v>
      </c>
      <c r="AR198">
        <v>6.0</v>
      </c>
      <c r="AT198">
        <v>5.0</v>
      </c>
      <c r="AU198" t="s">
        <v>1190</v>
      </c>
      <c r="AV198" t="s">
        <v>79</v>
      </c>
      <c r="AX198">
        <v>8.0</v>
      </c>
      <c r="AY198" t="s">
        <v>715</v>
      </c>
      <c r="AZ198" t="s">
        <v>1191</v>
      </c>
      <c r="BA198" t="s">
        <v>1178</v>
      </c>
      <c r="BC198" s="2">
        <f t="shared" si="1"/>
        <v>43029</v>
      </c>
      <c r="BD198">
        <f t="shared" si="2"/>
        <v>36</v>
      </c>
    </row>
    <row r="199" ht="15.75" customHeight="1">
      <c r="A199">
        <v>197.0</v>
      </c>
      <c r="E199" t="s">
        <v>187</v>
      </c>
      <c r="H199" s="1">
        <v>34650.0</v>
      </c>
      <c r="I199">
        <v>8.0</v>
      </c>
      <c r="J199">
        <v>2.0</v>
      </c>
      <c r="K199">
        <v>8.0</v>
      </c>
      <c r="L199">
        <v>2.0</v>
      </c>
      <c r="M199">
        <v>500029.0</v>
      </c>
      <c r="N199" t="s">
        <v>384</v>
      </c>
      <c r="O199">
        <v>0.0</v>
      </c>
      <c r="P199" t="s">
        <v>84</v>
      </c>
      <c r="R199" t="s">
        <v>71</v>
      </c>
      <c r="T199">
        <v>0.0</v>
      </c>
      <c r="AC199" t="s">
        <v>61</v>
      </c>
      <c r="AG199" t="s">
        <v>75</v>
      </c>
      <c r="AN199" t="s">
        <v>77</v>
      </c>
      <c r="AP199">
        <v>6.0</v>
      </c>
      <c r="AR199">
        <v>4.0</v>
      </c>
      <c r="AT199">
        <v>4.0</v>
      </c>
      <c r="AU199" t="s">
        <v>1192</v>
      </c>
      <c r="AV199" t="s">
        <v>79</v>
      </c>
      <c r="AX199">
        <v>10.0</v>
      </c>
      <c r="AY199" t="s">
        <v>1193</v>
      </c>
      <c r="AZ199" t="s">
        <v>935</v>
      </c>
      <c r="BC199" s="2">
        <f t="shared" si="1"/>
        <v>43029</v>
      </c>
      <c r="BD199">
        <f t="shared" si="2"/>
        <v>22</v>
      </c>
    </row>
    <row r="200" ht="15.75" customHeight="1">
      <c r="A200">
        <v>198.0</v>
      </c>
      <c r="C200" t="s">
        <v>138</v>
      </c>
      <c r="H200" s="1">
        <v>31399.0</v>
      </c>
      <c r="I200">
        <v>7.0</v>
      </c>
      <c r="J200">
        <v>40.0</v>
      </c>
      <c r="K200">
        <v>10.0</v>
      </c>
      <c r="L200">
        <v>30.0</v>
      </c>
      <c r="N200" t="s">
        <v>1194</v>
      </c>
      <c r="O200">
        <v>1.0</v>
      </c>
      <c r="Q200" t="s">
        <v>1195</v>
      </c>
      <c r="R200" t="s">
        <v>56</v>
      </c>
      <c r="T200">
        <v>1.0</v>
      </c>
      <c r="U200" t="s">
        <v>161</v>
      </c>
      <c r="W200" t="s">
        <v>86</v>
      </c>
      <c r="Y200" t="s">
        <v>134</v>
      </c>
      <c r="AA200">
        <v>7.0</v>
      </c>
      <c r="AB200" t="s">
        <v>1196</v>
      </c>
      <c r="AC200" t="s">
        <v>61</v>
      </c>
      <c r="AF200" t="s">
        <v>90</v>
      </c>
      <c r="AN200" t="s">
        <v>178</v>
      </c>
      <c r="AQ200">
        <v>10.0</v>
      </c>
      <c r="AR200">
        <v>5.0</v>
      </c>
      <c r="AT200">
        <v>20.0</v>
      </c>
      <c r="AU200" t="s">
        <v>1197</v>
      </c>
      <c r="AV200" t="s">
        <v>67</v>
      </c>
      <c r="AX200">
        <v>10.0</v>
      </c>
      <c r="AY200" t="s">
        <v>1198</v>
      </c>
      <c r="AZ200" t="s">
        <v>1199</v>
      </c>
      <c r="BA200" t="s">
        <v>1200</v>
      </c>
      <c r="BC200" s="2">
        <f t="shared" si="1"/>
        <v>43029</v>
      </c>
      <c r="BD200">
        <f t="shared" si="2"/>
        <v>31</v>
      </c>
    </row>
    <row r="201" ht="15.75" customHeight="1">
      <c r="A201">
        <v>199.0</v>
      </c>
      <c r="C201" t="s">
        <v>138</v>
      </c>
      <c r="H201" s="1">
        <v>28804.0</v>
      </c>
      <c r="I201">
        <v>6.0</v>
      </c>
      <c r="J201">
        <v>120.0</v>
      </c>
      <c r="K201">
        <v>10.0</v>
      </c>
      <c r="L201">
        <v>12.0</v>
      </c>
      <c r="M201">
        <v>77494.0</v>
      </c>
      <c r="N201" t="s">
        <v>1201</v>
      </c>
      <c r="O201">
        <v>1.0</v>
      </c>
      <c r="P201" t="s">
        <v>70</v>
      </c>
      <c r="R201" t="s">
        <v>111</v>
      </c>
      <c r="T201">
        <v>1.0</v>
      </c>
      <c r="U201" t="s">
        <v>469</v>
      </c>
      <c r="W201" t="s">
        <v>119</v>
      </c>
      <c r="Y201" t="s">
        <v>675</v>
      </c>
      <c r="AA201">
        <v>12.0</v>
      </c>
      <c r="AB201" t="s">
        <v>1202</v>
      </c>
      <c r="AC201" t="s">
        <v>74</v>
      </c>
      <c r="AF201" t="s">
        <v>90</v>
      </c>
      <c r="AH201" t="s">
        <v>76</v>
      </c>
      <c r="AI201" t="s">
        <v>141</v>
      </c>
      <c r="AN201" t="s">
        <v>63</v>
      </c>
      <c r="AP201">
        <v>6.0</v>
      </c>
      <c r="AR201">
        <v>4.0</v>
      </c>
      <c r="AT201">
        <v>8.0</v>
      </c>
      <c r="AU201" t="s">
        <v>1203</v>
      </c>
      <c r="AV201" t="s">
        <v>79</v>
      </c>
      <c r="AX201">
        <v>8.0</v>
      </c>
      <c r="AY201" t="s">
        <v>1204</v>
      </c>
      <c r="AZ201" t="s">
        <v>1205</v>
      </c>
      <c r="BA201" t="s">
        <v>1206</v>
      </c>
      <c r="BC201" s="2">
        <f t="shared" si="1"/>
        <v>43029</v>
      </c>
      <c r="BD201">
        <f t="shared" si="2"/>
        <v>38</v>
      </c>
    </row>
    <row r="202" ht="15.75" customHeight="1">
      <c r="A202">
        <v>200.0</v>
      </c>
      <c r="F202" t="s">
        <v>95</v>
      </c>
      <c r="H202" s="1">
        <v>31882.0</v>
      </c>
      <c r="I202">
        <v>7.0</v>
      </c>
      <c r="J202">
        <v>1.0</v>
      </c>
      <c r="K202">
        <v>14.0</v>
      </c>
      <c r="L202">
        <v>20.0</v>
      </c>
      <c r="M202">
        <v>2.225104E7</v>
      </c>
      <c r="N202" t="s">
        <v>1207</v>
      </c>
      <c r="O202">
        <v>1.0</v>
      </c>
      <c r="P202" t="s">
        <v>70</v>
      </c>
      <c r="R202" t="s">
        <v>56</v>
      </c>
      <c r="T202">
        <v>1.0</v>
      </c>
      <c r="U202" t="s">
        <v>5</v>
      </c>
      <c r="W202" t="s">
        <v>86</v>
      </c>
      <c r="Y202" t="s">
        <v>337</v>
      </c>
      <c r="AA202">
        <v>8.0</v>
      </c>
      <c r="AB202" t="s">
        <v>1208</v>
      </c>
      <c r="AC202" t="s">
        <v>61</v>
      </c>
      <c r="AG202" t="s">
        <v>75</v>
      </c>
      <c r="AH202" t="s">
        <v>76</v>
      </c>
      <c r="AI202" t="s">
        <v>141</v>
      </c>
      <c r="AN202" t="s">
        <v>91</v>
      </c>
      <c r="AP202">
        <v>6.0</v>
      </c>
      <c r="AR202">
        <v>4.0</v>
      </c>
      <c r="AT202">
        <v>6.0</v>
      </c>
      <c r="AU202" t="s">
        <v>1209</v>
      </c>
      <c r="AV202" t="s">
        <v>79</v>
      </c>
      <c r="AX202">
        <v>10.0</v>
      </c>
      <c r="AY202" t="s">
        <v>1210</v>
      </c>
      <c r="AZ202" t="s">
        <v>1211</v>
      </c>
      <c r="BA202" t="s">
        <v>124</v>
      </c>
      <c r="BC202" s="2">
        <f t="shared" si="1"/>
        <v>43029</v>
      </c>
      <c r="BD202">
        <f t="shared" si="2"/>
        <v>30</v>
      </c>
    </row>
    <row r="203" ht="15.75" customHeight="1">
      <c r="A203">
        <v>201.0</v>
      </c>
      <c r="B203" t="s">
        <v>82</v>
      </c>
      <c r="D203" t="s">
        <v>125</v>
      </c>
      <c r="F203" t="s">
        <v>95</v>
      </c>
      <c r="H203" s="1">
        <v>33421.0</v>
      </c>
      <c r="I203">
        <v>7.0</v>
      </c>
      <c r="J203">
        <v>40.0</v>
      </c>
      <c r="K203">
        <v>6.0</v>
      </c>
      <c r="L203">
        <v>12.0</v>
      </c>
      <c r="M203">
        <v>0.0</v>
      </c>
      <c r="O203">
        <v>1.0</v>
      </c>
      <c r="P203" t="s">
        <v>105</v>
      </c>
      <c r="R203" t="s">
        <v>106</v>
      </c>
      <c r="T203">
        <v>1.0</v>
      </c>
      <c r="U203" t="s">
        <v>5</v>
      </c>
      <c r="W203" t="s">
        <v>119</v>
      </c>
      <c r="Y203" t="s">
        <v>337</v>
      </c>
      <c r="AA203">
        <v>0.0</v>
      </c>
      <c r="AB203" t="s">
        <v>1212</v>
      </c>
      <c r="AC203" t="s">
        <v>74</v>
      </c>
      <c r="AG203" t="s">
        <v>75</v>
      </c>
      <c r="AO203" t="s">
        <v>1213</v>
      </c>
      <c r="AP203">
        <v>3.0</v>
      </c>
      <c r="AR203">
        <v>1.0</v>
      </c>
      <c r="AT203">
        <v>2.0</v>
      </c>
      <c r="AU203" t="s">
        <v>1214</v>
      </c>
      <c r="AV203" t="s">
        <v>79</v>
      </c>
      <c r="AX203">
        <v>8.0</v>
      </c>
      <c r="AY203" t="s">
        <v>1215</v>
      </c>
      <c r="BC203" s="2">
        <f t="shared" si="1"/>
        <v>43029</v>
      </c>
      <c r="BD203">
        <f t="shared" si="2"/>
        <v>26</v>
      </c>
    </row>
    <row r="204" ht="15.75" customHeight="1">
      <c r="A204">
        <v>202.0</v>
      </c>
      <c r="C204" t="s">
        <v>138</v>
      </c>
      <c r="F204" t="s">
        <v>95</v>
      </c>
      <c r="H204" s="1">
        <v>31693.0</v>
      </c>
      <c r="I204">
        <v>7.0</v>
      </c>
      <c r="J204">
        <v>25.0</v>
      </c>
      <c r="K204">
        <v>12.0</v>
      </c>
      <c r="L204">
        <v>6.0</v>
      </c>
      <c r="M204">
        <v>53111.0</v>
      </c>
      <c r="N204" t="s">
        <v>1216</v>
      </c>
      <c r="O204">
        <v>0.0</v>
      </c>
      <c r="P204" t="s">
        <v>70</v>
      </c>
      <c r="R204" t="s">
        <v>56</v>
      </c>
      <c r="T204">
        <v>1.0</v>
      </c>
      <c r="U204" t="s">
        <v>170</v>
      </c>
      <c r="W204" t="s">
        <v>58</v>
      </c>
      <c r="Y204" t="s">
        <v>351</v>
      </c>
      <c r="AA204">
        <v>3.0</v>
      </c>
      <c r="AB204" t="s">
        <v>1217</v>
      </c>
      <c r="AC204" t="s">
        <v>89</v>
      </c>
      <c r="AF204" t="s">
        <v>90</v>
      </c>
      <c r="AN204" t="s">
        <v>91</v>
      </c>
      <c r="AP204">
        <v>4.0</v>
      </c>
      <c r="AR204">
        <v>2.0</v>
      </c>
      <c r="AT204">
        <v>20.0</v>
      </c>
      <c r="AU204" t="s">
        <v>1218</v>
      </c>
      <c r="AW204" t="s">
        <v>1219</v>
      </c>
      <c r="AX204">
        <v>9.0</v>
      </c>
      <c r="AY204" t="s">
        <v>1220</v>
      </c>
      <c r="AZ204" t="s">
        <v>230</v>
      </c>
      <c r="BA204" t="s">
        <v>152</v>
      </c>
      <c r="BC204" s="2">
        <f t="shared" si="1"/>
        <v>43029</v>
      </c>
      <c r="BD204">
        <f t="shared" si="2"/>
        <v>31</v>
      </c>
    </row>
    <row r="205" ht="15.75" customHeight="1">
      <c r="A205">
        <v>203.0</v>
      </c>
      <c r="F205" t="s">
        <v>95</v>
      </c>
      <c r="H205" s="1">
        <v>31498.0</v>
      </c>
      <c r="I205">
        <v>8.0</v>
      </c>
      <c r="J205">
        <v>0.0</v>
      </c>
      <c r="K205">
        <v>5.0</v>
      </c>
      <c r="L205">
        <v>12.0</v>
      </c>
      <c r="M205">
        <v>6611.0</v>
      </c>
      <c r="N205" t="s">
        <v>1221</v>
      </c>
      <c r="O205">
        <v>1.0</v>
      </c>
      <c r="P205" t="s">
        <v>105</v>
      </c>
      <c r="R205" t="s">
        <v>106</v>
      </c>
      <c r="T205">
        <v>1.0</v>
      </c>
      <c r="U205" t="s">
        <v>237</v>
      </c>
      <c r="X205" t="s">
        <v>291</v>
      </c>
      <c r="Y205" t="s">
        <v>99</v>
      </c>
      <c r="AA205">
        <v>5.0</v>
      </c>
      <c r="AB205" t="s">
        <v>1222</v>
      </c>
      <c r="AC205" t="s">
        <v>89</v>
      </c>
      <c r="AI205" t="s">
        <v>141</v>
      </c>
      <c r="AN205" t="s">
        <v>63</v>
      </c>
      <c r="AP205">
        <v>5.0</v>
      </c>
      <c r="AR205">
        <v>6.0</v>
      </c>
      <c r="AT205">
        <v>12.0</v>
      </c>
      <c r="AU205" t="s">
        <v>1223</v>
      </c>
      <c r="AV205" t="s">
        <v>67</v>
      </c>
      <c r="AX205">
        <v>10.0</v>
      </c>
      <c r="AY205" t="s">
        <v>1224</v>
      </c>
      <c r="AZ205" t="s">
        <v>1225</v>
      </c>
      <c r="BA205" t="s">
        <v>1226</v>
      </c>
      <c r="BC205" s="2">
        <f t="shared" si="1"/>
        <v>43029</v>
      </c>
      <c r="BD205">
        <f t="shared" si="2"/>
        <v>31</v>
      </c>
    </row>
    <row r="206" ht="15.75" customHeight="1">
      <c r="A206">
        <v>204.0</v>
      </c>
      <c r="C206" t="s">
        <v>138</v>
      </c>
      <c r="F206" t="s">
        <v>95</v>
      </c>
      <c r="H206" s="1">
        <v>31738.0</v>
      </c>
      <c r="I206">
        <v>8.0</v>
      </c>
      <c r="J206">
        <v>40.0</v>
      </c>
      <c r="K206">
        <v>10.0</v>
      </c>
      <c r="L206">
        <v>10.0</v>
      </c>
      <c r="M206">
        <v>79020.0</v>
      </c>
      <c r="N206" t="s">
        <v>1227</v>
      </c>
      <c r="O206">
        <v>1.0</v>
      </c>
      <c r="P206" t="s">
        <v>55</v>
      </c>
      <c r="R206" t="s">
        <v>106</v>
      </c>
      <c r="T206">
        <v>1.0</v>
      </c>
      <c r="U206" t="s">
        <v>170</v>
      </c>
      <c r="W206" t="s">
        <v>86</v>
      </c>
      <c r="Y206" t="s">
        <v>113</v>
      </c>
      <c r="AA206">
        <v>5.0</v>
      </c>
      <c r="AB206" t="s">
        <v>1228</v>
      </c>
      <c r="AC206" t="s">
        <v>89</v>
      </c>
      <c r="AH206" t="s">
        <v>76</v>
      </c>
      <c r="AL206" t="s">
        <v>36</v>
      </c>
      <c r="AV206" t="s">
        <v>79</v>
      </c>
      <c r="AX206">
        <v>10.0</v>
      </c>
      <c r="AY206" t="s">
        <v>1229</v>
      </c>
      <c r="AZ206" t="s">
        <v>1230</v>
      </c>
      <c r="BC206" s="2">
        <f t="shared" si="1"/>
        <v>43029</v>
      </c>
      <c r="BD206">
        <f t="shared" si="2"/>
        <v>30</v>
      </c>
    </row>
    <row r="207" ht="15.75" customHeight="1">
      <c r="A207">
        <v>205.0</v>
      </c>
      <c r="B207" t="s">
        <v>82</v>
      </c>
      <c r="C207" t="s">
        <v>138</v>
      </c>
      <c r="F207" t="s">
        <v>95</v>
      </c>
      <c r="H207" s="1">
        <v>28682.0</v>
      </c>
      <c r="I207">
        <v>8.0</v>
      </c>
      <c r="J207">
        <v>30.0</v>
      </c>
      <c r="K207">
        <v>9.0</v>
      </c>
      <c r="L207">
        <v>10.0</v>
      </c>
      <c r="M207">
        <v>95035.0</v>
      </c>
      <c r="N207" t="s">
        <v>1231</v>
      </c>
      <c r="O207">
        <v>0.0</v>
      </c>
      <c r="P207" t="s">
        <v>55</v>
      </c>
      <c r="R207" t="s">
        <v>111</v>
      </c>
      <c r="T207">
        <v>1.0</v>
      </c>
      <c r="U207" t="s">
        <v>237</v>
      </c>
      <c r="W207" t="s">
        <v>86</v>
      </c>
      <c r="Y207" t="s">
        <v>99</v>
      </c>
      <c r="AA207">
        <v>10.0</v>
      </c>
      <c r="AB207" t="s">
        <v>1232</v>
      </c>
      <c r="AC207" t="s">
        <v>89</v>
      </c>
      <c r="AG207" t="s">
        <v>75</v>
      </c>
      <c r="AN207" t="s">
        <v>77</v>
      </c>
      <c r="AQ207" t="s">
        <v>1233</v>
      </c>
      <c r="AS207" t="s">
        <v>1234</v>
      </c>
      <c r="AT207">
        <v>4.0</v>
      </c>
      <c r="AU207" t="s">
        <v>1235</v>
      </c>
      <c r="AV207" t="s">
        <v>79</v>
      </c>
      <c r="AX207">
        <v>9.0</v>
      </c>
      <c r="AY207" t="s">
        <v>1236</v>
      </c>
      <c r="BA207" t="s">
        <v>1237</v>
      </c>
      <c r="BC207" s="2">
        <f t="shared" si="1"/>
        <v>43029</v>
      </c>
      <c r="BD207">
        <f t="shared" si="2"/>
        <v>39</v>
      </c>
    </row>
    <row r="208" ht="15.75" customHeight="1">
      <c r="A208">
        <v>206.0</v>
      </c>
      <c r="B208" t="s">
        <v>82</v>
      </c>
      <c r="H208" s="1">
        <v>27885.0</v>
      </c>
      <c r="I208">
        <v>6.0</v>
      </c>
      <c r="J208">
        <v>60.0</v>
      </c>
      <c r="K208">
        <v>6.0</v>
      </c>
      <c r="L208">
        <v>10.0</v>
      </c>
      <c r="M208">
        <v>5607.0</v>
      </c>
      <c r="N208" t="s">
        <v>1238</v>
      </c>
      <c r="O208">
        <v>1.0</v>
      </c>
      <c r="P208" t="s">
        <v>105</v>
      </c>
      <c r="R208" t="s">
        <v>56</v>
      </c>
      <c r="T208">
        <v>0.0</v>
      </c>
      <c r="AC208" t="s">
        <v>61</v>
      </c>
      <c r="AI208" t="s">
        <v>141</v>
      </c>
      <c r="AM208" t="s">
        <v>1239</v>
      </c>
      <c r="AN208" t="s">
        <v>77</v>
      </c>
      <c r="AP208">
        <v>5.0</v>
      </c>
      <c r="AR208">
        <v>4.0</v>
      </c>
      <c r="AT208">
        <v>8.0</v>
      </c>
      <c r="AU208" t="s">
        <v>1240</v>
      </c>
      <c r="AW208" t="s">
        <v>1241</v>
      </c>
      <c r="AX208">
        <v>9.0</v>
      </c>
      <c r="AY208" t="s">
        <v>1242</v>
      </c>
      <c r="AZ208" t="s">
        <v>1243</v>
      </c>
      <c r="BA208" t="s">
        <v>1244</v>
      </c>
      <c r="BC208" s="2">
        <f t="shared" si="1"/>
        <v>43029</v>
      </c>
      <c r="BD208">
        <f t="shared" si="2"/>
        <v>41</v>
      </c>
    </row>
    <row r="209" ht="15.75" customHeight="1">
      <c r="A209">
        <v>207.0</v>
      </c>
      <c r="B209" t="s">
        <v>82</v>
      </c>
      <c r="F209" t="s">
        <v>95</v>
      </c>
      <c r="H209" s="1">
        <v>29440.0</v>
      </c>
      <c r="I209">
        <v>7.0</v>
      </c>
      <c r="J209">
        <v>30.0</v>
      </c>
      <c r="K209">
        <v>11.0</v>
      </c>
      <c r="L209">
        <v>4.0</v>
      </c>
      <c r="M209">
        <v>310157.0</v>
      </c>
      <c r="N209" t="s">
        <v>1245</v>
      </c>
      <c r="O209">
        <v>1.0</v>
      </c>
      <c r="P209" t="s">
        <v>84</v>
      </c>
      <c r="S209" t="s">
        <v>1246</v>
      </c>
      <c r="T209">
        <v>1.0</v>
      </c>
      <c r="U209" t="s">
        <v>237</v>
      </c>
      <c r="W209" t="s">
        <v>98</v>
      </c>
      <c r="Y209" t="s">
        <v>99</v>
      </c>
      <c r="AA209">
        <v>11.0</v>
      </c>
      <c r="AB209" t="s">
        <v>1247</v>
      </c>
      <c r="AC209" t="s">
        <v>61</v>
      </c>
      <c r="AH209" t="s">
        <v>76</v>
      </c>
      <c r="AN209" t="s">
        <v>77</v>
      </c>
      <c r="AP209">
        <v>6.0</v>
      </c>
      <c r="AR209">
        <v>6.0</v>
      </c>
      <c r="AT209">
        <v>30.0</v>
      </c>
      <c r="AU209" t="s">
        <v>1248</v>
      </c>
      <c r="AV209" t="s">
        <v>79</v>
      </c>
      <c r="AX209">
        <v>10.0</v>
      </c>
      <c r="AY209" t="s">
        <v>1249</v>
      </c>
      <c r="AZ209" t="s">
        <v>1250</v>
      </c>
      <c r="BA209" t="s">
        <v>1251</v>
      </c>
      <c r="BC209" s="2">
        <f t="shared" si="1"/>
        <v>43029</v>
      </c>
      <c r="BD209">
        <f t="shared" si="2"/>
        <v>37</v>
      </c>
    </row>
    <row r="210" ht="15.75" customHeight="1">
      <c r="A210">
        <v>208.0</v>
      </c>
      <c r="D210" t="s">
        <v>125</v>
      </c>
      <c r="H210" s="1">
        <v>29809.0</v>
      </c>
      <c r="I210">
        <v>5.0</v>
      </c>
      <c r="J210">
        <v>20.0</v>
      </c>
      <c r="K210">
        <v>18.0</v>
      </c>
      <c r="L210">
        <v>0.0</v>
      </c>
      <c r="M210">
        <v>11776.0</v>
      </c>
      <c r="N210" t="s">
        <v>1252</v>
      </c>
      <c r="O210">
        <v>1.0</v>
      </c>
      <c r="P210" t="s">
        <v>70</v>
      </c>
      <c r="S210" t="s">
        <v>1253</v>
      </c>
      <c r="T210">
        <v>1.0</v>
      </c>
      <c r="U210" t="s">
        <v>469</v>
      </c>
      <c r="X210" t="s">
        <v>1254</v>
      </c>
      <c r="Y210" t="s">
        <v>59</v>
      </c>
      <c r="AA210">
        <v>15.0</v>
      </c>
      <c r="AB210" t="s">
        <v>1255</v>
      </c>
      <c r="AC210" t="s">
        <v>74</v>
      </c>
      <c r="AF210" t="s">
        <v>90</v>
      </c>
      <c r="AJ210" t="s">
        <v>628</v>
      </c>
      <c r="AN210" t="s">
        <v>63</v>
      </c>
      <c r="AQ210">
        <v>16.0</v>
      </c>
      <c r="AS210">
        <v>10.0</v>
      </c>
      <c r="AT210">
        <v>2.0</v>
      </c>
      <c r="AU210" t="s">
        <v>1256</v>
      </c>
      <c r="AV210" t="s">
        <v>67</v>
      </c>
      <c r="AX210">
        <v>10.0</v>
      </c>
      <c r="AY210" t="s">
        <v>1257</v>
      </c>
      <c r="AZ210" t="s">
        <v>1258</v>
      </c>
      <c r="BA210" t="s">
        <v>1259</v>
      </c>
      <c r="BC210" s="2">
        <f t="shared" si="1"/>
        <v>43029</v>
      </c>
      <c r="BD210">
        <f t="shared" si="2"/>
        <v>36</v>
      </c>
    </row>
    <row r="211" ht="15.75" customHeight="1">
      <c r="A211">
        <v>209.0</v>
      </c>
      <c r="C211" t="s">
        <v>138</v>
      </c>
      <c r="H211" s="1">
        <v>43048.0</v>
      </c>
      <c r="I211">
        <v>7.0</v>
      </c>
      <c r="J211">
        <v>120.0</v>
      </c>
      <c r="K211">
        <v>12.0</v>
      </c>
      <c r="L211">
        <v>15.0</v>
      </c>
      <c r="M211">
        <v>28002.0</v>
      </c>
      <c r="N211" t="s">
        <v>181</v>
      </c>
      <c r="O211">
        <v>1.0</v>
      </c>
      <c r="P211" t="s">
        <v>70</v>
      </c>
      <c r="R211" t="s">
        <v>106</v>
      </c>
      <c r="T211">
        <v>1.0</v>
      </c>
      <c r="U211" t="s">
        <v>170</v>
      </c>
      <c r="W211" t="s">
        <v>402</v>
      </c>
      <c r="Y211" t="s">
        <v>99</v>
      </c>
      <c r="AA211">
        <v>2.0</v>
      </c>
      <c r="AB211" t="s">
        <v>182</v>
      </c>
      <c r="AC211" t="s">
        <v>61</v>
      </c>
      <c r="AH211" t="s">
        <v>76</v>
      </c>
      <c r="AN211" t="s">
        <v>77</v>
      </c>
      <c r="AQ211">
        <v>8.0</v>
      </c>
      <c r="AR211">
        <v>6.0</v>
      </c>
      <c r="AT211">
        <v>10.0</v>
      </c>
      <c r="AU211" t="s">
        <v>1260</v>
      </c>
      <c r="AV211" t="s">
        <v>67</v>
      </c>
      <c r="AX211">
        <v>8.0</v>
      </c>
      <c r="AY211" t="s">
        <v>1261</v>
      </c>
      <c r="AZ211" t="s">
        <v>1262</v>
      </c>
      <c r="BA211" t="s">
        <v>360</v>
      </c>
      <c r="BC211" s="2">
        <f t="shared" si="1"/>
        <v>43029</v>
      </c>
      <c r="BD211" t="str">
        <f t="shared" si="2"/>
        <v>#NUM!</v>
      </c>
    </row>
    <row r="212" ht="15.75" customHeight="1">
      <c r="A212">
        <v>210.0</v>
      </c>
      <c r="B212" t="s">
        <v>82</v>
      </c>
      <c r="H212" s="1">
        <v>32706.0</v>
      </c>
      <c r="I212">
        <v>6.0</v>
      </c>
      <c r="J212">
        <v>120.0</v>
      </c>
      <c r="K212">
        <v>10.0</v>
      </c>
      <c r="L212">
        <v>5.0</v>
      </c>
      <c r="M212">
        <v>29010.0</v>
      </c>
      <c r="N212" t="s">
        <v>1263</v>
      </c>
      <c r="O212">
        <v>0.0</v>
      </c>
      <c r="P212" t="s">
        <v>84</v>
      </c>
      <c r="R212" t="s">
        <v>111</v>
      </c>
      <c r="T212">
        <v>1.0</v>
      </c>
      <c r="U212" t="s">
        <v>237</v>
      </c>
      <c r="W212" t="s">
        <v>119</v>
      </c>
      <c r="Y212" t="s">
        <v>99</v>
      </c>
      <c r="AA212">
        <v>5.0</v>
      </c>
      <c r="AB212" t="s">
        <v>1264</v>
      </c>
      <c r="AC212" t="s">
        <v>417</v>
      </c>
      <c r="AH212" t="s">
        <v>76</v>
      </c>
      <c r="AN212" t="s">
        <v>91</v>
      </c>
      <c r="AP212">
        <v>5.0</v>
      </c>
      <c r="AR212">
        <v>5.0</v>
      </c>
      <c r="AT212">
        <v>3.0</v>
      </c>
      <c r="AU212" t="s">
        <v>1265</v>
      </c>
      <c r="AV212" t="s">
        <v>79</v>
      </c>
      <c r="AX212">
        <v>9.0</v>
      </c>
      <c r="AY212" t="s">
        <v>1266</v>
      </c>
      <c r="BC212" s="2">
        <f t="shared" si="1"/>
        <v>43029</v>
      </c>
      <c r="BD212">
        <f t="shared" si="2"/>
        <v>28</v>
      </c>
    </row>
    <row r="213" ht="15.75" customHeight="1">
      <c r="A213">
        <v>211.0</v>
      </c>
      <c r="B213" t="s">
        <v>82</v>
      </c>
      <c r="H213" s="1">
        <v>31548.0</v>
      </c>
      <c r="I213">
        <v>5.0</v>
      </c>
      <c r="J213">
        <v>360.0</v>
      </c>
      <c r="K213">
        <v>8.0</v>
      </c>
      <c r="L213">
        <v>1.0</v>
      </c>
      <c r="M213">
        <v>0.0</v>
      </c>
      <c r="N213" t="s">
        <v>1267</v>
      </c>
      <c r="O213">
        <v>1.0</v>
      </c>
      <c r="P213" t="s">
        <v>105</v>
      </c>
      <c r="R213" t="s">
        <v>106</v>
      </c>
      <c r="T213">
        <v>0.0</v>
      </c>
      <c r="AC213" t="s">
        <v>61</v>
      </c>
      <c r="AL213" t="s">
        <v>36</v>
      </c>
      <c r="AV213" t="s">
        <v>67</v>
      </c>
      <c r="AX213">
        <v>10.0</v>
      </c>
      <c r="AY213" t="s">
        <v>1268</v>
      </c>
      <c r="AZ213" t="s">
        <v>390</v>
      </c>
      <c r="BC213" s="2">
        <f t="shared" si="1"/>
        <v>43029</v>
      </c>
      <c r="BD213">
        <f t="shared" si="2"/>
        <v>31</v>
      </c>
    </row>
    <row r="214" ht="15.75" customHeight="1">
      <c r="A214">
        <v>212.0</v>
      </c>
      <c r="B214" t="s">
        <v>82</v>
      </c>
      <c r="C214" t="s">
        <v>138</v>
      </c>
      <c r="G214" t="s">
        <v>1269</v>
      </c>
      <c r="H214" s="1">
        <v>32020.0</v>
      </c>
      <c r="I214">
        <v>5.0</v>
      </c>
      <c r="J214">
        <v>120.0</v>
      </c>
      <c r="K214">
        <v>8.0</v>
      </c>
      <c r="L214">
        <v>10.0</v>
      </c>
      <c r="M214">
        <v>0.0</v>
      </c>
      <c r="N214" t="s">
        <v>1270</v>
      </c>
      <c r="O214">
        <v>1.0</v>
      </c>
      <c r="P214" t="s">
        <v>447</v>
      </c>
      <c r="R214" t="s">
        <v>56</v>
      </c>
      <c r="T214">
        <v>1.0</v>
      </c>
      <c r="U214" t="s">
        <v>546</v>
      </c>
      <c r="W214" t="s">
        <v>58</v>
      </c>
      <c r="Z214" t="s">
        <v>1271</v>
      </c>
      <c r="AA214">
        <v>5.0</v>
      </c>
      <c r="AB214" t="s">
        <v>1272</v>
      </c>
      <c r="AC214" t="s">
        <v>89</v>
      </c>
      <c r="AI214" t="s">
        <v>141</v>
      </c>
      <c r="AN214" t="s">
        <v>1273</v>
      </c>
      <c r="AP214">
        <v>6.0</v>
      </c>
      <c r="AR214">
        <v>3.0</v>
      </c>
      <c r="AT214">
        <v>6.0</v>
      </c>
      <c r="AU214" t="s">
        <v>1274</v>
      </c>
      <c r="AV214" t="s">
        <v>79</v>
      </c>
      <c r="AX214">
        <v>10.0</v>
      </c>
      <c r="AY214" t="s">
        <v>1275</v>
      </c>
      <c r="AZ214" t="s">
        <v>1276</v>
      </c>
      <c r="BA214" t="s">
        <v>1277</v>
      </c>
      <c r="BC214" s="2">
        <f t="shared" si="1"/>
        <v>43029</v>
      </c>
      <c r="BD214">
        <f t="shared" si="2"/>
        <v>30</v>
      </c>
    </row>
    <row r="215" ht="15.75" customHeight="1">
      <c r="A215">
        <v>213.0</v>
      </c>
      <c r="B215" t="s">
        <v>82</v>
      </c>
      <c r="E215" t="s">
        <v>187</v>
      </c>
      <c r="F215" t="s">
        <v>95</v>
      </c>
      <c r="H215" s="1">
        <v>33934.0</v>
      </c>
      <c r="I215">
        <v>6.0</v>
      </c>
      <c r="J215">
        <v>40.0</v>
      </c>
      <c r="K215">
        <v>5.0</v>
      </c>
      <c r="L215">
        <v>20.0</v>
      </c>
      <c r="M215">
        <v>110019.0</v>
      </c>
      <c r="N215" t="s">
        <v>488</v>
      </c>
      <c r="O215">
        <v>1.0</v>
      </c>
      <c r="P215" t="s">
        <v>55</v>
      </c>
      <c r="R215" t="s">
        <v>111</v>
      </c>
      <c r="T215">
        <v>1.0</v>
      </c>
      <c r="U215" t="s">
        <v>237</v>
      </c>
      <c r="W215" t="s">
        <v>86</v>
      </c>
      <c r="Y215" t="s">
        <v>99</v>
      </c>
      <c r="AA215">
        <v>2.0</v>
      </c>
      <c r="AB215" t="s">
        <v>1278</v>
      </c>
      <c r="AC215" t="s">
        <v>61</v>
      </c>
      <c r="AI215" t="s">
        <v>141</v>
      </c>
      <c r="AN215" t="s">
        <v>63</v>
      </c>
      <c r="AP215">
        <v>5.0</v>
      </c>
      <c r="AR215">
        <v>5.0</v>
      </c>
      <c r="AT215">
        <v>30.0</v>
      </c>
      <c r="AU215" t="s">
        <v>1279</v>
      </c>
      <c r="AW215" t="s">
        <v>1280</v>
      </c>
      <c r="AX215">
        <v>10.0</v>
      </c>
      <c r="AY215" t="s">
        <v>1281</v>
      </c>
      <c r="AZ215" t="s">
        <v>1282</v>
      </c>
      <c r="BC215" s="2">
        <f t="shared" si="1"/>
        <v>43029</v>
      </c>
      <c r="BD215">
        <f t="shared" si="2"/>
        <v>24</v>
      </c>
    </row>
    <row r="216" ht="15.75" customHeight="1">
      <c r="A216">
        <v>214.0</v>
      </c>
      <c r="B216" t="s">
        <v>82</v>
      </c>
      <c r="C216" t="s">
        <v>138</v>
      </c>
      <c r="D216" t="s">
        <v>125</v>
      </c>
      <c r="I216">
        <v>7.0</v>
      </c>
      <c r="J216">
        <v>40.0</v>
      </c>
      <c r="K216">
        <v>8.0</v>
      </c>
      <c r="L216">
        <v>3.0</v>
      </c>
      <c r="M216">
        <v>30327.0</v>
      </c>
      <c r="N216" t="s">
        <v>1283</v>
      </c>
      <c r="O216">
        <v>0.0</v>
      </c>
      <c r="P216" t="s">
        <v>70</v>
      </c>
      <c r="R216" t="s">
        <v>111</v>
      </c>
      <c r="T216">
        <v>0.0</v>
      </c>
      <c r="AC216" t="s">
        <v>89</v>
      </c>
      <c r="AG216" t="s">
        <v>75</v>
      </c>
      <c r="AN216" t="s">
        <v>91</v>
      </c>
      <c r="AP216">
        <v>6.0</v>
      </c>
      <c r="AS216">
        <v>30.0</v>
      </c>
      <c r="AT216">
        <v>500.0</v>
      </c>
      <c r="AU216" t="s">
        <v>1284</v>
      </c>
      <c r="AV216" t="s">
        <v>212</v>
      </c>
      <c r="AX216">
        <v>7.0</v>
      </c>
      <c r="AY216" t="s">
        <v>1285</v>
      </c>
      <c r="AZ216" t="s">
        <v>1286</v>
      </c>
      <c r="BC216" s="2">
        <f t="shared" si="1"/>
        <v>43029</v>
      </c>
      <c r="BD216">
        <f t="shared" si="2"/>
        <v>117</v>
      </c>
    </row>
    <row r="217" ht="15.75" customHeight="1">
      <c r="A217">
        <v>215.0</v>
      </c>
      <c r="F217" t="s">
        <v>95</v>
      </c>
      <c r="H217" s="1">
        <v>32965.0</v>
      </c>
      <c r="I217">
        <v>7.0</v>
      </c>
      <c r="J217">
        <v>15.0</v>
      </c>
      <c r="K217">
        <v>8.0</v>
      </c>
      <c r="L217">
        <v>1.0</v>
      </c>
      <c r="M217">
        <v>11300.0</v>
      </c>
      <c r="N217" t="s">
        <v>1287</v>
      </c>
      <c r="O217">
        <v>0.0</v>
      </c>
      <c r="P217" t="s">
        <v>447</v>
      </c>
      <c r="R217" t="s">
        <v>111</v>
      </c>
      <c r="T217">
        <v>1.0</v>
      </c>
      <c r="U217" t="s">
        <v>237</v>
      </c>
      <c r="W217" t="s">
        <v>58</v>
      </c>
      <c r="Y217" t="s">
        <v>99</v>
      </c>
      <c r="AA217">
        <v>7.0</v>
      </c>
      <c r="AB217" t="s">
        <v>1288</v>
      </c>
      <c r="AC217" t="s">
        <v>89</v>
      </c>
      <c r="AH217" t="s">
        <v>76</v>
      </c>
      <c r="AN217" t="s">
        <v>91</v>
      </c>
      <c r="AP217">
        <v>5.0</v>
      </c>
      <c r="AR217">
        <v>3.0</v>
      </c>
      <c r="AT217">
        <v>12.0</v>
      </c>
      <c r="AU217" t="s">
        <v>1289</v>
      </c>
      <c r="AV217" t="s">
        <v>67</v>
      </c>
      <c r="AX217">
        <v>10.0</v>
      </c>
      <c r="AY217" t="s">
        <v>1290</v>
      </c>
      <c r="AZ217" t="s">
        <v>1291</v>
      </c>
      <c r="BA217" t="s">
        <v>1292</v>
      </c>
      <c r="BC217" s="2">
        <f t="shared" si="1"/>
        <v>43029</v>
      </c>
      <c r="BD217">
        <f t="shared" si="2"/>
        <v>27</v>
      </c>
    </row>
    <row r="218" ht="15.75" customHeight="1">
      <c r="A218">
        <v>216.0</v>
      </c>
      <c r="F218" t="s">
        <v>95</v>
      </c>
      <c r="H218" s="1">
        <v>30084.0</v>
      </c>
      <c r="I218">
        <v>7.0</v>
      </c>
      <c r="J218">
        <v>60.0</v>
      </c>
      <c r="K218">
        <v>7.0</v>
      </c>
      <c r="L218">
        <v>0.0</v>
      </c>
      <c r="N218" t="s">
        <v>1293</v>
      </c>
      <c r="O218">
        <v>1.0</v>
      </c>
      <c r="P218" t="s">
        <v>132</v>
      </c>
      <c r="R218" t="s">
        <v>111</v>
      </c>
      <c r="T218">
        <v>1.0</v>
      </c>
      <c r="U218" t="s">
        <v>90</v>
      </c>
      <c r="W218" t="s">
        <v>402</v>
      </c>
      <c r="Y218" t="s">
        <v>245</v>
      </c>
      <c r="AA218">
        <v>7.0</v>
      </c>
      <c r="AB218" t="s">
        <v>1294</v>
      </c>
      <c r="AC218" t="s">
        <v>89</v>
      </c>
      <c r="AI218" t="s">
        <v>141</v>
      </c>
      <c r="AN218" t="s">
        <v>77</v>
      </c>
      <c r="AQ218">
        <v>10.0</v>
      </c>
      <c r="AS218">
        <v>10.0</v>
      </c>
      <c r="AT218">
        <v>15.0</v>
      </c>
      <c r="AU218" t="s">
        <v>1295</v>
      </c>
      <c r="AV218" t="s">
        <v>79</v>
      </c>
      <c r="AX218">
        <v>9.0</v>
      </c>
      <c r="AY218" t="s">
        <v>1296</v>
      </c>
      <c r="AZ218" t="s">
        <v>1297</v>
      </c>
      <c r="BC218" s="2">
        <f t="shared" si="1"/>
        <v>43029</v>
      </c>
      <c r="BD218">
        <f t="shared" si="2"/>
        <v>35</v>
      </c>
    </row>
    <row r="219" ht="15.75" customHeight="1">
      <c r="A219">
        <v>217.0</v>
      </c>
      <c r="B219" t="s">
        <v>82</v>
      </c>
      <c r="I219">
        <v>7.0</v>
      </c>
      <c r="J219">
        <v>180.0</v>
      </c>
      <c r="K219">
        <v>7.0</v>
      </c>
      <c r="L219">
        <v>2.0</v>
      </c>
      <c r="M219">
        <v>560076.0</v>
      </c>
      <c r="N219" t="s">
        <v>488</v>
      </c>
      <c r="O219">
        <v>0.0</v>
      </c>
      <c r="P219" t="s">
        <v>105</v>
      </c>
      <c r="S219" t="s">
        <v>1298</v>
      </c>
      <c r="T219">
        <v>0.0</v>
      </c>
      <c r="AC219" t="s">
        <v>89</v>
      </c>
      <c r="AD219" t="s">
        <v>319</v>
      </c>
      <c r="AF219" t="s">
        <v>90</v>
      </c>
      <c r="AI219" t="s">
        <v>141</v>
      </c>
      <c r="AN219" t="s">
        <v>77</v>
      </c>
      <c r="AQ219">
        <v>10.0</v>
      </c>
      <c r="AS219">
        <v>10.0</v>
      </c>
      <c r="AT219">
        <v>8.0</v>
      </c>
      <c r="AU219" t="s">
        <v>1299</v>
      </c>
      <c r="AV219" t="s">
        <v>79</v>
      </c>
      <c r="AX219">
        <v>6.0</v>
      </c>
      <c r="AY219" t="s">
        <v>1300</v>
      </c>
      <c r="AZ219" t="s">
        <v>1301</v>
      </c>
      <c r="BA219" t="s">
        <v>1302</v>
      </c>
      <c r="BC219" s="2">
        <f t="shared" si="1"/>
        <v>43029</v>
      </c>
      <c r="BD219">
        <f t="shared" si="2"/>
        <v>117</v>
      </c>
    </row>
    <row r="220" ht="15.75" customHeight="1">
      <c r="A220">
        <v>218.0</v>
      </c>
      <c r="C220" t="s">
        <v>138</v>
      </c>
      <c r="F220" t="s">
        <v>95</v>
      </c>
      <c r="H220" s="1">
        <v>24370.0</v>
      </c>
      <c r="I220">
        <v>7.0</v>
      </c>
      <c r="J220">
        <v>30.0</v>
      </c>
      <c r="K220">
        <v>10.0</v>
      </c>
      <c r="L220">
        <v>16.0</v>
      </c>
      <c r="M220">
        <v>75075.0</v>
      </c>
      <c r="N220" t="s">
        <v>1303</v>
      </c>
      <c r="O220">
        <v>1.0</v>
      </c>
      <c r="P220" t="s">
        <v>132</v>
      </c>
      <c r="R220" t="s">
        <v>106</v>
      </c>
      <c r="T220">
        <v>1.0</v>
      </c>
      <c r="U220" t="s">
        <v>155</v>
      </c>
      <c r="W220" t="s">
        <v>156</v>
      </c>
      <c r="Y220" t="s">
        <v>337</v>
      </c>
      <c r="AA220">
        <v>27.0</v>
      </c>
      <c r="AB220" t="s">
        <v>1304</v>
      </c>
      <c r="AC220" t="s">
        <v>89</v>
      </c>
      <c r="AI220" t="s">
        <v>141</v>
      </c>
      <c r="AN220" t="s">
        <v>63</v>
      </c>
      <c r="AP220">
        <v>5.0</v>
      </c>
      <c r="AR220">
        <v>3.0</v>
      </c>
      <c r="AT220">
        <v>8.0</v>
      </c>
      <c r="AU220" t="s">
        <v>1305</v>
      </c>
      <c r="AW220" t="s">
        <v>1306</v>
      </c>
      <c r="AX220">
        <v>8.0</v>
      </c>
      <c r="AY220" t="s">
        <v>1307</v>
      </c>
      <c r="BA220" t="s">
        <v>1308</v>
      </c>
      <c r="BC220" s="2">
        <f t="shared" si="1"/>
        <v>43029</v>
      </c>
      <c r="BD220">
        <f t="shared" si="2"/>
        <v>51</v>
      </c>
    </row>
    <row r="221" ht="15.75" customHeight="1">
      <c r="A221">
        <v>219.0</v>
      </c>
      <c r="B221" t="s">
        <v>82</v>
      </c>
      <c r="F221" t="s">
        <v>95</v>
      </c>
      <c r="H221" s="1">
        <v>33182.0</v>
      </c>
      <c r="I221">
        <v>7.0</v>
      </c>
      <c r="J221">
        <v>60.0</v>
      </c>
      <c r="K221">
        <v>10.0</v>
      </c>
      <c r="L221">
        <v>3.0</v>
      </c>
      <c r="M221">
        <v>200240.0</v>
      </c>
      <c r="N221" t="s">
        <v>1309</v>
      </c>
      <c r="O221">
        <v>0.0</v>
      </c>
      <c r="P221" t="s">
        <v>70</v>
      </c>
      <c r="R221" t="s">
        <v>56</v>
      </c>
      <c r="T221">
        <v>1.0</v>
      </c>
      <c r="U221" t="s">
        <v>237</v>
      </c>
      <c r="W221" t="s">
        <v>86</v>
      </c>
      <c r="Y221" t="s">
        <v>675</v>
      </c>
      <c r="AA221">
        <v>2.0</v>
      </c>
      <c r="AB221" t="s">
        <v>1310</v>
      </c>
      <c r="AC221" t="s">
        <v>89</v>
      </c>
      <c r="AH221" t="s">
        <v>76</v>
      </c>
      <c r="AN221" t="s">
        <v>91</v>
      </c>
      <c r="AP221">
        <v>6.0</v>
      </c>
      <c r="AR221">
        <v>6.0</v>
      </c>
      <c r="AT221">
        <v>6.0</v>
      </c>
      <c r="AU221" t="s">
        <v>1311</v>
      </c>
      <c r="AV221" t="s">
        <v>67</v>
      </c>
      <c r="AX221">
        <v>9.0</v>
      </c>
      <c r="AY221" t="s">
        <v>1312</v>
      </c>
      <c r="AZ221" t="s">
        <v>1313</v>
      </c>
      <c r="BA221" t="s">
        <v>1314</v>
      </c>
      <c r="BC221" s="2">
        <f t="shared" si="1"/>
        <v>43029</v>
      </c>
      <c r="BD221">
        <f t="shared" si="2"/>
        <v>26</v>
      </c>
    </row>
    <row r="222" ht="15.75" customHeight="1">
      <c r="A222">
        <v>220.0</v>
      </c>
      <c r="F222" t="s">
        <v>95</v>
      </c>
      <c r="H222" s="1">
        <v>28379.0</v>
      </c>
      <c r="I222">
        <v>6.0</v>
      </c>
      <c r="J222">
        <v>90.0</v>
      </c>
      <c r="K222">
        <v>10.0</v>
      </c>
      <c r="L222">
        <v>12.0</v>
      </c>
      <c r="M222">
        <v>3630.0</v>
      </c>
      <c r="N222" t="s">
        <v>1315</v>
      </c>
      <c r="O222">
        <v>1.0</v>
      </c>
      <c r="P222" t="s">
        <v>447</v>
      </c>
      <c r="S222" t="s">
        <v>1316</v>
      </c>
      <c r="T222">
        <v>1.0</v>
      </c>
      <c r="U222" t="s">
        <v>5</v>
      </c>
      <c r="W222" t="s">
        <v>98</v>
      </c>
      <c r="Y222" t="s">
        <v>99</v>
      </c>
      <c r="AA222">
        <v>25.0</v>
      </c>
      <c r="AB222" t="s">
        <v>1317</v>
      </c>
      <c r="AC222" t="s">
        <v>500</v>
      </c>
      <c r="AI222" t="s">
        <v>141</v>
      </c>
      <c r="AN222" t="s">
        <v>63</v>
      </c>
      <c r="AP222">
        <v>5.0</v>
      </c>
      <c r="AS222">
        <v>15.0</v>
      </c>
      <c r="AT222">
        <v>50.0</v>
      </c>
      <c r="AU222" t="s">
        <v>1318</v>
      </c>
      <c r="AV222" t="s">
        <v>79</v>
      </c>
      <c r="AX222">
        <v>8.0</v>
      </c>
      <c r="AY222" t="s">
        <v>1319</v>
      </c>
      <c r="AZ222" t="s">
        <v>1320</v>
      </c>
      <c r="BA222" t="s">
        <v>1321</v>
      </c>
      <c r="BC222" s="2">
        <f t="shared" si="1"/>
        <v>43029</v>
      </c>
      <c r="BD222">
        <f t="shared" si="2"/>
        <v>40</v>
      </c>
    </row>
    <row r="223" ht="15.75" customHeight="1">
      <c r="A223">
        <v>221.0</v>
      </c>
      <c r="E223" t="s">
        <v>187</v>
      </c>
      <c r="F223" t="s">
        <v>95</v>
      </c>
      <c r="H223" s="1">
        <v>34862.0</v>
      </c>
      <c r="I223">
        <v>8.0</v>
      </c>
      <c r="J223">
        <v>100.0</v>
      </c>
      <c r="K223">
        <v>6.0</v>
      </c>
      <c r="L223">
        <v>6.0</v>
      </c>
      <c r="M223">
        <v>10963.0</v>
      </c>
      <c r="N223" t="s">
        <v>126</v>
      </c>
      <c r="O223">
        <v>1.0</v>
      </c>
      <c r="P223" t="s">
        <v>70</v>
      </c>
      <c r="R223" t="s">
        <v>56</v>
      </c>
      <c r="T223">
        <v>1.0</v>
      </c>
      <c r="U223" t="s">
        <v>1322</v>
      </c>
      <c r="W223" t="s">
        <v>86</v>
      </c>
      <c r="Y223" t="s">
        <v>307</v>
      </c>
      <c r="AA223">
        <v>1.0</v>
      </c>
      <c r="AB223" t="s">
        <v>1323</v>
      </c>
      <c r="AC223" t="s">
        <v>417</v>
      </c>
      <c r="AI223" t="s">
        <v>141</v>
      </c>
      <c r="AN223" t="s">
        <v>77</v>
      </c>
      <c r="AP223">
        <v>4.0</v>
      </c>
      <c r="AR223">
        <v>6.0</v>
      </c>
      <c r="AT223">
        <v>30.0</v>
      </c>
      <c r="AU223" t="s">
        <v>1324</v>
      </c>
      <c r="AV223" t="s">
        <v>79</v>
      </c>
      <c r="AX223">
        <v>7.0</v>
      </c>
      <c r="AY223" t="s">
        <v>1325</v>
      </c>
      <c r="AZ223" t="s">
        <v>217</v>
      </c>
      <c r="BC223" s="2">
        <f t="shared" si="1"/>
        <v>43029</v>
      </c>
      <c r="BD223">
        <f t="shared" si="2"/>
        <v>22</v>
      </c>
    </row>
    <row r="224" ht="15.75" customHeight="1">
      <c r="A224">
        <v>222.0</v>
      </c>
      <c r="F224" t="s">
        <v>95</v>
      </c>
      <c r="H224" s="1">
        <v>32966.0</v>
      </c>
      <c r="I224">
        <v>7.0</v>
      </c>
      <c r="J224">
        <v>5.0</v>
      </c>
      <c r="K224">
        <v>5.0</v>
      </c>
      <c r="L224">
        <v>3.0</v>
      </c>
      <c r="M224">
        <v>60661.0</v>
      </c>
      <c r="N224" t="s">
        <v>1326</v>
      </c>
      <c r="O224">
        <v>0.0</v>
      </c>
      <c r="P224" t="s">
        <v>55</v>
      </c>
      <c r="R224" t="s">
        <v>111</v>
      </c>
      <c r="T224">
        <v>1.0</v>
      </c>
      <c r="U224" t="s">
        <v>546</v>
      </c>
      <c r="W224" t="s">
        <v>86</v>
      </c>
      <c r="Y224" t="s">
        <v>1327</v>
      </c>
      <c r="AA224">
        <v>5.0</v>
      </c>
      <c r="AB224" t="s">
        <v>1328</v>
      </c>
      <c r="AC224" t="s">
        <v>89</v>
      </c>
      <c r="AH224" t="s">
        <v>76</v>
      </c>
      <c r="AN224" t="s">
        <v>63</v>
      </c>
      <c r="AP224">
        <v>5.0</v>
      </c>
      <c r="AR224">
        <v>4.0</v>
      </c>
      <c r="AT224">
        <v>8.0</v>
      </c>
      <c r="AU224" t="s">
        <v>1329</v>
      </c>
      <c r="AV224" t="s">
        <v>79</v>
      </c>
      <c r="AX224">
        <v>10.0</v>
      </c>
      <c r="AY224" t="s">
        <v>1330</v>
      </c>
      <c r="AZ224" t="s">
        <v>1331</v>
      </c>
      <c r="BA224" t="s">
        <v>152</v>
      </c>
      <c r="BC224" s="2">
        <f t="shared" si="1"/>
        <v>43029</v>
      </c>
      <c r="BD224">
        <f t="shared" si="2"/>
        <v>27</v>
      </c>
    </row>
    <row r="225" ht="15.75" customHeight="1">
      <c r="A225">
        <v>223.0</v>
      </c>
      <c r="B225" t="s">
        <v>82</v>
      </c>
      <c r="C225" t="s">
        <v>138</v>
      </c>
      <c r="E225" t="s">
        <v>187</v>
      </c>
      <c r="H225" s="1">
        <v>27861.0</v>
      </c>
      <c r="I225">
        <v>7.0</v>
      </c>
      <c r="J225">
        <v>20.0</v>
      </c>
      <c r="K225">
        <v>10.0</v>
      </c>
      <c r="L225">
        <v>5.0</v>
      </c>
      <c r="M225">
        <v>80339.0</v>
      </c>
      <c r="N225" t="s">
        <v>243</v>
      </c>
      <c r="O225">
        <v>1.0</v>
      </c>
      <c r="P225" t="s">
        <v>70</v>
      </c>
      <c r="S225" t="s">
        <v>1332</v>
      </c>
      <c r="T225">
        <v>1.0</v>
      </c>
      <c r="U225" t="s">
        <v>118</v>
      </c>
      <c r="W225" t="s">
        <v>119</v>
      </c>
      <c r="Y225" t="s">
        <v>99</v>
      </c>
      <c r="AA225">
        <v>18.0</v>
      </c>
      <c r="AB225" t="s">
        <v>1333</v>
      </c>
      <c r="AC225" t="s">
        <v>500</v>
      </c>
      <c r="AI225" t="s">
        <v>141</v>
      </c>
      <c r="AN225" t="s">
        <v>63</v>
      </c>
      <c r="AP225">
        <v>5.0</v>
      </c>
      <c r="AR225">
        <v>3.0</v>
      </c>
      <c r="AT225">
        <v>50.0</v>
      </c>
      <c r="AU225" t="s">
        <v>1334</v>
      </c>
      <c r="AV225" t="s">
        <v>210</v>
      </c>
      <c r="AX225">
        <v>10.0</v>
      </c>
      <c r="AY225" t="s">
        <v>1335</v>
      </c>
      <c r="AZ225" t="s">
        <v>1336</v>
      </c>
      <c r="BA225" t="s">
        <v>1337</v>
      </c>
      <c r="BC225" s="2">
        <f t="shared" si="1"/>
        <v>43029</v>
      </c>
      <c r="BD225">
        <f t="shared" si="2"/>
        <v>41</v>
      </c>
    </row>
    <row r="226" ht="15.75" customHeight="1">
      <c r="A226">
        <v>224.0</v>
      </c>
      <c r="B226" t="s">
        <v>82</v>
      </c>
      <c r="H226" s="1">
        <v>33281.0</v>
      </c>
      <c r="I226">
        <v>6.0</v>
      </c>
      <c r="J226">
        <v>2.0</v>
      </c>
      <c r="K226">
        <v>10.0</v>
      </c>
      <c r="L226">
        <v>3.0</v>
      </c>
      <c r="M226">
        <v>570001.0</v>
      </c>
      <c r="N226" t="s">
        <v>1338</v>
      </c>
      <c r="O226">
        <v>0.0</v>
      </c>
      <c r="P226" t="s">
        <v>447</v>
      </c>
      <c r="R226" t="s">
        <v>56</v>
      </c>
      <c r="T226">
        <v>1.0</v>
      </c>
      <c r="U226" t="s">
        <v>97</v>
      </c>
      <c r="X226" t="s">
        <v>1339</v>
      </c>
      <c r="Y226" t="s">
        <v>99</v>
      </c>
      <c r="AA226">
        <v>3.0</v>
      </c>
      <c r="AB226" t="s">
        <v>1340</v>
      </c>
      <c r="AC226" t="s">
        <v>417</v>
      </c>
      <c r="AI226" t="s">
        <v>141</v>
      </c>
      <c r="AN226" t="s">
        <v>63</v>
      </c>
      <c r="AP226">
        <v>4.0</v>
      </c>
      <c r="AS226">
        <v>8.0</v>
      </c>
      <c r="AT226">
        <v>9.0</v>
      </c>
      <c r="AU226" t="s">
        <v>1341</v>
      </c>
      <c r="AV226" t="s">
        <v>79</v>
      </c>
      <c r="AX226">
        <v>7.0</v>
      </c>
      <c r="AY226" t="s">
        <v>1342</v>
      </c>
      <c r="BC226" s="2">
        <f t="shared" si="1"/>
        <v>43029</v>
      </c>
      <c r="BD226">
        <f t="shared" si="2"/>
        <v>26</v>
      </c>
    </row>
    <row r="227" ht="15.75" customHeight="1">
      <c r="A227">
        <v>225.0</v>
      </c>
      <c r="C227" t="s">
        <v>138</v>
      </c>
      <c r="D227" t="s">
        <v>125</v>
      </c>
      <c r="E227" t="s">
        <v>187</v>
      </c>
      <c r="H227" s="1">
        <v>34191.0</v>
      </c>
      <c r="I227">
        <v>8.0</v>
      </c>
      <c r="J227">
        <v>2.0</v>
      </c>
      <c r="K227">
        <v>9.0</v>
      </c>
      <c r="L227">
        <v>30.0</v>
      </c>
      <c r="M227">
        <v>201100.0</v>
      </c>
      <c r="N227" t="s">
        <v>1343</v>
      </c>
      <c r="O227">
        <v>1.0</v>
      </c>
      <c r="P227" t="s">
        <v>105</v>
      </c>
      <c r="R227" t="s">
        <v>106</v>
      </c>
      <c r="T227">
        <v>0.0</v>
      </c>
      <c r="AC227" t="s">
        <v>74</v>
      </c>
      <c r="AG227" t="s">
        <v>75</v>
      </c>
      <c r="AI227" t="s">
        <v>141</v>
      </c>
      <c r="AN227" t="s">
        <v>77</v>
      </c>
      <c r="AP227">
        <v>6.0</v>
      </c>
      <c r="AR227">
        <v>3.0</v>
      </c>
      <c r="AT227">
        <v>60.0</v>
      </c>
      <c r="AU227" t="s">
        <v>1344</v>
      </c>
      <c r="AW227" t="s">
        <v>1345</v>
      </c>
      <c r="AX227">
        <v>10.0</v>
      </c>
      <c r="AY227" t="s">
        <v>1346</v>
      </c>
      <c r="AZ227" t="s">
        <v>1347</v>
      </c>
      <c r="BA227" t="s">
        <v>1348</v>
      </c>
      <c r="BC227" s="2">
        <f t="shared" si="1"/>
        <v>43029</v>
      </c>
      <c r="BD227">
        <f t="shared" si="2"/>
        <v>24</v>
      </c>
    </row>
    <row r="228" ht="15.75" customHeight="1">
      <c r="A228">
        <v>226.0</v>
      </c>
      <c r="B228" t="s">
        <v>82</v>
      </c>
      <c r="C228" t="s">
        <v>138</v>
      </c>
      <c r="F228" t="s">
        <v>95</v>
      </c>
      <c r="H228" s="1">
        <v>32528.0</v>
      </c>
      <c r="I228">
        <v>6.0</v>
      </c>
      <c r="J228">
        <v>10.0</v>
      </c>
      <c r="K228">
        <v>8.0</v>
      </c>
      <c r="L228">
        <v>12.0</v>
      </c>
      <c r="M228">
        <v>4.0</v>
      </c>
      <c r="N228" t="s">
        <v>1349</v>
      </c>
      <c r="O228">
        <v>1.0</v>
      </c>
      <c r="P228" t="s">
        <v>55</v>
      </c>
      <c r="R228" t="s">
        <v>71</v>
      </c>
      <c r="T228">
        <v>1.0</v>
      </c>
      <c r="U228" t="s">
        <v>57</v>
      </c>
      <c r="W228" t="s">
        <v>86</v>
      </c>
      <c r="Y228" t="s">
        <v>257</v>
      </c>
      <c r="AA228">
        <v>4.0</v>
      </c>
      <c r="AB228" t="s">
        <v>210</v>
      </c>
      <c r="AC228" t="s">
        <v>61</v>
      </c>
      <c r="AF228" t="s">
        <v>90</v>
      </c>
      <c r="AN228" t="s">
        <v>1273</v>
      </c>
      <c r="AP228">
        <v>5.0</v>
      </c>
      <c r="AR228">
        <v>2.0</v>
      </c>
      <c r="AT228">
        <v>6.0</v>
      </c>
      <c r="AU228" t="s">
        <v>1350</v>
      </c>
      <c r="AW228" t="s">
        <v>1351</v>
      </c>
      <c r="AX228">
        <v>8.0</v>
      </c>
      <c r="AY228" t="s">
        <v>1352</v>
      </c>
      <c r="BA228" t="s">
        <v>1353</v>
      </c>
      <c r="BC228" s="2">
        <f t="shared" si="1"/>
        <v>43029</v>
      </c>
      <c r="BD228">
        <f t="shared" si="2"/>
        <v>28</v>
      </c>
    </row>
    <row r="229" ht="15.75" customHeight="1">
      <c r="A229">
        <v>227.0</v>
      </c>
      <c r="C229" t="s">
        <v>138</v>
      </c>
      <c r="H229" s="1">
        <v>33163.0</v>
      </c>
      <c r="I229">
        <v>6.0</v>
      </c>
      <c r="J229">
        <v>0.0</v>
      </c>
      <c r="K229">
        <v>8.0</v>
      </c>
      <c r="L229">
        <v>5.0</v>
      </c>
      <c r="M229">
        <v>33139.0</v>
      </c>
      <c r="N229" t="s">
        <v>1354</v>
      </c>
      <c r="O229">
        <v>1.0</v>
      </c>
      <c r="P229" t="s">
        <v>55</v>
      </c>
      <c r="S229" t="s">
        <v>1355</v>
      </c>
      <c r="T229">
        <v>0.0</v>
      </c>
      <c r="AC229" t="s">
        <v>61</v>
      </c>
      <c r="AH229" t="s">
        <v>76</v>
      </c>
      <c r="AN229" t="s">
        <v>91</v>
      </c>
      <c r="AP229">
        <v>4.0</v>
      </c>
      <c r="AS229" t="s">
        <v>1356</v>
      </c>
      <c r="AT229">
        <v>3.0</v>
      </c>
      <c r="AU229" t="s">
        <v>1357</v>
      </c>
      <c r="AV229" t="s">
        <v>79</v>
      </c>
      <c r="AX229">
        <v>8.0</v>
      </c>
      <c r="AY229" t="s">
        <v>1358</v>
      </c>
      <c r="AZ229" t="s">
        <v>1359</v>
      </c>
      <c r="BA229" t="s">
        <v>152</v>
      </c>
      <c r="BC229" s="2">
        <f t="shared" si="1"/>
        <v>43029</v>
      </c>
      <c r="BD229">
        <f t="shared" si="2"/>
        <v>27</v>
      </c>
    </row>
    <row r="230" ht="15.75" customHeight="1">
      <c r="A230">
        <v>228.0</v>
      </c>
      <c r="B230" t="s">
        <v>82</v>
      </c>
      <c r="C230" t="s">
        <v>138</v>
      </c>
      <c r="E230" t="s">
        <v>187</v>
      </c>
      <c r="H230" s="1">
        <v>34165.0</v>
      </c>
      <c r="I230">
        <v>8.0</v>
      </c>
      <c r="J230">
        <v>45.0</v>
      </c>
      <c r="K230">
        <v>8.0</v>
      </c>
      <c r="L230">
        <v>6.0</v>
      </c>
      <c r="M230">
        <v>92116.0</v>
      </c>
      <c r="N230" t="s">
        <v>1360</v>
      </c>
      <c r="O230">
        <v>0.0</v>
      </c>
      <c r="P230" t="s">
        <v>70</v>
      </c>
      <c r="R230" t="s">
        <v>56</v>
      </c>
      <c r="T230">
        <v>1.0</v>
      </c>
      <c r="U230" t="s">
        <v>90</v>
      </c>
      <c r="W230" t="s">
        <v>86</v>
      </c>
      <c r="Y230" t="s">
        <v>171</v>
      </c>
      <c r="AA230">
        <v>1.0</v>
      </c>
      <c r="AB230" t="s">
        <v>1361</v>
      </c>
      <c r="AC230" t="s">
        <v>61</v>
      </c>
      <c r="AF230" t="s">
        <v>90</v>
      </c>
      <c r="AN230" t="s">
        <v>91</v>
      </c>
      <c r="AP230">
        <v>6.0</v>
      </c>
      <c r="AR230">
        <v>5.0</v>
      </c>
      <c r="AT230">
        <v>25.0</v>
      </c>
      <c r="AU230" t="s">
        <v>1362</v>
      </c>
      <c r="AV230" t="s">
        <v>79</v>
      </c>
      <c r="AX230">
        <v>10.0</v>
      </c>
      <c r="AY230" t="s">
        <v>1363</v>
      </c>
      <c r="AZ230" t="s">
        <v>1364</v>
      </c>
      <c r="BC230" s="2">
        <f t="shared" si="1"/>
        <v>43029</v>
      </c>
      <c r="BD230">
        <f t="shared" si="2"/>
        <v>24</v>
      </c>
    </row>
    <row r="231" ht="15.75" customHeight="1">
      <c r="A231">
        <v>229.0</v>
      </c>
      <c r="B231" t="s">
        <v>82</v>
      </c>
      <c r="H231" s="1">
        <v>25799.0</v>
      </c>
      <c r="I231">
        <v>7.0</v>
      </c>
      <c r="J231">
        <v>60.0</v>
      </c>
      <c r="K231">
        <v>8.0</v>
      </c>
      <c r="L231">
        <v>5.0</v>
      </c>
      <c r="M231">
        <v>60490.0</v>
      </c>
      <c r="N231" t="s">
        <v>1365</v>
      </c>
      <c r="O231">
        <v>0.0</v>
      </c>
      <c r="P231" t="s">
        <v>105</v>
      </c>
      <c r="R231" t="s">
        <v>106</v>
      </c>
      <c r="T231">
        <v>1.0</v>
      </c>
      <c r="V231" t="s">
        <v>1366</v>
      </c>
      <c r="W231" t="s">
        <v>86</v>
      </c>
      <c r="Y231" t="s">
        <v>120</v>
      </c>
      <c r="AA231">
        <v>15.0</v>
      </c>
      <c r="AB231" t="s">
        <v>1367</v>
      </c>
      <c r="AC231" t="s">
        <v>61</v>
      </c>
      <c r="AF231" t="s">
        <v>90</v>
      </c>
      <c r="AN231" t="s">
        <v>77</v>
      </c>
      <c r="AQ231">
        <v>15.0</v>
      </c>
      <c r="AR231">
        <v>5.0</v>
      </c>
      <c r="AT231">
        <v>40.0</v>
      </c>
      <c r="AU231" t="s">
        <v>1368</v>
      </c>
      <c r="AV231" t="s">
        <v>79</v>
      </c>
      <c r="AX231">
        <v>10.0</v>
      </c>
      <c r="AY231" t="s">
        <v>1369</v>
      </c>
      <c r="AZ231" t="s">
        <v>906</v>
      </c>
      <c r="BA231" t="s">
        <v>906</v>
      </c>
      <c r="BC231" s="2">
        <f t="shared" si="1"/>
        <v>43029</v>
      </c>
      <c r="BD231">
        <f t="shared" si="2"/>
        <v>47</v>
      </c>
    </row>
    <row r="232" ht="15.75" customHeight="1">
      <c r="A232">
        <v>230.0</v>
      </c>
      <c r="C232" t="s">
        <v>138</v>
      </c>
      <c r="F232" t="s">
        <v>95</v>
      </c>
      <c r="H232" s="1">
        <v>28204.0</v>
      </c>
      <c r="I232">
        <v>7.0</v>
      </c>
      <c r="J232">
        <v>0.0</v>
      </c>
      <c r="K232">
        <v>14.0</v>
      </c>
      <c r="L232">
        <v>12.0</v>
      </c>
      <c r="M232">
        <v>34563.0</v>
      </c>
      <c r="N232" t="s">
        <v>1370</v>
      </c>
      <c r="O232">
        <v>1.0</v>
      </c>
      <c r="P232" t="s">
        <v>70</v>
      </c>
      <c r="R232" t="s">
        <v>106</v>
      </c>
      <c r="T232">
        <v>1.0</v>
      </c>
      <c r="U232" t="s">
        <v>90</v>
      </c>
      <c r="W232" t="s">
        <v>86</v>
      </c>
      <c r="Y232" t="s">
        <v>59</v>
      </c>
      <c r="AA232">
        <v>15.0</v>
      </c>
      <c r="AB232" t="s">
        <v>1371</v>
      </c>
      <c r="AC232" t="s">
        <v>61</v>
      </c>
      <c r="AH232" t="s">
        <v>76</v>
      </c>
      <c r="AI232" t="s">
        <v>141</v>
      </c>
      <c r="AJ232" t="s">
        <v>628</v>
      </c>
      <c r="AK232" t="s">
        <v>35</v>
      </c>
      <c r="AN232" t="s">
        <v>91</v>
      </c>
      <c r="AP232">
        <v>2.0</v>
      </c>
      <c r="AR232">
        <v>3.0</v>
      </c>
      <c r="AT232">
        <v>4.0</v>
      </c>
      <c r="AU232" t="s">
        <v>225</v>
      </c>
      <c r="AV232" t="s">
        <v>79</v>
      </c>
      <c r="AX232">
        <v>8.0</v>
      </c>
      <c r="AY232" t="s">
        <v>225</v>
      </c>
      <c r="AZ232" t="s">
        <v>225</v>
      </c>
      <c r="BA232" t="s">
        <v>225</v>
      </c>
      <c r="BC232" s="2">
        <f t="shared" si="1"/>
        <v>43029</v>
      </c>
      <c r="BD232">
        <f t="shared" si="2"/>
        <v>40</v>
      </c>
    </row>
    <row r="233" ht="15.75" customHeight="1">
      <c r="A233">
        <v>231.0</v>
      </c>
      <c r="B233" t="s">
        <v>82</v>
      </c>
      <c r="C233" t="s">
        <v>138</v>
      </c>
      <c r="D233" t="s">
        <v>125</v>
      </c>
      <c r="F233" t="s">
        <v>95</v>
      </c>
      <c r="H233" s="1">
        <v>34312.0</v>
      </c>
      <c r="I233">
        <v>8.0</v>
      </c>
      <c r="J233">
        <v>120.0</v>
      </c>
      <c r="K233">
        <v>15.0</v>
      </c>
      <c r="L233">
        <v>2.0</v>
      </c>
      <c r="M233">
        <v>400004.0</v>
      </c>
      <c r="N233" t="s">
        <v>1372</v>
      </c>
      <c r="O233">
        <v>1.0</v>
      </c>
      <c r="P233" t="s">
        <v>84</v>
      </c>
      <c r="R233" t="s">
        <v>106</v>
      </c>
      <c r="T233">
        <v>1.0</v>
      </c>
      <c r="U233" t="s">
        <v>237</v>
      </c>
      <c r="W233" t="s">
        <v>402</v>
      </c>
      <c r="Z233" t="s">
        <v>1061</v>
      </c>
      <c r="AA233">
        <v>0.0</v>
      </c>
      <c r="AB233" t="s">
        <v>1373</v>
      </c>
      <c r="AC233" t="s">
        <v>61</v>
      </c>
      <c r="AG233" t="s">
        <v>75</v>
      </c>
      <c r="AN233" t="s">
        <v>178</v>
      </c>
      <c r="AP233">
        <v>6.0</v>
      </c>
      <c r="AR233">
        <v>4.0</v>
      </c>
      <c r="AT233">
        <v>100.0</v>
      </c>
      <c r="AU233" t="s">
        <v>1374</v>
      </c>
      <c r="AV233" t="s">
        <v>79</v>
      </c>
      <c r="AX233">
        <v>10.0</v>
      </c>
      <c r="AY233" t="s">
        <v>1375</v>
      </c>
      <c r="AZ233" t="s">
        <v>1376</v>
      </c>
      <c r="BA233" t="s">
        <v>1377</v>
      </c>
      <c r="BC233" s="2">
        <f t="shared" si="1"/>
        <v>43029</v>
      </c>
      <c r="BD233">
        <f t="shared" si="2"/>
        <v>23</v>
      </c>
    </row>
    <row r="234" ht="15.75" customHeight="1">
      <c r="A234">
        <v>232.0</v>
      </c>
      <c r="C234" t="s">
        <v>138</v>
      </c>
      <c r="F234" t="s">
        <v>95</v>
      </c>
      <c r="H234" s="1">
        <v>33022.0</v>
      </c>
      <c r="I234">
        <v>7.0</v>
      </c>
      <c r="J234">
        <v>40.0</v>
      </c>
      <c r="K234">
        <v>14.0</v>
      </c>
      <c r="L234">
        <v>4.0</v>
      </c>
      <c r="M234">
        <v>560017.0</v>
      </c>
      <c r="N234" t="s">
        <v>1378</v>
      </c>
      <c r="O234">
        <v>0.0</v>
      </c>
      <c r="P234" t="s">
        <v>84</v>
      </c>
      <c r="R234" t="s">
        <v>111</v>
      </c>
      <c r="T234">
        <v>1.0</v>
      </c>
      <c r="U234" t="s">
        <v>814</v>
      </c>
      <c r="W234" t="s">
        <v>440</v>
      </c>
      <c r="Y234" t="s">
        <v>99</v>
      </c>
      <c r="AA234">
        <v>6.0</v>
      </c>
      <c r="AB234" t="s">
        <v>1379</v>
      </c>
      <c r="AC234" t="s">
        <v>61</v>
      </c>
      <c r="AE234" t="s">
        <v>62</v>
      </c>
      <c r="AN234" t="s">
        <v>63</v>
      </c>
      <c r="AP234">
        <v>6.0</v>
      </c>
      <c r="AR234">
        <v>2.0</v>
      </c>
      <c r="AT234">
        <v>100.0</v>
      </c>
      <c r="AU234" t="s">
        <v>1380</v>
      </c>
      <c r="AV234" t="s">
        <v>67</v>
      </c>
      <c r="AX234">
        <v>10.0</v>
      </c>
      <c r="AY234" t="s">
        <v>1381</v>
      </c>
      <c r="AZ234" t="s">
        <v>1382</v>
      </c>
      <c r="BA234" t="s">
        <v>1383</v>
      </c>
      <c r="BC234" s="2">
        <f t="shared" si="1"/>
        <v>43029</v>
      </c>
      <c r="BD234">
        <f t="shared" si="2"/>
        <v>27</v>
      </c>
    </row>
    <row r="235" ht="15.75" customHeight="1">
      <c r="A235">
        <v>233.0</v>
      </c>
      <c r="B235" t="s">
        <v>82</v>
      </c>
      <c r="C235" t="s">
        <v>138</v>
      </c>
      <c r="F235" t="s">
        <v>95</v>
      </c>
      <c r="H235" s="1">
        <v>31533.0</v>
      </c>
      <c r="I235">
        <v>6.0</v>
      </c>
      <c r="J235">
        <v>35.0</v>
      </c>
      <c r="K235">
        <v>9.0</v>
      </c>
      <c r="L235">
        <v>20.0</v>
      </c>
      <c r="M235">
        <v>99243.0</v>
      </c>
      <c r="N235" t="s">
        <v>1384</v>
      </c>
      <c r="O235">
        <v>1.0</v>
      </c>
      <c r="P235" t="s">
        <v>55</v>
      </c>
      <c r="R235" t="s">
        <v>106</v>
      </c>
      <c r="T235">
        <v>1.0</v>
      </c>
      <c r="U235" t="s">
        <v>469</v>
      </c>
      <c r="W235" t="s">
        <v>58</v>
      </c>
      <c r="Y235" t="s">
        <v>99</v>
      </c>
      <c r="AA235">
        <v>5.0</v>
      </c>
      <c r="AB235" t="s">
        <v>1385</v>
      </c>
      <c r="AC235" t="s">
        <v>89</v>
      </c>
      <c r="AI235" t="s">
        <v>141</v>
      </c>
      <c r="AN235" t="s">
        <v>77</v>
      </c>
      <c r="AQ235">
        <v>25.0</v>
      </c>
      <c r="AS235">
        <v>30.0</v>
      </c>
      <c r="AT235">
        <v>10.0</v>
      </c>
      <c r="AU235" t="s">
        <v>1386</v>
      </c>
      <c r="AW235" t="s">
        <v>1387</v>
      </c>
      <c r="AX235">
        <v>10.0</v>
      </c>
      <c r="AY235" t="s">
        <v>1388</v>
      </c>
      <c r="AZ235" t="s">
        <v>1389</v>
      </c>
      <c r="BA235" t="s">
        <v>1390</v>
      </c>
      <c r="BC235" s="2">
        <f t="shared" si="1"/>
        <v>43029</v>
      </c>
      <c r="BD235">
        <f t="shared" si="2"/>
        <v>31</v>
      </c>
    </row>
    <row r="236" ht="15.75" customHeight="1">
      <c r="A236">
        <v>234.0</v>
      </c>
      <c r="C236" t="s">
        <v>138</v>
      </c>
      <c r="F236" t="s">
        <v>95</v>
      </c>
      <c r="H236" s="1">
        <v>28969.0</v>
      </c>
      <c r="I236">
        <v>6.0</v>
      </c>
      <c r="J236">
        <v>40.0</v>
      </c>
      <c r="K236">
        <v>10.0</v>
      </c>
      <c r="L236">
        <v>10.0</v>
      </c>
      <c r="M236">
        <v>20127.0</v>
      </c>
      <c r="N236" t="s">
        <v>1188</v>
      </c>
      <c r="O236">
        <v>1.0</v>
      </c>
      <c r="P236" t="s">
        <v>70</v>
      </c>
      <c r="R236" t="s">
        <v>106</v>
      </c>
      <c r="T236">
        <v>1.0</v>
      </c>
      <c r="U236" t="s">
        <v>155</v>
      </c>
      <c r="W236" t="s">
        <v>58</v>
      </c>
      <c r="Z236" t="s">
        <v>1061</v>
      </c>
      <c r="AA236">
        <v>6.0</v>
      </c>
      <c r="AB236" t="s">
        <v>170</v>
      </c>
      <c r="AC236" t="s">
        <v>74</v>
      </c>
      <c r="AI236" t="s">
        <v>141</v>
      </c>
      <c r="AN236" t="s">
        <v>63</v>
      </c>
      <c r="AQ236">
        <v>12.0</v>
      </c>
      <c r="AS236">
        <v>12.0</v>
      </c>
      <c r="AT236">
        <v>4.0</v>
      </c>
      <c r="AU236" t="s">
        <v>1391</v>
      </c>
      <c r="AV236" t="s">
        <v>79</v>
      </c>
      <c r="AX236">
        <v>9.0</v>
      </c>
      <c r="AY236" t="s">
        <v>1392</v>
      </c>
      <c r="BC236" s="2">
        <f t="shared" si="1"/>
        <v>43029</v>
      </c>
      <c r="BD236">
        <f t="shared" si="2"/>
        <v>38</v>
      </c>
    </row>
    <row r="237" ht="15.75" customHeight="1">
      <c r="A237">
        <v>235.0</v>
      </c>
      <c r="C237" t="s">
        <v>138</v>
      </c>
      <c r="H237" s="1">
        <v>31755.0</v>
      </c>
      <c r="I237">
        <v>7.0</v>
      </c>
      <c r="J237">
        <v>60.0</v>
      </c>
      <c r="K237">
        <v>10.0</v>
      </c>
      <c r="L237">
        <v>5.0</v>
      </c>
      <c r="N237" t="s">
        <v>488</v>
      </c>
      <c r="O237">
        <v>1.0</v>
      </c>
      <c r="P237" t="s">
        <v>105</v>
      </c>
      <c r="R237" t="s">
        <v>106</v>
      </c>
      <c r="T237">
        <v>1.0</v>
      </c>
      <c r="U237" t="s">
        <v>75</v>
      </c>
      <c r="W237" t="s">
        <v>86</v>
      </c>
      <c r="Y237" t="s">
        <v>675</v>
      </c>
      <c r="AA237">
        <v>9.0</v>
      </c>
      <c r="AB237" t="s">
        <v>1378</v>
      </c>
      <c r="AC237" t="s">
        <v>61</v>
      </c>
      <c r="AI237" t="s">
        <v>141</v>
      </c>
      <c r="AN237" t="s">
        <v>77</v>
      </c>
      <c r="AP237">
        <v>5.0</v>
      </c>
      <c r="AS237">
        <v>20.0</v>
      </c>
      <c r="AT237">
        <v>20.0</v>
      </c>
      <c r="AU237" t="s">
        <v>1393</v>
      </c>
      <c r="AV237" t="s">
        <v>79</v>
      </c>
      <c r="AX237">
        <v>9.0</v>
      </c>
      <c r="AY237" t="s">
        <v>1394</v>
      </c>
      <c r="AZ237" t="s">
        <v>1395</v>
      </c>
      <c r="BC237" s="2">
        <f t="shared" si="1"/>
        <v>43029</v>
      </c>
      <c r="BD237">
        <f t="shared" si="2"/>
        <v>30</v>
      </c>
    </row>
    <row r="238" ht="15.75" customHeight="1">
      <c r="A238">
        <v>236.0</v>
      </c>
      <c r="B238" t="s">
        <v>82</v>
      </c>
      <c r="E238" t="s">
        <v>187</v>
      </c>
      <c r="F238" t="s">
        <v>95</v>
      </c>
      <c r="H238" s="1">
        <v>28126.0</v>
      </c>
      <c r="I238">
        <v>6.0</v>
      </c>
      <c r="J238">
        <v>40.0</v>
      </c>
      <c r="K238">
        <v>4.0</v>
      </c>
      <c r="L238">
        <v>5.0</v>
      </c>
      <c r="M238">
        <v>28000.0</v>
      </c>
      <c r="N238" t="s">
        <v>1384</v>
      </c>
      <c r="O238">
        <v>1.0</v>
      </c>
      <c r="P238" t="s">
        <v>84</v>
      </c>
      <c r="S238" t="s">
        <v>1396</v>
      </c>
      <c r="T238">
        <v>1.0</v>
      </c>
      <c r="U238" t="s">
        <v>57</v>
      </c>
      <c r="W238" t="s">
        <v>58</v>
      </c>
      <c r="Z238" t="s">
        <v>1397</v>
      </c>
      <c r="AA238">
        <v>20.0</v>
      </c>
      <c r="AB238" t="s">
        <v>1398</v>
      </c>
      <c r="AC238" t="s">
        <v>61</v>
      </c>
      <c r="AD238" t="s">
        <v>319</v>
      </c>
      <c r="AH238" t="s">
        <v>76</v>
      </c>
      <c r="AM238" t="s">
        <v>1399</v>
      </c>
      <c r="AN238" t="s">
        <v>77</v>
      </c>
      <c r="AP238">
        <v>6.0</v>
      </c>
      <c r="AR238">
        <v>4.0</v>
      </c>
      <c r="AT238">
        <v>150.0</v>
      </c>
      <c r="AU238" t="s">
        <v>1400</v>
      </c>
      <c r="AV238" t="s">
        <v>79</v>
      </c>
      <c r="AX238">
        <v>10.0</v>
      </c>
      <c r="AY238" t="s">
        <v>1401</v>
      </c>
      <c r="AZ238" t="s">
        <v>1402</v>
      </c>
      <c r="BC238" s="2">
        <f t="shared" si="1"/>
        <v>43029</v>
      </c>
      <c r="BD238">
        <f t="shared" si="2"/>
        <v>40</v>
      </c>
    </row>
    <row r="239" ht="15.75" customHeight="1">
      <c r="A239">
        <v>237.0</v>
      </c>
      <c r="B239" t="s">
        <v>82</v>
      </c>
      <c r="H239" s="1">
        <v>25050.0</v>
      </c>
      <c r="I239">
        <v>8.0</v>
      </c>
      <c r="J239">
        <v>0.0</v>
      </c>
      <c r="K239">
        <v>10.0</v>
      </c>
      <c r="L239">
        <v>12.0</v>
      </c>
      <c r="M239">
        <v>95120.0</v>
      </c>
      <c r="N239" t="s">
        <v>966</v>
      </c>
      <c r="O239">
        <v>0.0</v>
      </c>
      <c r="P239" t="s">
        <v>70</v>
      </c>
      <c r="R239" t="s">
        <v>111</v>
      </c>
      <c r="T239">
        <v>1.0</v>
      </c>
      <c r="U239" t="s">
        <v>161</v>
      </c>
      <c r="W239" t="s">
        <v>86</v>
      </c>
      <c r="Y239" t="s">
        <v>99</v>
      </c>
      <c r="AA239">
        <v>1.0</v>
      </c>
      <c r="AB239" t="s">
        <v>1403</v>
      </c>
      <c r="AC239" t="s">
        <v>89</v>
      </c>
      <c r="AF239" t="s">
        <v>90</v>
      </c>
      <c r="AN239" t="s">
        <v>178</v>
      </c>
      <c r="AQ239">
        <v>20.0</v>
      </c>
      <c r="AS239">
        <v>10.0</v>
      </c>
      <c r="AT239">
        <v>40.0</v>
      </c>
      <c r="AU239" t="s">
        <v>1404</v>
      </c>
      <c r="AV239" t="s">
        <v>79</v>
      </c>
      <c r="AX239">
        <v>9.0</v>
      </c>
      <c r="AY239" t="s">
        <v>1405</v>
      </c>
      <c r="BA239" t="s">
        <v>1406</v>
      </c>
      <c r="BC239" s="2">
        <f t="shared" si="1"/>
        <v>43029</v>
      </c>
      <c r="BD239">
        <f t="shared" si="2"/>
        <v>49</v>
      </c>
    </row>
    <row r="240" ht="15.75" customHeight="1">
      <c r="A240">
        <v>238.0</v>
      </c>
      <c r="B240" t="s">
        <v>82</v>
      </c>
      <c r="H240" s="1">
        <v>33695.0</v>
      </c>
      <c r="I240">
        <v>8.0</v>
      </c>
      <c r="J240">
        <v>80.0</v>
      </c>
      <c r="K240">
        <v>8.0</v>
      </c>
      <c r="L240">
        <v>15.0</v>
      </c>
      <c r="M240">
        <v>79912.0</v>
      </c>
      <c r="N240" t="s">
        <v>1407</v>
      </c>
      <c r="O240">
        <v>0.0</v>
      </c>
      <c r="P240" t="s">
        <v>154</v>
      </c>
      <c r="R240" t="s">
        <v>56</v>
      </c>
      <c r="T240">
        <v>0.0</v>
      </c>
      <c r="AC240" t="s">
        <v>61</v>
      </c>
      <c r="AF240" t="s">
        <v>90</v>
      </c>
      <c r="AH240" t="s">
        <v>76</v>
      </c>
      <c r="AN240" t="s">
        <v>77</v>
      </c>
      <c r="AQ240">
        <v>15.0</v>
      </c>
      <c r="AR240">
        <v>5.0</v>
      </c>
      <c r="AT240">
        <v>20.0</v>
      </c>
      <c r="AU240" t="s">
        <v>1408</v>
      </c>
      <c r="AV240" t="s">
        <v>67</v>
      </c>
      <c r="AX240">
        <v>10.0</v>
      </c>
      <c r="AY240" t="s">
        <v>1409</v>
      </c>
      <c r="AZ240" t="s">
        <v>1410</v>
      </c>
      <c r="BC240" s="2">
        <f t="shared" si="1"/>
        <v>43029</v>
      </c>
      <c r="BD240">
        <f t="shared" si="2"/>
        <v>25</v>
      </c>
    </row>
    <row r="241" ht="15.75" customHeight="1">
      <c r="A241">
        <v>239.0</v>
      </c>
      <c r="B241" t="s">
        <v>82</v>
      </c>
      <c r="H241" s="1">
        <v>32523.0</v>
      </c>
      <c r="I241">
        <v>8.0</v>
      </c>
      <c r="J241">
        <v>10.0</v>
      </c>
      <c r="K241">
        <v>10.0</v>
      </c>
      <c r="L241">
        <v>8.0</v>
      </c>
      <c r="N241" t="s">
        <v>1411</v>
      </c>
      <c r="O241">
        <v>0.0</v>
      </c>
      <c r="P241" t="s">
        <v>84</v>
      </c>
      <c r="R241" t="s">
        <v>106</v>
      </c>
      <c r="T241">
        <v>1.0</v>
      </c>
      <c r="U241" t="s">
        <v>161</v>
      </c>
      <c r="W241" t="s">
        <v>86</v>
      </c>
      <c r="Y241" t="s">
        <v>257</v>
      </c>
      <c r="AA241">
        <v>3.0</v>
      </c>
      <c r="AC241" t="s">
        <v>61</v>
      </c>
      <c r="AD241" t="s">
        <v>319</v>
      </c>
      <c r="AF241" t="s">
        <v>90</v>
      </c>
      <c r="AN241" t="s">
        <v>77</v>
      </c>
      <c r="AP241">
        <v>6.0</v>
      </c>
      <c r="AR241">
        <v>5.0</v>
      </c>
      <c r="AT241">
        <v>12.0</v>
      </c>
      <c r="AU241" t="s">
        <v>1412</v>
      </c>
      <c r="AV241" t="s">
        <v>67</v>
      </c>
      <c r="AX241">
        <v>10.0</v>
      </c>
      <c r="AY241" t="s">
        <v>1413</v>
      </c>
      <c r="AZ241" t="s">
        <v>1414</v>
      </c>
      <c r="BA241" t="s">
        <v>1415</v>
      </c>
      <c r="BC241" s="2">
        <f t="shared" si="1"/>
        <v>43029</v>
      </c>
      <c r="BD241">
        <f t="shared" si="2"/>
        <v>28</v>
      </c>
    </row>
    <row r="242" ht="15.75" customHeight="1">
      <c r="A242">
        <v>240.0</v>
      </c>
      <c r="B242" t="s">
        <v>82</v>
      </c>
      <c r="F242" t="s">
        <v>95</v>
      </c>
      <c r="H242" s="1">
        <v>27368.0</v>
      </c>
      <c r="I242">
        <v>7.0</v>
      </c>
      <c r="J242">
        <v>150.0</v>
      </c>
      <c r="K242">
        <v>12.0</v>
      </c>
      <c r="L242">
        <v>24.0</v>
      </c>
      <c r="M242">
        <v>8820.0</v>
      </c>
      <c r="N242" t="s">
        <v>1416</v>
      </c>
      <c r="O242">
        <v>0.0</v>
      </c>
      <c r="P242" t="s">
        <v>70</v>
      </c>
      <c r="R242" t="s">
        <v>106</v>
      </c>
      <c r="T242">
        <v>1.0</v>
      </c>
      <c r="U242" t="s">
        <v>237</v>
      </c>
      <c r="W242" t="s">
        <v>86</v>
      </c>
      <c r="Y242" t="s">
        <v>87</v>
      </c>
      <c r="AA242">
        <v>23.0</v>
      </c>
      <c r="AB242" t="s">
        <v>1417</v>
      </c>
      <c r="AC242" t="s">
        <v>417</v>
      </c>
      <c r="AF242" t="s">
        <v>90</v>
      </c>
      <c r="AN242" t="s">
        <v>91</v>
      </c>
      <c r="AP242">
        <v>2.0</v>
      </c>
      <c r="AR242">
        <v>2.0</v>
      </c>
      <c r="AT242">
        <v>5.0</v>
      </c>
      <c r="AU242" t="s">
        <v>1418</v>
      </c>
      <c r="AW242" t="s">
        <v>1419</v>
      </c>
      <c r="AX242">
        <v>10.0</v>
      </c>
      <c r="AY242" t="s">
        <v>1420</v>
      </c>
      <c r="AZ242" t="s">
        <v>1421</v>
      </c>
      <c r="BA242" t="s">
        <v>1422</v>
      </c>
      <c r="BC242" s="2">
        <f t="shared" si="1"/>
        <v>43029</v>
      </c>
      <c r="BD242">
        <f t="shared" si="2"/>
        <v>42</v>
      </c>
    </row>
    <row r="243" ht="15.75" customHeight="1">
      <c r="A243">
        <v>241.0</v>
      </c>
      <c r="B243" t="s">
        <v>82</v>
      </c>
      <c r="F243" t="s">
        <v>95</v>
      </c>
      <c r="H243" s="1">
        <v>32526.0</v>
      </c>
      <c r="I243">
        <v>7.0</v>
      </c>
      <c r="J243">
        <v>60.0</v>
      </c>
      <c r="K243">
        <v>14.0</v>
      </c>
      <c r="L243">
        <v>2.0</v>
      </c>
      <c r="M243">
        <v>2060.0</v>
      </c>
      <c r="N243" t="s">
        <v>1423</v>
      </c>
      <c r="O243">
        <v>1.0</v>
      </c>
      <c r="P243" t="s">
        <v>447</v>
      </c>
      <c r="S243" t="s">
        <v>1424</v>
      </c>
      <c r="T243">
        <v>1.0</v>
      </c>
      <c r="U243" t="s">
        <v>57</v>
      </c>
      <c r="W243" t="s">
        <v>58</v>
      </c>
      <c r="Y243" t="s">
        <v>87</v>
      </c>
      <c r="AA243">
        <v>6.0</v>
      </c>
      <c r="AB243" t="s">
        <v>1425</v>
      </c>
      <c r="AC243" t="s">
        <v>89</v>
      </c>
      <c r="AL243" t="s">
        <v>36</v>
      </c>
      <c r="AV243" t="s">
        <v>79</v>
      </c>
      <c r="AX243">
        <v>10.0</v>
      </c>
      <c r="AY243" t="s">
        <v>1426</v>
      </c>
      <c r="AZ243" t="s">
        <v>1427</v>
      </c>
      <c r="BA243" t="s">
        <v>1428</v>
      </c>
      <c r="BC243" s="2">
        <f t="shared" si="1"/>
        <v>43029</v>
      </c>
      <c r="BD243">
        <f t="shared" si="2"/>
        <v>28</v>
      </c>
    </row>
    <row r="244" ht="15.75" customHeight="1">
      <c r="A244">
        <v>242.0</v>
      </c>
      <c r="C244" t="s">
        <v>138</v>
      </c>
      <c r="H244" s="1">
        <v>25259.0</v>
      </c>
      <c r="I244">
        <v>8.0</v>
      </c>
      <c r="J244">
        <v>0.0</v>
      </c>
      <c r="K244">
        <v>12.0</v>
      </c>
      <c r="L244">
        <v>15.0</v>
      </c>
      <c r="M244">
        <v>85083.0</v>
      </c>
      <c r="N244" t="s">
        <v>1429</v>
      </c>
      <c r="O244">
        <v>0.0</v>
      </c>
      <c r="P244" t="s">
        <v>105</v>
      </c>
      <c r="S244" t="s">
        <v>1430</v>
      </c>
      <c r="T244">
        <v>1.0</v>
      </c>
      <c r="U244" t="s">
        <v>609</v>
      </c>
      <c r="X244" t="s">
        <v>1431</v>
      </c>
      <c r="Y244" t="s">
        <v>99</v>
      </c>
      <c r="AA244">
        <v>20.0</v>
      </c>
      <c r="AB244" t="s">
        <v>1432</v>
      </c>
      <c r="AC244" t="s">
        <v>61</v>
      </c>
      <c r="AF244" t="s">
        <v>90</v>
      </c>
      <c r="AG244" t="s">
        <v>75</v>
      </c>
      <c r="AN244" t="s">
        <v>77</v>
      </c>
      <c r="AP244">
        <v>6.0</v>
      </c>
      <c r="AR244">
        <v>6.0</v>
      </c>
      <c r="AT244">
        <v>8.0</v>
      </c>
      <c r="AU244" t="s">
        <v>1433</v>
      </c>
      <c r="AV244" t="s">
        <v>67</v>
      </c>
      <c r="AX244">
        <v>8.0</v>
      </c>
      <c r="AY244" t="s">
        <v>1434</v>
      </c>
      <c r="AZ244" t="s">
        <v>1435</v>
      </c>
      <c r="BA244" t="s">
        <v>1436</v>
      </c>
      <c r="BC244" s="2">
        <f t="shared" si="1"/>
        <v>43029</v>
      </c>
      <c r="BD244">
        <f t="shared" si="2"/>
        <v>48</v>
      </c>
    </row>
    <row r="245" ht="15.75" customHeight="1">
      <c r="A245">
        <v>243.0</v>
      </c>
      <c r="D245" t="s">
        <v>125</v>
      </c>
      <c r="H245" s="1">
        <v>34537.0</v>
      </c>
      <c r="I245">
        <v>7.0</v>
      </c>
      <c r="J245">
        <v>40.0</v>
      </c>
      <c r="K245">
        <v>9.0</v>
      </c>
      <c r="L245">
        <v>4.0</v>
      </c>
      <c r="M245">
        <v>560029.0</v>
      </c>
      <c r="N245" t="s">
        <v>1437</v>
      </c>
      <c r="O245">
        <v>1.0</v>
      </c>
      <c r="P245" t="s">
        <v>70</v>
      </c>
      <c r="R245" t="s">
        <v>56</v>
      </c>
      <c r="T245">
        <v>1.0</v>
      </c>
      <c r="U245" t="s">
        <v>97</v>
      </c>
      <c r="X245" t="s">
        <v>1438</v>
      </c>
      <c r="Y245" t="s">
        <v>245</v>
      </c>
      <c r="AA245">
        <v>1.0</v>
      </c>
      <c r="AB245" t="s">
        <v>1439</v>
      </c>
      <c r="AC245" t="s">
        <v>417</v>
      </c>
      <c r="AF245" t="s">
        <v>90</v>
      </c>
      <c r="AG245" t="s">
        <v>75</v>
      </c>
      <c r="AN245" t="s">
        <v>77</v>
      </c>
      <c r="AQ245">
        <v>20.0</v>
      </c>
      <c r="AR245">
        <v>5.0</v>
      </c>
      <c r="AT245">
        <v>5.0</v>
      </c>
      <c r="AU245" t="s">
        <v>1440</v>
      </c>
      <c r="AV245" t="s">
        <v>67</v>
      </c>
      <c r="AX245">
        <v>10.0</v>
      </c>
      <c r="AY245" t="s">
        <v>1441</v>
      </c>
      <c r="AZ245" t="s">
        <v>1442</v>
      </c>
      <c r="BA245" t="s">
        <v>1443</v>
      </c>
      <c r="BC245" s="2">
        <f t="shared" si="1"/>
        <v>43029</v>
      </c>
      <c r="BD245">
        <f t="shared" si="2"/>
        <v>23</v>
      </c>
    </row>
    <row r="246" ht="15.75" customHeight="1">
      <c r="A246">
        <v>244.0</v>
      </c>
      <c r="B246" t="s">
        <v>82</v>
      </c>
      <c r="D246" t="s">
        <v>125</v>
      </c>
      <c r="F246" t="s">
        <v>95</v>
      </c>
      <c r="H246" s="1">
        <v>25710.0</v>
      </c>
      <c r="I246">
        <v>5.0</v>
      </c>
      <c r="J246">
        <v>3.0</v>
      </c>
      <c r="K246">
        <v>9.0</v>
      </c>
      <c r="L246">
        <v>12.0</v>
      </c>
      <c r="M246">
        <v>8699.0</v>
      </c>
      <c r="N246" t="s">
        <v>1444</v>
      </c>
      <c r="O246">
        <v>0.0</v>
      </c>
      <c r="P246" t="s">
        <v>70</v>
      </c>
      <c r="R246" t="s">
        <v>106</v>
      </c>
      <c r="T246">
        <v>1.0</v>
      </c>
      <c r="U246" t="s">
        <v>148</v>
      </c>
      <c r="W246" t="s">
        <v>133</v>
      </c>
      <c r="Y246" t="s">
        <v>422</v>
      </c>
      <c r="AA246">
        <v>20.0</v>
      </c>
      <c r="AB246" t="s">
        <v>1445</v>
      </c>
      <c r="AC246" t="s">
        <v>74</v>
      </c>
      <c r="AM246" t="s">
        <v>1446</v>
      </c>
      <c r="AN246" t="s">
        <v>63</v>
      </c>
      <c r="AP246">
        <v>6.0</v>
      </c>
      <c r="AS246">
        <v>8.0</v>
      </c>
      <c r="AT246">
        <v>15.0</v>
      </c>
      <c r="AU246" t="s">
        <v>1447</v>
      </c>
      <c r="AV246" t="s">
        <v>79</v>
      </c>
      <c r="AX246">
        <v>10.0</v>
      </c>
      <c r="AY246" t="s">
        <v>1448</v>
      </c>
      <c r="AZ246" t="s">
        <v>1449</v>
      </c>
      <c r="BA246" t="s">
        <v>1450</v>
      </c>
      <c r="BC246" s="2">
        <f t="shared" si="1"/>
        <v>43029</v>
      </c>
      <c r="BD246">
        <f t="shared" si="2"/>
        <v>47</v>
      </c>
    </row>
    <row r="247" ht="15.75" customHeight="1">
      <c r="A247">
        <v>245.0</v>
      </c>
      <c r="C247" t="s">
        <v>138</v>
      </c>
      <c r="H247" s="1">
        <v>30999.0</v>
      </c>
      <c r="I247">
        <v>6.0</v>
      </c>
      <c r="J247">
        <v>0.0</v>
      </c>
      <c r="K247">
        <v>12.0</v>
      </c>
      <c r="L247">
        <v>5.0</v>
      </c>
      <c r="M247">
        <v>19010.0</v>
      </c>
      <c r="N247" t="s">
        <v>1451</v>
      </c>
      <c r="O247">
        <v>1.0</v>
      </c>
      <c r="P247" t="s">
        <v>105</v>
      </c>
      <c r="R247" t="s">
        <v>56</v>
      </c>
      <c r="T247">
        <v>1.0</v>
      </c>
      <c r="U247" t="s">
        <v>155</v>
      </c>
      <c r="W247" t="s">
        <v>86</v>
      </c>
      <c r="Y247" t="s">
        <v>99</v>
      </c>
      <c r="AA247">
        <v>10.0</v>
      </c>
      <c r="AB247" t="s">
        <v>1452</v>
      </c>
      <c r="AC247" t="s">
        <v>89</v>
      </c>
      <c r="AI247" t="s">
        <v>141</v>
      </c>
      <c r="AN247" t="s">
        <v>63</v>
      </c>
      <c r="AP247">
        <v>6.0</v>
      </c>
      <c r="AR247">
        <v>6.0</v>
      </c>
      <c r="AT247">
        <v>20.0</v>
      </c>
      <c r="AU247" t="s">
        <v>1453</v>
      </c>
      <c r="AV247" t="s">
        <v>368</v>
      </c>
      <c r="AX247">
        <v>10.0</v>
      </c>
      <c r="AY247" t="s">
        <v>1454</v>
      </c>
      <c r="AZ247" t="s">
        <v>1455</v>
      </c>
      <c r="BC247" s="2">
        <f t="shared" si="1"/>
        <v>43029</v>
      </c>
      <c r="BD247">
        <f t="shared" si="2"/>
        <v>32</v>
      </c>
    </row>
    <row r="248" ht="15.75" customHeight="1">
      <c r="A248">
        <v>246.0</v>
      </c>
      <c r="B248" t="s">
        <v>82</v>
      </c>
      <c r="C248" t="s">
        <v>138</v>
      </c>
      <c r="F248" t="s">
        <v>95</v>
      </c>
      <c r="H248" s="1">
        <v>32618.0</v>
      </c>
      <c r="I248">
        <v>7.0</v>
      </c>
      <c r="J248">
        <v>80.0</v>
      </c>
      <c r="K248">
        <v>9.0</v>
      </c>
      <c r="L248">
        <v>10.0</v>
      </c>
      <c r="M248">
        <v>8320000.0</v>
      </c>
      <c r="N248" t="s">
        <v>415</v>
      </c>
      <c r="O248">
        <v>1.0</v>
      </c>
      <c r="P248" t="s">
        <v>55</v>
      </c>
      <c r="R248" t="s">
        <v>106</v>
      </c>
      <c r="T248">
        <v>1.0</v>
      </c>
      <c r="U248" t="s">
        <v>237</v>
      </c>
      <c r="X248" t="s">
        <v>1456</v>
      </c>
      <c r="Z248" t="s">
        <v>1457</v>
      </c>
      <c r="AA248">
        <v>4.0</v>
      </c>
      <c r="AB248" t="s">
        <v>1458</v>
      </c>
      <c r="AC248" t="s">
        <v>89</v>
      </c>
      <c r="AL248" t="s">
        <v>36</v>
      </c>
      <c r="AV248" t="s">
        <v>79</v>
      </c>
      <c r="AX248">
        <v>10.0</v>
      </c>
      <c r="AY248" t="s">
        <v>1459</v>
      </c>
      <c r="AZ248" t="s">
        <v>1460</v>
      </c>
      <c r="BA248" t="s">
        <v>1461</v>
      </c>
      <c r="BC248" s="2">
        <f t="shared" si="1"/>
        <v>43029</v>
      </c>
      <c r="BD248">
        <f t="shared" si="2"/>
        <v>28</v>
      </c>
    </row>
    <row r="249" ht="15.75" customHeight="1">
      <c r="A249">
        <v>247.0</v>
      </c>
      <c r="B249" t="s">
        <v>82</v>
      </c>
      <c r="H249" s="1">
        <v>31550.0</v>
      </c>
      <c r="I249">
        <v>8.0</v>
      </c>
      <c r="J249">
        <v>30.0</v>
      </c>
      <c r="K249">
        <v>10.0</v>
      </c>
      <c r="L249">
        <v>3.0</v>
      </c>
      <c r="M249">
        <v>80027.0</v>
      </c>
      <c r="N249" t="s">
        <v>1462</v>
      </c>
      <c r="O249">
        <v>0.0</v>
      </c>
      <c r="P249" t="s">
        <v>55</v>
      </c>
      <c r="R249" t="s">
        <v>111</v>
      </c>
      <c r="T249">
        <v>1.0</v>
      </c>
      <c r="U249" t="s">
        <v>237</v>
      </c>
      <c r="W249" t="s">
        <v>86</v>
      </c>
      <c r="Y249" t="s">
        <v>675</v>
      </c>
      <c r="AA249">
        <v>6.0</v>
      </c>
      <c r="AB249" t="s">
        <v>1463</v>
      </c>
      <c r="AC249" t="s">
        <v>89</v>
      </c>
      <c r="AF249" t="s">
        <v>90</v>
      </c>
      <c r="AJ249" t="s">
        <v>628</v>
      </c>
      <c r="AN249" t="s">
        <v>77</v>
      </c>
      <c r="AQ249">
        <v>10.0</v>
      </c>
      <c r="AS249">
        <v>10.0</v>
      </c>
      <c r="AT249">
        <v>30.0</v>
      </c>
      <c r="AU249" t="s">
        <v>1464</v>
      </c>
      <c r="AV249" t="s">
        <v>79</v>
      </c>
      <c r="AX249">
        <v>10.0</v>
      </c>
      <c r="AY249" t="s">
        <v>1465</v>
      </c>
      <c r="BC249" s="2">
        <f t="shared" si="1"/>
        <v>43029</v>
      </c>
      <c r="BD249">
        <f t="shared" si="2"/>
        <v>31</v>
      </c>
    </row>
    <row r="250" ht="15.75" customHeight="1">
      <c r="A250">
        <v>248.0</v>
      </c>
      <c r="B250" t="s">
        <v>82</v>
      </c>
      <c r="D250" t="s">
        <v>125</v>
      </c>
      <c r="E250" t="s">
        <v>187</v>
      </c>
      <c r="H250" s="1">
        <v>30922.0</v>
      </c>
      <c r="I250">
        <v>6.0</v>
      </c>
      <c r="J250">
        <v>2.0</v>
      </c>
      <c r="K250">
        <v>10.0</v>
      </c>
      <c r="L250">
        <v>5.0</v>
      </c>
      <c r="M250">
        <v>15343.0</v>
      </c>
      <c r="N250" t="s">
        <v>1466</v>
      </c>
      <c r="O250">
        <v>0.0</v>
      </c>
      <c r="P250" t="s">
        <v>55</v>
      </c>
      <c r="R250" t="s">
        <v>71</v>
      </c>
      <c r="T250">
        <v>0.0</v>
      </c>
      <c r="AC250" t="s">
        <v>61</v>
      </c>
      <c r="AF250" t="s">
        <v>90</v>
      </c>
      <c r="AN250" t="s">
        <v>91</v>
      </c>
      <c r="AP250">
        <v>6.0</v>
      </c>
      <c r="AS250">
        <v>8.0</v>
      </c>
      <c r="AT250">
        <v>80.0</v>
      </c>
      <c r="AU250" t="s">
        <v>1467</v>
      </c>
      <c r="AV250" t="s">
        <v>212</v>
      </c>
      <c r="AX250">
        <v>10.0</v>
      </c>
      <c r="AY250" t="s">
        <v>1468</v>
      </c>
      <c r="AZ250" t="s">
        <v>1469</v>
      </c>
      <c r="BC250" s="2">
        <f t="shared" si="1"/>
        <v>43029</v>
      </c>
      <c r="BD250">
        <f t="shared" si="2"/>
        <v>33</v>
      </c>
    </row>
    <row r="251" ht="15.75" customHeight="1">
      <c r="A251">
        <v>249.0</v>
      </c>
      <c r="C251" t="s">
        <v>138</v>
      </c>
      <c r="F251" t="s">
        <v>95</v>
      </c>
      <c r="H251" s="1">
        <v>33878.0</v>
      </c>
      <c r="I251">
        <v>10.0</v>
      </c>
      <c r="J251">
        <v>60.0</v>
      </c>
      <c r="K251">
        <v>8.0</v>
      </c>
      <c r="L251">
        <v>0.0</v>
      </c>
      <c r="M251">
        <v>60616.0</v>
      </c>
      <c r="N251" t="s">
        <v>1470</v>
      </c>
      <c r="O251">
        <v>0.0</v>
      </c>
      <c r="Q251" t="s">
        <v>1471</v>
      </c>
      <c r="S251" t="s">
        <v>1472</v>
      </c>
      <c r="T251">
        <v>0.0</v>
      </c>
      <c r="AC251" t="s">
        <v>89</v>
      </c>
      <c r="AI251" t="s">
        <v>141</v>
      </c>
      <c r="AN251" t="s">
        <v>91</v>
      </c>
      <c r="AP251">
        <v>5.0</v>
      </c>
      <c r="AR251">
        <v>6.0</v>
      </c>
      <c r="AT251">
        <v>10.0</v>
      </c>
      <c r="AU251" t="s">
        <v>1473</v>
      </c>
      <c r="AV251" t="s">
        <v>67</v>
      </c>
      <c r="AX251">
        <v>10.0</v>
      </c>
      <c r="AY251" t="s">
        <v>1474</v>
      </c>
      <c r="AZ251" t="s">
        <v>1475</v>
      </c>
      <c r="BA251" t="s">
        <v>1476</v>
      </c>
      <c r="BC251" s="2">
        <f t="shared" si="1"/>
        <v>43029</v>
      </c>
      <c r="BD251">
        <f t="shared" si="2"/>
        <v>25</v>
      </c>
    </row>
    <row r="252" ht="15.75" customHeight="1">
      <c r="A252">
        <v>250.0</v>
      </c>
      <c r="B252" t="s">
        <v>82</v>
      </c>
      <c r="F252" t="s">
        <v>95</v>
      </c>
      <c r="H252" s="1">
        <v>35106.0</v>
      </c>
      <c r="I252">
        <v>8.0</v>
      </c>
      <c r="J252">
        <v>30.0</v>
      </c>
      <c r="K252">
        <v>8.0</v>
      </c>
      <c r="L252">
        <v>15.0</v>
      </c>
      <c r="M252">
        <v>12000.0</v>
      </c>
      <c r="N252" t="s">
        <v>1477</v>
      </c>
      <c r="O252">
        <v>1.0</v>
      </c>
      <c r="P252" t="s">
        <v>70</v>
      </c>
      <c r="R252" t="s">
        <v>71</v>
      </c>
      <c r="T252">
        <v>1.0</v>
      </c>
      <c r="U252" t="s">
        <v>148</v>
      </c>
      <c r="W252" t="s">
        <v>156</v>
      </c>
      <c r="Y252" t="s">
        <v>99</v>
      </c>
      <c r="AA252">
        <v>2.0</v>
      </c>
      <c r="AB252" t="s">
        <v>1478</v>
      </c>
      <c r="AC252" t="s">
        <v>417</v>
      </c>
      <c r="AF252" t="s">
        <v>90</v>
      </c>
      <c r="AH252" t="s">
        <v>76</v>
      </c>
      <c r="AN252" t="s">
        <v>91</v>
      </c>
      <c r="AQ252">
        <v>15.0</v>
      </c>
      <c r="AS252">
        <v>10.0</v>
      </c>
      <c r="AT252">
        <v>120.0</v>
      </c>
      <c r="AU252" t="s">
        <v>1479</v>
      </c>
      <c r="AV252" t="s">
        <v>79</v>
      </c>
      <c r="AX252">
        <v>10.0</v>
      </c>
      <c r="AY252" t="s">
        <v>1480</v>
      </c>
      <c r="AZ252" t="s">
        <v>1481</v>
      </c>
      <c r="BA252" t="s">
        <v>1482</v>
      </c>
      <c r="BC252" s="2">
        <f t="shared" si="1"/>
        <v>43029</v>
      </c>
      <c r="BD252">
        <f t="shared" si="2"/>
        <v>21</v>
      </c>
    </row>
    <row r="253" ht="15.75" customHeight="1">
      <c r="A253">
        <v>251.0</v>
      </c>
      <c r="C253" t="s">
        <v>138</v>
      </c>
      <c r="F253" t="s">
        <v>95</v>
      </c>
      <c r="H253" s="1">
        <v>29900.0</v>
      </c>
      <c r="I253">
        <v>8.0</v>
      </c>
      <c r="J253">
        <v>60.0</v>
      </c>
      <c r="K253">
        <v>10.0</v>
      </c>
      <c r="L253">
        <v>60.0</v>
      </c>
      <c r="M253">
        <v>92129.0</v>
      </c>
      <c r="N253" t="s">
        <v>1360</v>
      </c>
      <c r="O253">
        <v>0.0</v>
      </c>
      <c r="P253" t="s">
        <v>55</v>
      </c>
      <c r="R253" t="s">
        <v>71</v>
      </c>
      <c r="T253">
        <v>1.0</v>
      </c>
      <c r="U253" t="s">
        <v>237</v>
      </c>
      <c r="W253" t="s">
        <v>58</v>
      </c>
      <c r="Y253" t="s">
        <v>99</v>
      </c>
      <c r="AA253">
        <v>14.0</v>
      </c>
      <c r="AC253" t="s">
        <v>89</v>
      </c>
      <c r="AI253" t="s">
        <v>141</v>
      </c>
      <c r="AN253" t="s">
        <v>63</v>
      </c>
      <c r="AP253">
        <v>4.0</v>
      </c>
      <c r="AR253">
        <v>4.0</v>
      </c>
      <c r="AT253">
        <v>8.0</v>
      </c>
      <c r="AU253" t="s">
        <v>1483</v>
      </c>
      <c r="AW253" t="s">
        <v>1484</v>
      </c>
      <c r="AX253">
        <v>10.0</v>
      </c>
      <c r="AY253" t="s">
        <v>1485</v>
      </c>
      <c r="AZ253" t="s">
        <v>492</v>
      </c>
      <c r="BC253" s="2">
        <f t="shared" si="1"/>
        <v>43029</v>
      </c>
      <c r="BD253">
        <f t="shared" si="2"/>
        <v>35</v>
      </c>
    </row>
    <row r="254" ht="15.75" customHeight="1">
      <c r="A254">
        <v>252.0</v>
      </c>
      <c r="B254" t="s">
        <v>82</v>
      </c>
      <c r="F254" t="s">
        <v>95</v>
      </c>
      <c r="H254" s="1">
        <v>26165.0</v>
      </c>
      <c r="I254">
        <v>8.0</v>
      </c>
      <c r="J254">
        <v>0.0</v>
      </c>
      <c r="K254">
        <v>12.0</v>
      </c>
      <c r="L254">
        <v>12.0</v>
      </c>
      <c r="M254">
        <v>17015.0</v>
      </c>
      <c r="N254" t="s">
        <v>1486</v>
      </c>
      <c r="O254">
        <v>0.0</v>
      </c>
      <c r="P254" t="s">
        <v>70</v>
      </c>
      <c r="R254" t="s">
        <v>56</v>
      </c>
      <c r="T254">
        <v>0.0</v>
      </c>
      <c r="AC254" t="s">
        <v>89</v>
      </c>
      <c r="AI254" t="s">
        <v>141</v>
      </c>
      <c r="AN254" t="s">
        <v>77</v>
      </c>
      <c r="AP254">
        <v>6.0</v>
      </c>
      <c r="AS254">
        <v>40.0</v>
      </c>
      <c r="AT254">
        <v>40.0</v>
      </c>
      <c r="AU254" t="s">
        <v>1487</v>
      </c>
      <c r="AV254" t="s">
        <v>79</v>
      </c>
      <c r="AX254">
        <v>10.0</v>
      </c>
      <c r="AY254" t="s">
        <v>1488</v>
      </c>
      <c r="AZ254" t="s">
        <v>1489</v>
      </c>
      <c r="BA254" t="s">
        <v>1490</v>
      </c>
      <c r="BC254" s="2">
        <f t="shared" si="1"/>
        <v>43029</v>
      </c>
      <c r="BD254">
        <f t="shared" si="2"/>
        <v>46</v>
      </c>
    </row>
    <row r="255" ht="15.75" customHeight="1">
      <c r="A255">
        <v>253.0</v>
      </c>
      <c r="B255" t="s">
        <v>82</v>
      </c>
      <c r="F255" t="s">
        <v>95</v>
      </c>
      <c r="H255" s="1">
        <v>31950.0</v>
      </c>
      <c r="I255">
        <v>7.0</v>
      </c>
      <c r="J255">
        <v>0.0</v>
      </c>
      <c r="K255">
        <v>5.0</v>
      </c>
      <c r="L255">
        <v>18.0</v>
      </c>
      <c r="M255">
        <v>60612.0</v>
      </c>
      <c r="N255" t="s">
        <v>1326</v>
      </c>
      <c r="O255">
        <v>1.0</v>
      </c>
      <c r="P255" t="s">
        <v>55</v>
      </c>
      <c r="S255" t="s">
        <v>1491</v>
      </c>
      <c r="T255">
        <v>1.0</v>
      </c>
      <c r="V255" t="s">
        <v>1492</v>
      </c>
      <c r="X255" t="s">
        <v>1493</v>
      </c>
      <c r="Y255" t="s">
        <v>113</v>
      </c>
      <c r="AA255">
        <v>12.0</v>
      </c>
      <c r="AB255" t="s">
        <v>1494</v>
      </c>
      <c r="AC255" t="s">
        <v>417</v>
      </c>
      <c r="AF255" t="s">
        <v>90</v>
      </c>
      <c r="AN255" t="s">
        <v>91</v>
      </c>
      <c r="AQ255">
        <v>12.0</v>
      </c>
      <c r="AR255">
        <v>6.0</v>
      </c>
      <c r="AT255">
        <v>14.0</v>
      </c>
      <c r="AU255" t="s">
        <v>1495</v>
      </c>
      <c r="AV255" t="s">
        <v>79</v>
      </c>
      <c r="AX255">
        <v>8.0</v>
      </c>
      <c r="AY255" t="s">
        <v>1496</v>
      </c>
      <c r="AZ255" t="s">
        <v>1497</v>
      </c>
      <c r="BA255" t="s">
        <v>1498</v>
      </c>
      <c r="BC255" s="2">
        <f t="shared" si="1"/>
        <v>43029</v>
      </c>
      <c r="BD255">
        <f t="shared" si="2"/>
        <v>30</v>
      </c>
    </row>
    <row r="256" ht="15.75" customHeight="1">
      <c r="A256">
        <v>254.0</v>
      </c>
      <c r="C256" t="s">
        <v>138</v>
      </c>
      <c r="D256" t="s">
        <v>125</v>
      </c>
      <c r="E256" t="s">
        <v>187</v>
      </c>
      <c r="F256" t="s">
        <v>95</v>
      </c>
      <c r="H256" s="1">
        <v>34235.0</v>
      </c>
      <c r="I256">
        <v>7.0</v>
      </c>
      <c r="J256">
        <v>0.0</v>
      </c>
      <c r="K256">
        <v>13.0</v>
      </c>
      <c r="L256">
        <v>10.0</v>
      </c>
      <c r="M256">
        <v>123.0</v>
      </c>
      <c r="N256" t="s">
        <v>1499</v>
      </c>
      <c r="O256">
        <v>1.0</v>
      </c>
      <c r="P256" t="s">
        <v>70</v>
      </c>
      <c r="R256" t="s">
        <v>56</v>
      </c>
      <c r="T256">
        <v>1.0</v>
      </c>
      <c r="U256" t="s">
        <v>237</v>
      </c>
      <c r="W256" t="s">
        <v>86</v>
      </c>
      <c r="Y256" t="s">
        <v>99</v>
      </c>
      <c r="AA256">
        <v>2.0</v>
      </c>
      <c r="AB256" t="s">
        <v>1500</v>
      </c>
      <c r="AC256" t="s">
        <v>61</v>
      </c>
      <c r="AI256" t="s">
        <v>141</v>
      </c>
      <c r="AN256" t="s">
        <v>91</v>
      </c>
      <c r="AP256">
        <v>4.0</v>
      </c>
      <c r="AR256">
        <v>4.0</v>
      </c>
      <c r="AT256">
        <v>5.0</v>
      </c>
      <c r="AU256" t="s">
        <v>1501</v>
      </c>
      <c r="AV256" t="s">
        <v>79</v>
      </c>
      <c r="AX256">
        <v>10.0</v>
      </c>
      <c r="AY256" t="s">
        <v>1502</v>
      </c>
      <c r="AZ256" t="s">
        <v>1503</v>
      </c>
      <c r="BA256" t="s">
        <v>1504</v>
      </c>
      <c r="BC256" s="2">
        <f t="shared" si="1"/>
        <v>43029</v>
      </c>
      <c r="BD256">
        <f t="shared" si="2"/>
        <v>24</v>
      </c>
    </row>
    <row r="257" ht="15.75" customHeight="1">
      <c r="A257">
        <v>255.0</v>
      </c>
      <c r="B257" t="s">
        <v>82</v>
      </c>
      <c r="E257" t="s">
        <v>187</v>
      </c>
      <c r="H257" s="1">
        <v>28973.0</v>
      </c>
      <c r="I257">
        <v>6.0</v>
      </c>
      <c r="J257">
        <v>45.0</v>
      </c>
      <c r="K257">
        <v>5.0</v>
      </c>
      <c r="L257">
        <v>5.0</v>
      </c>
      <c r="M257">
        <v>10471.0</v>
      </c>
      <c r="N257" t="s">
        <v>1505</v>
      </c>
      <c r="O257">
        <v>1.0</v>
      </c>
      <c r="P257" t="s">
        <v>70</v>
      </c>
      <c r="R257" t="s">
        <v>71</v>
      </c>
      <c r="T257">
        <v>1.0</v>
      </c>
      <c r="U257" t="s">
        <v>90</v>
      </c>
      <c r="W257" t="s">
        <v>86</v>
      </c>
      <c r="Y257" t="s">
        <v>171</v>
      </c>
      <c r="AA257">
        <v>8.0</v>
      </c>
      <c r="AB257" t="s">
        <v>1506</v>
      </c>
      <c r="AC257" t="s">
        <v>89</v>
      </c>
      <c r="AI257" t="s">
        <v>141</v>
      </c>
      <c r="AN257" t="s">
        <v>652</v>
      </c>
      <c r="AP257">
        <v>6.0</v>
      </c>
      <c r="AR257">
        <v>4.0</v>
      </c>
      <c r="AT257">
        <v>5.0</v>
      </c>
      <c r="AU257" t="s">
        <v>1507</v>
      </c>
      <c r="AV257" t="s">
        <v>79</v>
      </c>
      <c r="AX257">
        <v>10.0</v>
      </c>
      <c r="AY257" t="s">
        <v>1508</v>
      </c>
      <c r="AZ257" t="s">
        <v>1509</v>
      </c>
      <c r="BA257" t="s">
        <v>1510</v>
      </c>
      <c r="BC257" s="2">
        <f t="shared" si="1"/>
        <v>43029</v>
      </c>
      <c r="BD257">
        <f t="shared" si="2"/>
        <v>38</v>
      </c>
    </row>
    <row r="258" ht="15.75" customHeight="1">
      <c r="A258">
        <v>256.0</v>
      </c>
      <c r="B258" t="s">
        <v>82</v>
      </c>
      <c r="C258" t="s">
        <v>138</v>
      </c>
      <c r="F258" t="s">
        <v>95</v>
      </c>
      <c r="H258" s="1">
        <v>25130.0</v>
      </c>
      <c r="I258">
        <v>8.0</v>
      </c>
      <c r="J258">
        <v>0.0</v>
      </c>
      <c r="K258">
        <v>8.0</v>
      </c>
      <c r="L258">
        <v>50.0</v>
      </c>
      <c r="M258">
        <v>94002.0</v>
      </c>
      <c r="N258" t="s">
        <v>1511</v>
      </c>
      <c r="O258">
        <v>1.0</v>
      </c>
      <c r="P258" t="s">
        <v>105</v>
      </c>
      <c r="S258" t="s">
        <v>1512</v>
      </c>
      <c r="T258">
        <v>0.0</v>
      </c>
      <c r="AC258" t="s">
        <v>89</v>
      </c>
      <c r="AI258" t="s">
        <v>141</v>
      </c>
      <c r="AM258" t="s">
        <v>1513</v>
      </c>
      <c r="AN258" t="s">
        <v>77</v>
      </c>
      <c r="AP258">
        <v>5.0</v>
      </c>
      <c r="AS258">
        <v>10.0</v>
      </c>
      <c r="AT258">
        <v>24.0</v>
      </c>
      <c r="AU258" t="s">
        <v>1514</v>
      </c>
      <c r="AV258" t="s">
        <v>212</v>
      </c>
      <c r="AX258">
        <v>9.0</v>
      </c>
      <c r="AY258" t="s">
        <v>1515</v>
      </c>
      <c r="AZ258" t="s">
        <v>1516</v>
      </c>
      <c r="BA258" t="s">
        <v>1517</v>
      </c>
      <c r="BC258" s="2">
        <f t="shared" si="1"/>
        <v>43029</v>
      </c>
      <c r="BD258">
        <f t="shared" si="2"/>
        <v>49</v>
      </c>
    </row>
    <row r="259" ht="15.75" customHeight="1">
      <c r="A259">
        <v>257.0</v>
      </c>
      <c r="B259" t="s">
        <v>82</v>
      </c>
      <c r="H259" s="1">
        <v>31616.0</v>
      </c>
      <c r="I259">
        <v>6.0</v>
      </c>
      <c r="J259">
        <v>2.0</v>
      </c>
      <c r="K259">
        <v>11.0</v>
      </c>
      <c r="L259">
        <v>10.0</v>
      </c>
      <c r="M259">
        <v>9061330.0</v>
      </c>
      <c r="N259" t="s">
        <v>1518</v>
      </c>
      <c r="O259">
        <v>1.0</v>
      </c>
      <c r="P259" t="s">
        <v>105</v>
      </c>
      <c r="R259" t="s">
        <v>106</v>
      </c>
      <c r="T259">
        <v>1.0</v>
      </c>
      <c r="U259" t="s">
        <v>237</v>
      </c>
      <c r="W259" t="s">
        <v>402</v>
      </c>
      <c r="Y259" t="s">
        <v>482</v>
      </c>
      <c r="AA259">
        <v>10.0</v>
      </c>
      <c r="AB259" t="s">
        <v>1519</v>
      </c>
      <c r="AC259" t="s">
        <v>89</v>
      </c>
      <c r="AI259" t="s">
        <v>141</v>
      </c>
      <c r="AM259" t="s">
        <v>1520</v>
      </c>
      <c r="AN259" t="s">
        <v>77</v>
      </c>
      <c r="AP259">
        <v>2.0</v>
      </c>
      <c r="AR259">
        <v>1.0</v>
      </c>
      <c r="AT259">
        <v>3.0</v>
      </c>
      <c r="AU259" t="s">
        <v>1521</v>
      </c>
      <c r="AV259" t="s">
        <v>79</v>
      </c>
      <c r="AX259">
        <v>10.0</v>
      </c>
      <c r="AY259" t="s">
        <v>1522</v>
      </c>
      <c r="AZ259" t="s">
        <v>1523</v>
      </c>
      <c r="BA259" t="s">
        <v>1524</v>
      </c>
      <c r="BC259" s="2">
        <f t="shared" si="1"/>
        <v>43029</v>
      </c>
      <c r="BD259">
        <f t="shared" si="2"/>
        <v>31</v>
      </c>
    </row>
    <row r="260" ht="15.75" customHeight="1">
      <c r="A260">
        <v>258.0</v>
      </c>
      <c r="B260" t="s">
        <v>82</v>
      </c>
      <c r="C260" t="s">
        <v>138</v>
      </c>
      <c r="F260" t="s">
        <v>95</v>
      </c>
      <c r="H260" s="1">
        <v>30646.0</v>
      </c>
      <c r="I260">
        <v>7.0</v>
      </c>
      <c r="J260">
        <v>15.0</v>
      </c>
      <c r="K260">
        <v>3.0</v>
      </c>
      <c r="L260">
        <v>12.0</v>
      </c>
      <c r="M260">
        <v>44223.0</v>
      </c>
      <c r="N260" t="s">
        <v>1525</v>
      </c>
      <c r="O260">
        <v>0.0</v>
      </c>
      <c r="P260" t="s">
        <v>84</v>
      </c>
      <c r="R260" t="s">
        <v>111</v>
      </c>
      <c r="T260">
        <v>1.0</v>
      </c>
      <c r="U260" t="s">
        <v>237</v>
      </c>
      <c r="W260" t="s">
        <v>86</v>
      </c>
      <c r="Y260" t="s">
        <v>1526</v>
      </c>
      <c r="AA260">
        <v>5.0</v>
      </c>
      <c r="AB260" t="s">
        <v>1527</v>
      </c>
      <c r="AC260" t="s">
        <v>89</v>
      </c>
      <c r="AH260" t="s">
        <v>76</v>
      </c>
      <c r="AN260" t="s">
        <v>77</v>
      </c>
      <c r="AP260">
        <v>4.0</v>
      </c>
      <c r="AR260">
        <v>6.0</v>
      </c>
      <c r="AT260">
        <v>10.0</v>
      </c>
      <c r="AU260" t="s">
        <v>1528</v>
      </c>
      <c r="AV260" t="s">
        <v>79</v>
      </c>
      <c r="AX260">
        <v>10.0</v>
      </c>
      <c r="AY260" t="s">
        <v>1529</v>
      </c>
      <c r="AZ260" t="s">
        <v>1530</v>
      </c>
      <c r="BA260" t="s">
        <v>1531</v>
      </c>
      <c r="BC260" s="2">
        <f t="shared" si="1"/>
        <v>43029</v>
      </c>
      <c r="BD260">
        <f t="shared" si="2"/>
        <v>33</v>
      </c>
    </row>
    <row r="261" ht="15.75" customHeight="1">
      <c r="A261">
        <v>259.0</v>
      </c>
      <c r="D261" t="s">
        <v>125</v>
      </c>
      <c r="E261" t="s">
        <v>187</v>
      </c>
      <c r="F261" t="s">
        <v>95</v>
      </c>
      <c r="H261" s="1">
        <v>34504.0</v>
      </c>
      <c r="I261">
        <v>5.0</v>
      </c>
      <c r="J261">
        <v>0.0</v>
      </c>
      <c r="K261">
        <v>16.0</v>
      </c>
      <c r="L261">
        <v>5.0</v>
      </c>
      <c r="M261">
        <v>110077.0</v>
      </c>
      <c r="N261" t="s">
        <v>393</v>
      </c>
      <c r="O261">
        <v>0.0</v>
      </c>
      <c r="P261" t="s">
        <v>105</v>
      </c>
      <c r="R261" t="s">
        <v>111</v>
      </c>
      <c r="T261">
        <v>1.0</v>
      </c>
      <c r="U261" t="s">
        <v>72</v>
      </c>
      <c r="W261" t="s">
        <v>86</v>
      </c>
      <c r="Y261" t="s">
        <v>59</v>
      </c>
      <c r="AA261">
        <v>1.0</v>
      </c>
      <c r="AB261" t="s">
        <v>60</v>
      </c>
      <c r="AC261" t="s">
        <v>61</v>
      </c>
      <c r="AF261" t="s">
        <v>90</v>
      </c>
      <c r="AN261" t="s">
        <v>77</v>
      </c>
      <c r="AP261">
        <v>6.0</v>
      </c>
      <c r="AR261">
        <v>5.0</v>
      </c>
      <c r="AT261">
        <v>20.0</v>
      </c>
      <c r="AU261" t="s">
        <v>1532</v>
      </c>
      <c r="AW261" t="s">
        <v>1533</v>
      </c>
      <c r="AX261">
        <v>10.0</v>
      </c>
      <c r="AY261" t="s">
        <v>1534</v>
      </c>
      <c r="AZ261" t="s">
        <v>1535</v>
      </c>
      <c r="BA261" t="s">
        <v>1536</v>
      </c>
      <c r="BC261" s="2">
        <f t="shared" si="1"/>
        <v>43029</v>
      </c>
      <c r="BD261">
        <f t="shared" si="2"/>
        <v>23</v>
      </c>
    </row>
    <row r="262" ht="15.75" customHeight="1">
      <c r="A262">
        <v>260.0</v>
      </c>
      <c r="F262" t="s">
        <v>95</v>
      </c>
      <c r="H262" s="1">
        <v>29665.0</v>
      </c>
      <c r="I262">
        <v>6.0</v>
      </c>
      <c r="J262">
        <v>90.0</v>
      </c>
      <c r="K262">
        <v>5.0</v>
      </c>
      <c r="L262">
        <v>5.0</v>
      </c>
      <c r="M262">
        <v>98052.0</v>
      </c>
      <c r="N262" t="s">
        <v>1537</v>
      </c>
      <c r="O262">
        <v>1.0</v>
      </c>
      <c r="P262" t="s">
        <v>70</v>
      </c>
      <c r="R262" t="s">
        <v>111</v>
      </c>
      <c r="T262">
        <v>1.0</v>
      </c>
      <c r="U262" t="s">
        <v>57</v>
      </c>
      <c r="W262" t="s">
        <v>58</v>
      </c>
      <c r="Y262" t="s">
        <v>99</v>
      </c>
      <c r="AA262">
        <v>14.0</v>
      </c>
      <c r="AB262" t="s">
        <v>1023</v>
      </c>
      <c r="AC262" t="s">
        <v>89</v>
      </c>
      <c r="AI262" t="s">
        <v>141</v>
      </c>
      <c r="AN262" t="s">
        <v>77</v>
      </c>
      <c r="AP262">
        <v>3.0</v>
      </c>
      <c r="AR262">
        <v>2.0</v>
      </c>
      <c r="AT262">
        <v>60.0</v>
      </c>
      <c r="AU262" t="s">
        <v>1538</v>
      </c>
      <c r="AV262" t="s">
        <v>79</v>
      </c>
      <c r="AX262">
        <v>10.0</v>
      </c>
      <c r="AY262" t="s">
        <v>1539</v>
      </c>
      <c r="AZ262" t="s">
        <v>1540</v>
      </c>
      <c r="BA262" t="s">
        <v>36</v>
      </c>
      <c r="BC262" s="2">
        <f t="shared" si="1"/>
        <v>43029</v>
      </c>
      <c r="BD262">
        <f t="shared" si="2"/>
        <v>36</v>
      </c>
    </row>
    <row r="263" ht="15.75" customHeight="1">
      <c r="A263">
        <v>261.0</v>
      </c>
      <c r="B263" t="s">
        <v>82</v>
      </c>
      <c r="C263" t="s">
        <v>138</v>
      </c>
      <c r="E263" t="s">
        <v>187</v>
      </c>
      <c r="F263" t="s">
        <v>95</v>
      </c>
      <c r="H263" s="1">
        <v>32765.0</v>
      </c>
      <c r="I263">
        <v>7.0</v>
      </c>
      <c r="J263">
        <v>90.0</v>
      </c>
      <c r="K263">
        <v>15.0</v>
      </c>
      <c r="L263">
        <v>6.0</v>
      </c>
      <c r="M263">
        <v>98007.0</v>
      </c>
      <c r="N263" t="s">
        <v>1541</v>
      </c>
      <c r="O263">
        <v>1.0</v>
      </c>
      <c r="P263" t="s">
        <v>55</v>
      </c>
      <c r="R263" t="s">
        <v>111</v>
      </c>
      <c r="T263">
        <v>1.0</v>
      </c>
      <c r="U263" t="s">
        <v>90</v>
      </c>
      <c r="W263" t="s">
        <v>86</v>
      </c>
      <c r="Y263" t="s">
        <v>171</v>
      </c>
      <c r="AA263">
        <v>3.0</v>
      </c>
      <c r="AB263" t="s">
        <v>1542</v>
      </c>
      <c r="AC263" t="s">
        <v>61</v>
      </c>
      <c r="AF263" t="s">
        <v>90</v>
      </c>
      <c r="AN263" t="s">
        <v>77</v>
      </c>
      <c r="AP263">
        <v>6.0</v>
      </c>
      <c r="AR263">
        <v>4.0</v>
      </c>
      <c r="AT263">
        <v>25.0</v>
      </c>
      <c r="AU263" t="s">
        <v>1543</v>
      </c>
      <c r="AW263" t="s">
        <v>1544</v>
      </c>
      <c r="AX263">
        <v>10.0</v>
      </c>
      <c r="AY263" t="s">
        <v>1545</v>
      </c>
      <c r="AZ263" t="s">
        <v>1546</v>
      </c>
      <c r="BA263" t="s">
        <v>1547</v>
      </c>
      <c r="BC263" s="2">
        <f t="shared" si="1"/>
        <v>43029</v>
      </c>
      <c r="BD263">
        <f t="shared" si="2"/>
        <v>28</v>
      </c>
    </row>
    <row r="264" ht="15.75" customHeight="1">
      <c r="A264">
        <v>262.0</v>
      </c>
      <c r="D264" t="s">
        <v>125</v>
      </c>
      <c r="H264" s="1">
        <v>33475.0</v>
      </c>
      <c r="I264">
        <v>8.0</v>
      </c>
      <c r="J264">
        <v>100.0</v>
      </c>
      <c r="K264">
        <v>10.0</v>
      </c>
      <c r="L264">
        <v>20.0</v>
      </c>
      <c r="M264">
        <v>80333.0</v>
      </c>
      <c r="N264" t="s">
        <v>243</v>
      </c>
      <c r="O264">
        <v>0.0</v>
      </c>
      <c r="P264" t="s">
        <v>70</v>
      </c>
      <c r="R264" t="s">
        <v>106</v>
      </c>
      <c r="T264">
        <v>0.0</v>
      </c>
      <c r="AC264" t="s">
        <v>61</v>
      </c>
      <c r="AG264" t="s">
        <v>75</v>
      </c>
      <c r="AN264" t="s">
        <v>91</v>
      </c>
      <c r="AQ264">
        <v>10.0</v>
      </c>
      <c r="AR264">
        <v>6.0</v>
      </c>
      <c r="AT264">
        <v>50.0</v>
      </c>
      <c r="AU264" t="s">
        <v>1548</v>
      </c>
      <c r="AW264" t="s">
        <v>1549</v>
      </c>
      <c r="AX264">
        <v>10.0</v>
      </c>
      <c r="AY264" t="s">
        <v>1550</v>
      </c>
      <c r="AZ264" t="s">
        <v>1551</v>
      </c>
      <c r="BA264" t="s">
        <v>1552</v>
      </c>
      <c r="BC264" s="2">
        <f t="shared" si="1"/>
        <v>43029</v>
      </c>
      <c r="BD264">
        <f t="shared" si="2"/>
        <v>26</v>
      </c>
    </row>
    <row r="265" ht="15.75" customHeight="1">
      <c r="A265">
        <v>263.0</v>
      </c>
      <c r="C265" t="s">
        <v>138</v>
      </c>
      <c r="F265" t="s">
        <v>95</v>
      </c>
      <c r="H265" s="1">
        <v>31986.0</v>
      </c>
      <c r="I265">
        <v>6.0</v>
      </c>
      <c r="J265">
        <v>15.0</v>
      </c>
      <c r="K265">
        <v>12.0</v>
      </c>
      <c r="L265">
        <v>4.0</v>
      </c>
      <c r="M265">
        <v>94560.0</v>
      </c>
      <c r="N265" t="s">
        <v>1553</v>
      </c>
      <c r="O265">
        <v>0.0</v>
      </c>
      <c r="P265" t="s">
        <v>70</v>
      </c>
      <c r="R265" t="s">
        <v>106</v>
      </c>
      <c r="T265">
        <v>1.0</v>
      </c>
      <c r="V265" t="s">
        <v>1554</v>
      </c>
      <c r="W265" t="s">
        <v>98</v>
      </c>
      <c r="Y265" t="s">
        <v>59</v>
      </c>
      <c r="AA265">
        <v>9.0</v>
      </c>
      <c r="AB265" t="s">
        <v>1555</v>
      </c>
      <c r="AC265" t="s">
        <v>500</v>
      </c>
      <c r="AI265" t="s">
        <v>141</v>
      </c>
      <c r="AN265" t="s">
        <v>77</v>
      </c>
      <c r="AP265">
        <v>2.0</v>
      </c>
      <c r="AR265">
        <v>5.0</v>
      </c>
      <c r="AT265">
        <v>4.0</v>
      </c>
      <c r="AU265" t="s">
        <v>1556</v>
      </c>
      <c r="AW265" t="s">
        <v>1557</v>
      </c>
      <c r="AX265">
        <v>10.0</v>
      </c>
      <c r="AY265" t="s">
        <v>1558</v>
      </c>
      <c r="AZ265" t="s">
        <v>1559</v>
      </c>
      <c r="BA265" t="s">
        <v>1560</v>
      </c>
      <c r="BC265" s="2">
        <f t="shared" si="1"/>
        <v>43029</v>
      </c>
      <c r="BD265">
        <f t="shared" si="2"/>
        <v>30</v>
      </c>
    </row>
    <row r="266" ht="15.75" customHeight="1">
      <c r="A266">
        <v>264.0</v>
      </c>
      <c r="B266" t="s">
        <v>82</v>
      </c>
      <c r="C266" t="s">
        <v>138</v>
      </c>
      <c r="F266" t="s">
        <v>95</v>
      </c>
      <c r="H266" s="1">
        <v>30012.0</v>
      </c>
      <c r="I266">
        <v>6.0</v>
      </c>
      <c r="J266">
        <v>2.0</v>
      </c>
      <c r="K266">
        <v>5.0</v>
      </c>
      <c r="L266">
        <v>32.0</v>
      </c>
      <c r="M266">
        <v>94110.0</v>
      </c>
      <c r="N266" t="s">
        <v>227</v>
      </c>
      <c r="O266">
        <v>0.0</v>
      </c>
      <c r="P266" t="s">
        <v>84</v>
      </c>
      <c r="R266" t="s">
        <v>111</v>
      </c>
      <c r="T266">
        <v>1.0</v>
      </c>
      <c r="U266" t="s">
        <v>170</v>
      </c>
      <c r="W266" t="s">
        <v>86</v>
      </c>
      <c r="Y266" t="s">
        <v>99</v>
      </c>
      <c r="AA266">
        <v>3.0</v>
      </c>
      <c r="AB266" t="s">
        <v>1561</v>
      </c>
      <c r="AC266" t="s">
        <v>74</v>
      </c>
      <c r="AI266" t="s">
        <v>141</v>
      </c>
      <c r="AN266" t="s">
        <v>63</v>
      </c>
      <c r="AP266">
        <v>5.0</v>
      </c>
      <c r="AR266">
        <v>5.0</v>
      </c>
      <c r="AT266">
        <v>10.0</v>
      </c>
      <c r="AU266" t="s">
        <v>1562</v>
      </c>
      <c r="AV266" t="s">
        <v>79</v>
      </c>
      <c r="AX266">
        <v>9.0</v>
      </c>
      <c r="AY266" t="s">
        <v>1563</v>
      </c>
      <c r="AZ266" t="s">
        <v>1564</v>
      </c>
      <c r="BC266" s="2">
        <f t="shared" si="1"/>
        <v>43029</v>
      </c>
      <c r="BD266">
        <f t="shared" si="2"/>
        <v>35</v>
      </c>
    </row>
    <row r="267" ht="15.75" customHeight="1">
      <c r="A267">
        <v>265.0</v>
      </c>
      <c r="B267" t="s">
        <v>82</v>
      </c>
      <c r="C267" t="s">
        <v>138</v>
      </c>
      <c r="H267" s="1">
        <v>32105.0</v>
      </c>
      <c r="I267">
        <v>8.0</v>
      </c>
      <c r="J267">
        <v>15.0</v>
      </c>
      <c r="K267">
        <v>12.0</v>
      </c>
      <c r="L267">
        <v>3.0</v>
      </c>
      <c r="N267" t="s">
        <v>1565</v>
      </c>
      <c r="O267">
        <v>0.0</v>
      </c>
      <c r="P267" t="s">
        <v>105</v>
      </c>
      <c r="R267" t="s">
        <v>71</v>
      </c>
      <c r="T267">
        <v>1.0</v>
      </c>
      <c r="U267" t="s">
        <v>170</v>
      </c>
      <c r="W267" t="s">
        <v>86</v>
      </c>
      <c r="Y267" t="s">
        <v>675</v>
      </c>
      <c r="AA267">
        <v>3.0</v>
      </c>
      <c r="AB267" t="s">
        <v>1566</v>
      </c>
      <c r="AC267" t="s">
        <v>89</v>
      </c>
      <c r="AG267" t="s">
        <v>75</v>
      </c>
      <c r="AN267" t="s">
        <v>77</v>
      </c>
      <c r="AP267">
        <v>6.0</v>
      </c>
      <c r="AR267">
        <v>6.0</v>
      </c>
      <c r="AT267">
        <v>8.0</v>
      </c>
      <c r="AU267" t="s">
        <v>1567</v>
      </c>
      <c r="AV267" t="s">
        <v>79</v>
      </c>
      <c r="AX267">
        <v>10.0</v>
      </c>
      <c r="AY267" t="s">
        <v>1568</v>
      </c>
      <c r="BA267" t="s">
        <v>1569</v>
      </c>
      <c r="BC267" s="2">
        <f t="shared" si="1"/>
        <v>43029</v>
      </c>
      <c r="BD267">
        <f t="shared" si="2"/>
        <v>29</v>
      </c>
    </row>
    <row r="268" ht="15.75" customHeight="1">
      <c r="A268">
        <v>266.0</v>
      </c>
      <c r="B268" t="s">
        <v>82</v>
      </c>
      <c r="C268" t="s">
        <v>138</v>
      </c>
      <c r="F268" t="s">
        <v>95</v>
      </c>
      <c r="H268" s="1">
        <v>31253.0</v>
      </c>
      <c r="I268">
        <v>6.0</v>
      </c>
      <c r="J268">
        <v>270.0</v>
      </c>
      <c r="K268">
        <v>9.0</v>
      </c>
      <c r="L268">
        <v>2.0</v>
      </c>
      <c r="M268">
        <v>110034.0</v>
      </c>
      <c r="N268" t="s">
        <v>1570</v>
      </c>
      <c r="O268">
        <v>0.0</v>
      </c>
      <c r="P268" t="s">
        <v>55</v>
      </c>
      <c r="R268" t="s">
        <v>111</v>
      </c>
      <c r="T268">
        <v>1.0</v>
      </c>
      <c r="U268" t="s">
        <v>237</v>
      </c>
      <c r="W268" t="s">
        <v>86</v>
      </c>
      <c r="Y268" t="s">
        <v>245</v>
      </c>
      <c r="AA268">
        <v>7.0</v>
      </c>
      <c r="AB268" t="s">
        <v>1571</v>
      </c>
      <c r="AC268" t="s">
        <v>89</v>
      </c>
      <c r="AF268" t="s">
        <v>90</v>
      </c>
      <c r="AM268" t="s">
        <v>1572</v>
      </c>
      <c r="AN268" t="s">
        <v>91</v>
      </c>
      <c r="AP268">
        <v>6.0</v>
      </c>
      <c r="AR268">
        <v>4.0</v>
      </c>
      <c r="AT268">
        <v>100.0</v>
      </c>
      <c r="AU268" t="s">
        <v>1573</v>
      </c>
      <c r="AV268" t="s">
        <v>67</v>
      </c>
      <c r="AX268">
        <v>8.0</v>
      </c>
      <c r="AY268" t="s">
        <v>1574</v>
      </c>
      <c r="BC268" s="2">
        <f t="shared" si="1"/>
        <v>43029</v>
      </c>
      <c r="BD268">
        <f t="shared" si="2"/>
        <v>32</v>
      </c>
    </row>
    <row r="269" ht="15.75" customHeight="1">
      <c r="A269">
        <v>267.0</v>
      </c>
      <c r="B269" t="s">
        <v>82</v>
      </c>
      <c r="H269" s="1">
        <v>35274.0</v>
      </c>
      <c r="I269">
        <v>6.0</v>
      </c>
      <c r="J269">
        <v>20.0</v>
      </c>
      <c r="K269">
        <v>12.0</v>
      </c>
      <c r="L269">
        <v>10.0</v>
      </c>
      <c r="M269">
        <v>492001.0</v>
      </c>
      <c r="N269" t="s">
        <v>1575</v>
      </c>
      <c r="O269">
        <v>0.0</v>
      </c>
      <c r="P269" t="s">
        <v>70</v>
      </c>
      <c r="R269" t="s">
        <v>106</v>
      </c>
      <c r="T269">
        <v>0.0</v>
      </c>
      <c r="AC269" t="s">
        <v>61</v>
      </c>
      <c r="AL269" t="s">
        <v>36</v>
      </c>
      <c r="AV269" t="s">
        <v>79</v>
      </c>
      <c r="AX269">
        <v>10.0</v>
      </c>
      <c r="AY269" t="s">
        <v>1576</v>
      </c>
      <c r="AZ269" t="s">
        <v>1577</v>
      </c>
      <c r="BA269" t="s">
        <v>1578</v>
      </c>
      <c r="BC269" s="2">
        <f t="shared" si="1"/>
        <v>43029</v>
      </c>
      <c r="BD269">
        <f t="shared" si="2"/>
        <v>21</v>
      </c>
    </row>
    <row r="270" ht="15.75" customHeight="1">
      <c r="A270">
        <v>268.0</v>
      </c>
      <c r="C270" t="s">
        <v>138</v>
      </c>
      <c r="D270" t="s">
        <v>125</v>
      </c>
      <c r="F270" t="s">
        <v>95</v>
      </c>
      <c r="H270" s="1">
        <v>32057.0</v>
      </c>
      <c r="I270">
        <v>6.0</v>
      </c>
      <c r="J270">
        <v>60.0</v>
      </c>
      <c r="K270">
        <v>7.0</v>
      </c>
      <c r="L270">
        <v>4.0</v>
      </c>
      <c r="M270">
        <v>55114.0</v>
      </c>
      <c r="N270" t="s">
        <v>1579</v>
      </c>
      <c r="O270">
        <v>1.0</v>
      </c>
      <c r="P270" t="s">
        <v>70</v>
      </c>
      <c r="R270" t="s">
        <v>106</v>
      </c>
      <c r="T270">
        <v>1.0</v>
      </c>
      <c r="U270" t="s">
        <v>469</v>
      </c>
      <c r="X270" t="s">
        <v>1580</v>
      </c>
      <c r="Z270" t="s">
        <v>1581</v>
      </c>
      <c r="AA270">
        <v>7.0</v>
      </c>
      <c r="AB270" t="s">
        <v>1582</v>
      </c>
      <c r="AC270" t="s">
        <v>74</v>
      </c>
      <c r="AL270" t="s">
        <v>36</v>
      </c>
      <c r="AV270" t="s">
        <v>79</v>
      </c>
      <c r="AX270">
        <v>10.0</v>
      </c>
      <c r="AY270" t="s">
        <v>1583</v>
      </c>
      <c r="AZ270" t="s">
        <v>1584</v>
      </c>
      <c r="BA270" t="s">
        <v>1585</v>
      </c>
      <c r="BC270" s="2">
        <f t="shared" si="1"/>
        <v>43029</v>
      </c>
      <c r="BD270">
        <f t="shared" si="2"/>
        <v>30</v>
      </c>
    </row>
    <row r="271" ht="15.75" customHeight="1">
      <c r="A271">
        <v>269.0</v>
      </c>
      <c r="E271" t="s">
        <v>187</v>
      </c>
      <c r="F271" t="s">
        <v>95</v>
      </c>
      <c r="H271" s="1">
        <v>22548.0</v>
      </c>
      <c r="I271">
        <v>6.0</v>
      </c>
      <c r="J271">
        <v>0.0</v>
      </c>
      <c r="K271">
        <v>15.0</v>
      </c>
      <c r="L271">
        <v>26.0</v>
      </c>
      <c r="M271">
        <v>79539.0</v>
      </c>
      <c r="N271" t="s">
        <v>1586</v>
      </c>
      <c r="O271">
        <v>1.0</v>
      </c>
      <c r="P271" t="s">
        <v>105</v>
      </c>
      <c r="R271" t="s">
        <v>106</v>
      </c>
      <c r="T271">
        <v>1.0</v>
      </c>
      <c r="U271" t="s">
        <v>609</v>
      </c>
      <c r="W271" t="s">
        <v>119</v>
      </c>
      <c r="Y271" t="s">
        <v>675</v>
      </c>
      <c r="AA271">
        <v>33.0</v>
      </c>
      <c r="AB271" t="s">
        <v>1587</v>
      </c>
      <c r="AC271" t="s">
        <v>61</v>
      </c>
      <c r="AI271" t="s">
        <v>141</v>
      </c>
      <c r="AN271" t="s">
        <v>63</v>
      </c>
      <c r="AQ271">
        <v>20.0</v>
      </c>
      <c r="AS271">
        <v>10.0</v>
      </c>
      <c r="AT271">
        <v>36.0</v>
      </c>
      <c r="AU271" t="s">
        <v>1588</v>
      </c>
      <c r="AW271" t="s">
        <v>1589</v>
      </c>
      <c r="AX271">
        <v>7.0</v>
      </c>
      <c r="AY271" t="s">
        <v>1590</v>
      </c>
      <c r="AZ271" t="s">
        <v>1591</v>
      </c>
      <c r="BA271" t="s">
        <v>1592</v>
      </c>
      <c r="BC271" s="2">
        <f t="shared" si="1"/>
        <v>43029</v>
      </c>
      <c r="BD271">
        <f t="shared" si="2"/>
        <v>56</v>
      </c>
    </row>
    <row r="272" ht="15.75" customHeight="1">
      <c r="A272">
        <v>270.0</v>
      </c>
      <c r="E272" t="s">
        <v>187</v>
      </c>
      <c r="F272" t="s">
        <v>95</v>
      </c>
      <c r="H272" s="1">
        <v>32996.0</v>
      </c>
      <c r="I272">
        <v>6.0</v>
      </c>
      <c r="J272">
        <v>30.0</v>
      </c>
      <c r="K272">
        <v>8.0</v>
      </c>
      <c r="L272">
        <v>10.0</v>
      </c>
      <c r="N272" t="s">
        <v>1593</v>
      </c>
      <c r="O272">
        <v>1.0</v>
      </c>
      <c r="P272" t="s">
        <v>147</v>
      </c>
      <c r="R272" t="s">
        <v>56</v>
      </c>
      <c r="T272">
        <v>1.0</v>
      </c>
      <c r="U272" t="s">
        <v>1322</v>
      </c>
      <c r="W272" t="s">
        <v>86</v>
      </c>
      <c r="Y272" t="s">
        <v>99</v>
      </c>
      <c r="AA272">
        <v>3.0</v>
      </c>
      <c r="AB272" t="s">
        <v>1594</v>
      </c>
      <c r="AC272" t="s">
        <v>61</v>
      </c>
      <c r="AF272" t="s">
        <v>90</v>
      </c>
      <c r="AG272" t="s">
        <v>75</v>
      </c>
      <c r="AN272" t="s">
        <v>91</v>
      </c>
      <c r="AP272">
        <v>3.0</v>
      </c>
      <c r="AR272">
        <v>2.0</v>
      </c>
      <c r="AT272">
        <v>20.0</v>
      </c>
      <c r="AU272" t="s">
        <v>1595</v>
      </c>
      <c r="AV272" t="s">
        <v>79</v>
      </c>
      <c r="AX272">
        <v>7.0</v>
      </c>
      <c r="AY272" t="s">
        <v>1596</v>
      </c>
      <c r="AZ272" t="s">
        <v>217</v>
      </c>
      <c r="BA272" t="s">
        <v>329</v>
      </c>
      <c r="BC272" s="2">
        <f t="shared" si="1"/>
        <v>43029</v>
      </c>
      <c r="BD272">
        <f t="shared" si="2"/>
        <v>27</v>
      </c>
    </row>
    <row r="273" ht="15.75" customHeight="1">
      <c r="A273">
        <v>271.0</v>
      </c>
      <c r="B273" t="s">
        <v>82</v>
      </c>
      <c r="C273" t="s">
        <v>138</v>
      </c>
      <c r="F273" t="s">
        <v>95</v>
      </c>
      <c r="H273" s="1">
        <v>27656.0</v>
      </c>
      <c r="I273">
        <v>8.0</v>
      </c>
      <c r="J273">
        <v>0.0</v>
      </c>
      <c r="K273">
        <v>10.0</v>
      </c>
      <c r="L273">
        <v>10.0</v>
      </c>
      <c r="M273">
        <v>94022.0</v>
      </c>
      <c r="N273" t="s">
        <v>1597</v>
      </c>
      <c r="O273">
        <v>1.0</v>
      </c>
      <c r="P273" t="s">
        <v>70</v>
      </c>
      <c r="R273" t="s">
        <v>106</v>
      </c>
      <c r="T273">
        <v>1.0</v>
      </c>
      <c r="U273" t="s">
        <v>148</v>
      </c>
      <c r="W273" t="s">
        <v>156</v>
      </c>
      <c r="Y273" t="s">
        <v>99</v>
      </c>
      <c r="AA273">
        <v>18.0</v>
      </c>
      <c r="AB273" t="s">
        <v>1598</v>
      </c>
      <c r="AC273" t="s">
        <v>89</v>
      </c>
      <c r="AI273" t="s">
        <v>141</v>
      </c>
      <c r="AN273" t="s">
        <v>91</v>
      </c>
      <c r="AP273">
        <v>4.0</v>
      </c>
      <c r="AS273">
        <v>30.0</v>
      </c>
      <c r="AT273">
        <v>50.0</v>
      </c>
      <c r="AU273" t="s">
        <v>1599</v>
      </c>
      <c r="AV273" t="s">
        <v>79</v>
      </c>
      <c r="AX273">
        <v>10.0</v>
      </c>
      <c r="AY273" t="s">
        <v>1600</v>
      </c>
      <c r="AZ273" t="s">
        <v>1601</v>
      </c>
      <c r="BA273" t="s">
        <v>1602</v>
      </c>
      <c r="BC273" s="2">
        <f t="shared" si="1"/>
        <v>43029</v>
      </c>
      <c r="BD273">
        <f t="shared" si="2"/>
        <v>42</v>
      </c>
    </row>
    <row r="274" ht="15.75" customHeight="1">
      <c r="A274">
        <v>272.0</v>
      </c>
      <c r="F274" t="s">
        <v>95</v>
      </c>
      <c r="H274" s="1">
        <v>30771.0</v>
      </c>
      <c r="I274">
        <v>8.0</v>
      </c>
      <c r="J274">
        <v>0.0</v>
      </c>
      <c r="K274">
        <v>10.0</v>
      </c>
      <c r="L274">
        <v>2.0</v>
      </c>
      <c r="M274">
        <v>6.0175045E7</v>
      </c>
      <c r="N274" t="s">
        <v>1603</v>
      </c>
      <c r="O274">
        <v>0.0</v>
      </c>
      <c r="P274" t="s">
        <v>132</v>
      </c>
      <c r="R274" t="s">
        <v>71</v>
      </c>
      <c r="T274">
        <v>1.0</v>
      </c>
      <c r="U274" t="s">
        <v>237</v>
      </c>
      <c r="W274" t="s">
        <v>86</v>
      </c>
      <c r="Y274" t="s">
        <v>99</v>
      </c>
      <c r="AA274">
        <v>14.0</v>
      </c>
      <c r="AB274" t="s">
        <v>1604</v>
      </c>
      <c r="AC274" t="s">
        <v>61</v>
      </c>
      <c r="AI274" t="s">
        <v>141</v>
      </c>
      <c r="AN274" t="s">
        <v>77</v>
      </c>
      <c r="AP274">
        <v>6.0</v>
      </c>
      <c r="AR274">
        <v>2.0</v>
      </c>
      <c r="AT274">
        <v>12.0</v>
      </c>
      <c r="AU274" t="s">
        <v>1605</v>
      </c>
      <c r="AV274" t="s">
        <v>210</v>
      </c>
      <c r="AX274">
        <v>8.0</v>
      </c>
      <c r="AY274" t="s">
        <v>1606</v>
      </c>
      <c r="AZ274" t="s">
        <v>1607</v>
      </c>
      <c r="BA274" t="s">
        <v>1608</v>
      </c>
      <c r="BC274" s="2">
        <f t="shared" si="1"/>
        <v>43029</v>
      </c>
      <c r="BD274">
        <f t="shared" si="2"/>
        <v>33</v>
      </c>
    </row>
    <row r="275" ht="15.75" customHeight="1">
      <c r="A275">
        <v>273.0</v>
      </c>
      <c r="F275" t="s">
        <v>95</v>
      </c>
      <c r="H275" s="1">
        <v>32356.0</v>
      </c>
      <c r="I275">
        <v>7.0</v>
      </c>
      <c r="J275">
        <v>50.0</v>
      </c>
      <c r="K275">
        <v>10.0</v>
      </c>
      <c r="L275">
        <v>10.0</v>
      </c>
      <c r="M275">
        <v>8701.0</v>
      </c>
      <c r="N275" t="s">
        <v>1609</v>
      </c>
      <c r="O275">
        <v>0.0</v>
      </c>
      <c r="P275" t="s">
        <v>70</v>
      </c>
      <c r="R275" t="s">
        <v>106</v>
      </c>
      <c r="T275">
        <v>1.0</v>
      </c>
      <c r="U275" t="s">
        <v>237</v>
      </c>
      <c r="W275" t="s">
        <v>86</v>
      </c>
      <c r="Y275" t="s">
        <v>171</v>
      </c>
      <c r="AA275">
        <v>7.0</v>
      </c>
      <c r="AC275" t="s">
        <v>89</v>
      </c>
      <c r="AG275" t="s">
        <v>75</v>
      </c>
      <c r="AN275" t="s">
        <v>77</v>
      </c>
      <c r="AP275">
        <v>3.0</v>
      </c>
      <c r="AR275">
        <v>2.0</v>
      </c>
      <c r="AT275">
        <v>8.0</v>
      </c>
      <c r="AU275" t="s">
        <v>1610</v>
      </c>
      <c r="AV275" t="s">
        <v>67</v>
      </c>
      <c r="AX275">
        <v>10.0</v>
      </c>
      <c r="AY275" t="s">
        <v>1611</v>
      </c>
      <c r="BC275" s="2">
        <f t="shared" si="1"/>
        <v>43029</v>
      </c>
      <c r="BD275">
        <f t="shared" si="2"/>
        <v>29</v>
      </c>
    </row>
    <row r="276" ht="15.75" customHeight="1">
      <c r="A276">
        <v>274.0</v>
      </c>
      <c r="C276" t="s">
        <v>138</v>
      </c>
      <c r="F276" t="s">
        <v>95</v>
      </c>
      <c r="H276" s="1">
        <v>32492.0</v>
      </c>
      <c r="I276">
        <v>7.0</v>
      </c>
      <c r="J276">
        <v>120.0</v>
      </c>
      <c r="K276">
        <v>11.0</v>
      </c>
      <c r="L276">
        <v>6.0</v>
      </c>
      <c r="M276">
        <v>670248.0</v>
      </c>
      <c r="N276" t="s">
        <v>634</v>
      </c>
      <c r="O276">
        <v>1.0</v>
      </c>
      <c r="P276" t="s">
        <v>70</v>
      </c>
      <c r="R276" t="s">
        <v>56</v>
      </c>
      <c r="T276">
        <v>1.0</v>
      </c>
      <c r="U276" t="s">
        <v>237</v>
      </c>
      <c r="W276" t="s">
        <v>86</v>
      </c>
      <c r="Y276" t="s">
        <v>99</v>
      </c>
      <c r="AA276">
        <v>3.0</v>
      </c>
      <c r="AB276" t="s">
        <v>1612</v>
      </c>
      <c r="AC276" t="s">
        <v>61</v>
      </c>
      <c r="AI276" t="s">
        <v>141</v>
      </c>
      <c r="AN276" t="s">
        <v>77</v>
      </c>
      <c r="AP276">
        <v>6.0</v>
      </c>
      <c r="AR276">
        <v>3.0</v>
      </c>
      <c r="AT276">
        <v>72.0</v>
      </c>
      <c r="AU276" t="s">
        <v>1613</v>
      </c>
      <c r="AV276" t="s">
        <v>210</v>
      </c>
      <c r="AX276">
        <v>9.0</v>
      </c>
      <c r="AY276" t="s">
        <v>1614</v>
      </c>
      <c r="AZ276" t="s">
        <v>1615</v>
      </c>
      <c r="BA276" t="s">
        <v>1616</v>
      </c>
      <c r="BC276" s="2">
        <f t="shared" si="1"/>
        <v>43029</v>
      </c>
      <c r="BD276">
        <f t="shared" si="2"/>
        <v>28</v>
      </c>
    </row>
    <row r="277" ht="15.75" customHeight="1">
      <c r="A277">
        <v>275.0</v>
      </c>
      <c r="C277" t="s">
        <v>138</v>
      </c>
      <c r="H277" s="1">
        <v>31335.0</v>
      </c>
      <c r="I277">
        <v>7.0</v>
      </c>
      <c r="J277">
        <v>30.0</v>
      </c>
      <c r="K277">
        <v>11.0</v>
      </c>
      <c r="L277">
        <v>5.0</v>
      </c>
      <c r="M277">
        <v>30327.0</v>
      </c>
      <c r="N277" t="s">
        <v>740</v>
      </c>
      <c r="O277">
        <v>0.0</v>
      </c>
      <c r="P277" t="s">
        <v>55</v>
      </c>
      <c r="R277" t="s">
        <v>56</v>
      </c>
      <c r="T277">
        <v>1.0</v>
      </c>
      <c r="U277" t="s">
        <v>90</v>
      </c>
      <c r="W277" t="s">
        <v>86</v>
      </c>
      <c r="Y277" t="s">
        <v>245</v>
      </c>
      <c r="AA277">
        <v>4.0</v>
      </c>
      <c r="AB277" t="s">
        <v>1617</v>
      </c>
      <c r="AC277" t="s">
        <v>89</v>
      </c>
      <c r="AD277" t="s">
        <v>319</v>
      </c>
      <c r="AE277" t="s">
        <v>62</v>
      </c>
      <c r="AN277" t="s">
        <v>178</v>
      </c>
      <c r="AP277">
        <v>3.0</v>
      </c>
      <c r="AR277">
        <v>5.0</v>
      </c>
      <c r="AT277">
        <v>60.0</v>
      </c>
      <c r="AU277" t="s">
        <v>1618</v>
      </c>
      <c r="AV277" t="s">
        <v>79</v>
      </c>
      <c r="AX277">
        <v>7.0</v>
      </c>
      <c r="AY277" t="s">
        <v>1619</v>
      </c>
      <c r="AZ277" t="s">
        <v>1620</v>
      </c>
      <c r="BA277" t="s">
        <v>329</v>
      </c>
      <c r="BC277" s="2">
        <f t="shared" si="1"/>
        <v>43029</v>
      </c>
      <c r="BD277">
        <f t="shared" si="2"/>
        <v>32</v>
      </c>
    </row>
    <row r="278" ht="15.75" customHeight="1">
      <c r="A278">
        <v>276.0</v>
      </c>
      <c r="B278" t="s">
        <v>82</v>
      </c>
      <c r="H278" s="1">
        <v>32604.0</v>
      </c>
      <c r="I278">
        <v>8.0</v>
      </c>
      <c r="J278">
        <v>60.0</v>
      </c>
      <c r="K278">
        <v>13.0</v>
      </c>
      <c r="L278">
        <v>3.0</v>
      </c>
      <c r="M278">
        <v>106.0</v>
      </c>
      <c r="N278" t="s">
        <v>1621</v>
      </c>
      <c r="O278">
        <v>1.0</v>
      </c>
      <c r="P278" t="s">
        <v>84</v>
      </c>
      <c r="R278" t="s">
        <v>71</v>
      </c>
      <c r="T278">
        <v>1.0</v>
      </c>
      <c r="U278" t="s">
        <v>237</v>
      </c>
      <c r="W278" t="s">
        <v>86</v>
      </c>
      <c r="Y278" t="s">
        <v>345</v>
      </c>
      <c r="AA278">
        <v>5.0</v>
      </c>
      <c r="AB278" t="s">
        <v>1622</v>
      </c>
      <c r="AC278" t="s">
        <v>61</v>
      </c>
      <c r="AM278" t="s">
        <v>1623</v>
      </c>
      <c r="AN278" t="s">
        <v>63</v>
      </c>
      <c r="AP278">
        <v>3.0</v>
      </c>
      <c r="AR278">
        <v>6.0</v>
      </c>
      <c r="AT278">
        <v>12.0</v>
      </c>
      <c r="AU278" t="s">
        <v>1624</v>
      </c>
      <c r="AV278" t="s">
        <v>79</v>
      </c>
      <c r="AX278">
        <v>10.0</v>
      </c>
      <c r="AY278" t="s">
        <v>1625</v>
      </c>
      <c r="AZ278" t="s">
        <v>1626</v>
      </c>
      <c r="BA278" t="s">
        <v>1627</v>
      </c>
      <c r="BC278" s="2">
        <f t="shared" si="1"/>
        <v>43029</v>
      </c>
      <c r="BD278">
        <f t="shared" si="2"/>
        <v>28</v>
      </c>
    </row>
    <row r="279" ht="15.75" customHeight="1">
      <c r="A279">
        <v>277.0</v>
      </c>
      <c r="C279" t="s">
        <v>138</v>
      </c>
      <c r="F279" t="s">
        <v>95</v>
      </c>
      <c r="H279" s="1">
        <v>33046.0</v>
      </c>
      <c r="I279">
        <v>9.0</v>
      </c>
      <c r="J279">
        <v>0.0</v>
      </c>
      <c r="K279">
        <v>10.0</v>
      </c>
      <c r="L279">
        <v>10.0</v>
      </c>
      <c r="M279">
        <v>115280.0</v>
      </c>
      <c r="N279" t="s">
        <v>763</v>
      </c>
      <c r="O279">
        <v>0.0</v>
      </c>
      <c r="P279" t="s">
        <v>55</v>
      </c>
      <c r="R279" t="s">
        <v>111</v>
      </c>
      <c r="T279">
        <v>1.0</v>
      </c>
      <c r="U279" t="s">
        <v>72</v>
      </c>
      <c r="W279" t="s">
        <v>98</v>
      </c>
      <c r="Y279" t="s">
        <v>59</v>
      </c>
      <c r="AA279">
        <v>3.0</v>
      </c>
      <c r="AB279" t="s">
        <v>1628</v>
      </c>
      <c r="AC279" t="s">
        <v>74</v>
      </c>
      <c r="AI279" t="s">
        <v>141</v>
      </c>
      <c r="AN279" t="s">
        <v>63</v>
      </c>
      <c r="AP279">
        <v>4.0</v>
      </c>
      <c r="AR279">
        <v>3.0</v>
      </c>
      <c r="AT279">
        <v>6.0</v>
      </c>
      <c r="AU279" t="s">
        <v>1629</v>
      </c>
      <c r="AV279" t="s">
        <v>67</v>
      </c>
      <c r="AX279">
        <v>8.0</v>
      </c>
      <c r="AY279" t="s">
        <v>1630</v>
      </c>
      <c r="AZ279" t="s">
        <v>1631</v>
      </c>
      <c r="BA279" t="s">
        <v>1632</v>
      </c>
      <c r="BC279" s="2">
        <f t="shared" si="1"/>
        <v>43029</v>
      </c>
      <c r="BD279">
        <f t="shared" si="2"/>
        <v>27</v>
      </c>
    </row>
    <row r="280" ht="15.75" customHeight="1">
      <c r="A280">
        <v>278.0</v>
      </c>
      <c r="B280" t="s">
        <v>82</v>
      </c>
      <c r="H280" s="1">
        <v>28811.0</v>
      </c>
      <c r="I280">
        <v>7.0</v>
      </c>
      <c r="J280">
        <v>30.0</v>
      </c>
      <c r="K280">
        <v>14.0</v>
      </c>
      <c r="L280">
        <v>6.0</v>
      </c>
      <c r="M280">
        <v>3.03301E7</v>
      </c>
      <c r="N280" t="s">
        <v>1633</v>
      </c>
      <c r="O280">
        <v>1.0</v>
      </c>
      <c r="P280" t="s">
        <v>55</v>
      </c>
      <c r="R280" t="s">
        <v>56</v>
      </c>
      <c r="T280">
        <v>1.0</v>
      </c>
      <c r="U280" t="s">
        <v>85</v>
      </c>
      <c r="W280" t="s">
        <v>156</v>
      </c>
      <c r="Y280" t="s">
        <v>99</v>
      </c>
      <c r="AA280">
        <v>16.0</v>
      </c>
      <c r="AB280" t="s">
        <v>1634</v>
      </c>
      <c r="AC280" t="s">
        <v>61</v>
      </c>
      <c r="AH280" t="s">
        <v>76</v>
      </c>
      <c r="AN280" t="s">
        <v>178</v>
      </c>
      <c r="AP280">
        <v>6.0</v>
      </c>
      <c r="AR280">
        <v>6.0</v>
      </c>
      <c r="AT280">
        <v>40.0</v>
      </c>
      <c r="AU280" t="s">
        <v>1635</v>
      </c>
      <c r="AV280" t="s">
        <v>79</v>
      </c>
      <c r="AX280">
        <v>9.0</v>
      </c>
      <c r="AY280" t="s">
        <v>1636</v>
      </c>
      <c r="AZ280" t="s">
        <v>1637</v>
      </c>
      <c r="BA280" t="s">
        <v>360</v>
      </c>
      <c r="BC280" s="2">
        <f t="shared" si="1"/>
        <v>43029</v>
      </c>
      <c r="BD280">
        <f t="shared" si="2"/>
        <v>38</v>
      </c>
    </row>
    <row r="281" ht="15.75" customHeight="1">
      <c r="A281">
        <v>279.0</v>
      </c>
      <c r="C281" t="s">
        <v>138</v>
      </c>
      <c r="H281" s="1">
        <v>34183.0</v>
      </c>
      <c r="I281">
        <v>8.0</v>
      </c>
      <c r="J281">
        <v>50.0</v>
      </c>
      <c r="K281">
        <v>3.0</v>
      </c>
      <c r="L281">
        <v>5.0</v>
      </c>
      <c r="M281">
        <v>55436.0</v>
      </c>
      <c r="N281" t="s">
        <v>1638</v>
      </c>
      <c r="O281">
        <v>1.0</v>
      </c>
      <c r="P281" t="s">
        <v>70</v>
      </c>
      <c r="S281" t="s">
        <v>1639</v>
      </c>
      <c r="T281">
        <v>0.0</v>
      </c>
      <c r="AC281" t="s">
        <v>61</v>
      </c>
      <c r="AI281" t="s">
        <v>141</v>
      </c>
      <c r="AN281" t="s">
        <v>63</v>
      </c>
      <c r="AP281">
        <v>1.0</v>
      </c>
      <c r="AR281">
        <v>3.0</v>
      </c>
      <c r="AT281">
        <v>4.0</v>
      </c>
      <c r="AU281" t="s">
        <v>1640</v>
      </c>
      <c r="AV281" t="s">
        <v>79</v>
      </c>
      <c r="AX281">
        <v>10.0</v>
      </c>
      <c r="AY281" t="s">
        <v>1641</v>
      </c>
      <c r="AZ281" t="s">
        <v>1642</v>
      </c>
      <c r="BC281" s="2">
        <f t="shared" si="1"/>
        <v>43029</v>
      </c>
      <c r="BD281">
        <f t="shared" si="2"/>
        <v>24</v>
      </c>
    </row>
    <row r="282" ht="15.75" customHeight="1">
      <c r="A282">
        <v>280.0</v>
      </c>
      <c r="B282" t="s">
        <v>82</v>
      </c>
      <c r="E282" t="s">
        <v>187</v>
      </c>
      <c r="F282" t="s">
        <v>95</v>
      </c>
      <c r="H282" s="1">
        <v>31141.0</v>
      </c>
      <c r="I282">
        <v>8.0</v>
      </c>
      <c r="J282">
        <v>120.0</v>
      </c>
      <c r="K282">
        <v>10.0</v>
      </c>
      <c r="L282">
        <v>10.0</v>
      </c>
      <c r="M282">
        <v>60640.0</v>
      </c>
      <c r="N282" t="s">
        <v>117</v>
      </c>
      <c r="O282">
        <v>1.0</v>
      </c>
      <c r="P282" t="s">
        <v>55</v>
      </c>
      <c r="R282" t="s">
        <v>106</v>
      </c>
      <c r="T282">
        <v>1.0</v>
      </c>
      <c r="U282" t="s">
        <v>469</v>
      </c>
      <c r="W282" t="s">
        <v>58</v>
      </c>
      <c r="Y282" t="s">
        <v>99</v>
      </c>
      <c r="AA282">
        <v>10.0</v>
      </c>
      <c r="AB282" t="s">
        <v>1643</v>
      </c>
      <c r="AC282" t="s">
        <v>61</v>
      </c>
      <c r="AH282" t="s">
        <v>76</v>
      </c>
      <c r="AN282" t="s">
        <v>77</v>
      </c>
      <c r="AP282">
        <v>6.0</v>
      </c>
      <c r="AR282">
        <v>6.0</v>
      </c>
      <c r="AT282">
        <v>48.0</v>
      </c>
      <c r="AU282" t="s">
        <v>1644</v>
      </c>
      <c r="AV282" t="s">
        <v>79</v>
      </c>
      <c r="AX282">
        <v>10.0</v>
      </c>
      <c r="AY282" t="s">
        <v>1645</v>
      </c>
      <c r="AZ282" t="s">
        <v>1646</v>
      </c>
      <c r="BA282" t="s">
        <v>1647</v>
      </c>
      <c r="BC282" s="2">
        <f t="shared" si="1"/>
        <v>43029</v>
      </c>
      <c r="BD282">
        <f t="shared" si="2"/>
        <v>32</v>
      </c>
    </row>
    <row r="283" ht="15.75" customHeight="1">
      <c r="A283">
        <v>281.0</v>
      </c>
      <c r="B283" t="s">
        <v>82</v>
      </c>
      <c r="F283" t="s">
        <v>95</v>
      </c>
      <c r="H283" s="1">
        <v>31929.0</v>
      </c>
      <c r="I283">
        <v>8.0</v>
      </c>
      <c r="J283">
        <v>0.0</v>
      </c>
      <c r="K283">
        <v>8.0</v>
      </c>
      <c r="L283">
        <v>10.0</v>
      </c>
      <c r="M283">
        <v>28231.0</v>
      </c>
      <c r="N283" t="s">
        <v>181</v>
      </c>
      <c r="O283">
        <v>1.0</v>
      </c>
      <c r="P283" t="s">
        <v>70</v>
      </c>
      <c r="S283" t="s">
        <v>1648</v>
      </c>
      <c r="T283">
        <v>1.0</v>
      </c>
      <c r="U283" t="s">
        <v>118</v>
      </c>
      <c r="W283" t="s">
        <v>119</v>
      </c>
      <c r="Y283" t="s">
        <v>99</v>
      </c>
      <c r="AA283">
        <v>5.0</v>
      </c>
      <c r="AB283" t="s">
        <v>219</v>
      </c>
      <c r="AC283" t="s">
        <v>417</v>
      </c>
      <c r="AI283" t="s">
        <v>141</v>
      </c>
      <c r="AN283" t="s">
        <v>1273</v>
      </c>
      <c r="AP283">
        <v>6.0</v>
      </c>
      <c r="AS283">
        <v>10.0</v>
      </c>
      <c r="AT283">
        <v>10.0</v>
      </c>
      <c r="AU283" t="s">
        <v>1649</v>
      </c>
      <c r="AV283" t="s">
        <v>67</v>
      </c>
      <c r="AX283">
        <v>10.0</v>
      </c>
      <c r="AY283" t="s">
        <v>1650</v>
      </c>
      <c r="AZ283" t="s">
        <v>1651</v>
      </c>
      <c r="BA283" t="s">
        <v>1652</v>
      </c>
      <c r="BC283" s="2">
        <f t="shared" si="1"/>
        <v>43029</v>
      </c>
      <c r="BD283">
        <f t="shared" si="2"/>
        <v>30</v>
      </c>
    </row>
    <row r="284" ht="15.75" customHeight="1">
      <c r="A284">
        <v>282.0</v>
      </c>
      <c r="F284" t="s">
        <v>95</v>
      </c>
      <c r="H284" s="1">
        <v>34818.0</v>
      </c>
      <c r="I284">
        <v>8.0</v>
      </c>
      <c r="J284">
        <v>150.0</v>
      </c>
      <c r="K284">
        <v>12.0</v>
      </c>
      <c r="L284">
        <v>2.0</v>
      </c>
      <c r="M284">
        <v>110022.0</v>
      </c>
      <c r="N284" t="s">
        <v>1653</v>
      </c>
      <c r="O284">
        <v>1.0</v>
      </c>
      <c r="P284" t="s">
        <v>70</v>
      </c>
      <c r="R284" t="s">
        <v>111</v>
      </c>
      <c r="T284">
        <v>1.0</v>
      </c>
      <c r="U284" t="s">
        <v>237</v>
      </c>
      <c r="X284" t="s">
        <v>1654</v>
      </c>
      <c r="Y284" t="s">
        <v>99</v>
      </c>
      <c r="AA284">
        <v>0.0</v>
      </c>
      <c r="AB284" t="s">
        <v>1655</v>
      </c>
      <c r="AC284" t="s">
        <v>61</v>
      </c>
      <c r="AG284" t="s">
        <v>75</v>
      </c>
      <c r="AN284" t="s">
        <v>77</v>
      </c>
      <c r="AQ284">
        <v>10.0</v>
      </c>
      <c r="AR284">
        <v>5.0</v>
      </c>
      <c r="AT284">
        <v>8.0</v>
      </c>
      <c r="AU284" t="s">
        <v>1656</v>
      </c>
      <c r="AV284" t="s">
        <v>79</v>
      </c>
      <c r="AX284">
        <v>10.0</v>
      </c>
      <c r="AY284" t="s">
        <v>1657</v>
      </c>
      <c r="BC284" s="2">
        <f t="shared" si="1"/>
        <v>43029</v>
      </c>
      <c r="BD284">
        <f t="shared" si="2"/>
        <v>22</v>
      </c>
    </row>
    <row r="285" ht="15.75" customHeight="1">
      <c r="A285">
        <v>283.0</v>
      </c>
      <c r="C285" t="s">
        <v>138</v>
      </c>
      <c r="H285" s="1">
        <v>33030.0</v>
      </c>
      <c r="I285">
        <v>7.0</v>
      </c>
      <c r="J285">
        <v>30.0</v>
      </c>
      <c r="K285">
        <v>10.0</v>
      </c>
      <c r="L285">
        <v>18.0</v>
      </c>
      <c r="M285">
        <v>65930.0</v>
      </c>
      <c r="N285" t="s">
        <v>763</v>
      </c>
      <c r="O285">
        <v>1.0</v>
      </c>
      <c r="P285" t="s">
        <v>55</v>
      </c>
      <c r="R285" t="s">
        <v>106</v>
      </c>
      <c r="T285">
        <v>1.0</v>
      </c>
      <c r="U285" t="s">
        <v>170</v>
      </c>
      <c r="W285" t="s">
        <v>86</v>
      </c>
      <c r="Y285" t="s">
        <v>409</v>
      </c>
      <c r="AA285">
        <v>4.0</v>
      </c>
      <c r="AB285" t="s">
        <v>1658</v>
      </c>
      <c r="AC285" t="s">
        <v>417</v>
      </c>
      <c r="AF285" t="s">
        <v>90</v>
      </c>
      <c r="AG285" t="s">
        <v>75</v>
      </c>
      <c r="AN285" t="s">
        <v>77</v>
      </c>
      <c r="AP285">
        <v>6.0</v>
      </c>
      <c r="AR285">
        <v>4.0</v>
      </c>
      <c r="AT285">
        <v>10.0</v>
      </c>
      <c r="AU285" t="s">
        <v>1659</v>
      </c>
      <c r="AV285" t="s">
        <v>79</v>
      </c>
      <c r="AX285">
        <v>10.0</v>
      </c>
      <c r="AY285" t="s">
        <v>1660</v>
      </c>
      <c r="AZ285" t="s">
        <v>1661</v>
      </c>
      <c r="BA285" t="s">
        <v>1662</v>
      </c>
      <c r="BC285" s="2">
        <f t="shared" si="1"/>
        <v>43029</v>
      </c>
      <c r="BD285">
        <f t="shared" si="2"/>
        <v>27</v>
      </c>
    </row>
    <row r="286" ht="15.75" customHeight="1">
      <c r="A286">
        <v>284.0</v>
      </c>
      <c r="B286" t="s">
        <v>82</v>
      </c>
      <c r="F286" t="s">
        <v>95</v>
      </c>
      <c r="H286" s="1">
        <v>42813.0</v>
      </c>
      <c r="I286">
        <v>7.0</v>
      </c>
      <c r="J286">
        <v>0.0</v>
      </c>
      <c r="K286">
        <v>13.0</v>
      </c>
      <c r="L286">
        <v>5.0</v>
      </c>
      <c r="M286">
        <v>19122.0</v>
      </c>
      <c r="N286" t="s">
        <v>907</v>
      </c>
      <c r="O286">
        <v>1.0</v>
      </c>
      <c r="P286" t="s">
        <v>70</v>
      </c>
      <c r="R286" t="s">
        <v>111</v>
      </c>
      <c r="T286">
        <v>0.0</v>
      </c>
      <c r="AC286" t="s">
        <v>61</v>
      </c>
      <c r="AG286" t="s">
        <v>75</v>
      </c>
      <c r="AN286" t="s">
        <v>91</v>
      </c>
      <c r="AQ286">
        <v>25.0</v>
      </c>
      <c r="AS286">
        <v>15.0</v>
      </c>
      <c r="AT286">
        <v>50.0</v>
      </c>
      <c r="AU286" t="s">
        <v>1663</v>
      </c>
      <c r="AV286" t="s">
        <v>67</v>
      </c>
      <c r="AX286">
        <v>9.0</v>
      </c>
      <c r="AY286" t="s">
        <v>1664</v>
      </c>
      <c r="AZ286" t="s">
        <v>1665</v>
      </c>
      <c r="BA286" t="s">
        <v>329</v>
      </c>
      <c r="BC286" s="2">
        <f t="shared" si="1"/>
        <v>43029</v>
      </c>
      <c r="BD286">
        <f t="shared" si="2"/>
        <v>0</v>
      </c>
    </row>
    <row r="287" ht="15.75" customHeight="1">
      <c r="A287">
        <v>285.0</v>
      </c>
      <c r="F287" t="s">
        <v>95</v>
      </c>
      <c r="H287" s="1">
        <v>31988.0</v>
      </c>
      <c r="I287">
        <v>7.0</v>
      </c>
      <c r="J287">
        <v>20.0</v>
      </c>
      <c r="K287">
        <v>7.0</v>
      </c>
      <c r="L287">
        <v>10.0</v>
      </c>
      <c r="M287">
        <v>0.0</v>
      </c>
      <c r="N287" t="s">
        <v>1411</v>
      </c>
      <c r="O287">
        <v>1.0</v>
      </c>
      <c r="P287" t="s">
        <v>70</v>
      </c>
      <c r="R287" t="s">
        <v>106</v>
      </c>
      <c r="T287">
        <v>1.0</v>
      </c>
      <c r="U287" t="s">
        <v>237</v>
      </c>
      <c r="W287" t="s">
        <v>86</v>
      </c>
      <c r="Y287" t="s">
        <v>99</v>
      </c>
      <c r="AA287">
        <v>8.0</v>
      </c>
      <c r="AB287" t="s">
        <v>1666</v>
      </c>
      <c r="AC287" t="s">
        <v>61</v>
      </c>
      <c r="AI287" t="s">
        <v>141</v>
      </c>
      <c r="AN287" t="s">
        <v>63</v>
      </c>
      <c r="AP287">
        <v>3.0</v>
      </c>
      <c r="AR287">
        <v>3.0</v>
      </c>
      <c r="AT287">
        <v>8.0</v>
      </c>
      <c r="AU287" t="s">
        <v>1667</v>
      </c>
      <c r="AW287" t="s">
        <v>1668</v>
      </c>
      <c r="AX287">
        <v>10.0</v>
      </c>
      <c r="AY287" t="s">
        <v>1669</v>
      </c>
      <c r="BC287" s="2">
        <f t="shared" si="1"/>
        <v>43029</v>
      </c>
      <c r="BD287">
        <f t="shared" si="2"/>
        <v>30</v>
      </c>
    </row>
    <row r="288" ht="15.75" customHeight="1">
      <c r="A288">
        <v>286.0</v>
      </c>
      <c r="B288" t="s">
        <v>82</v>
      </c>
      <c r="C288" t="s">
        <v>138</v>
      </c>
      <c r="F288" t="s">
        <v>95</v>
      </c>
      <c r="H288" s="1">
        <v>32991.0</v>
      </c>
      <c r="I288">
        <v>7.0</v>
      </c>
      <c r="J288">
        <v>45.0</v>
      </c>
      <c r="K288">
        <v>12.0</v>
      </c>
      <c r="L288">
        <v>2.0</v>
      </c>
      <c r="M288">
        <v>75034.0</v>
      </c>
      <c r="N288" t="s">
        <v>1670</v>
      </c>
      <c r="O288">
        <v>1.0</v>
      </c>
      <c r="P288" t="s">
        <v>70</v>
      </c>
      <c r="R288" t="s">
        <v>56</v>
      </c>
      <c r="T288">
        <v>1.0</v>
      </c>
      <c r="U288" t="s">
        <v>170</v>
      </c>
      <c r="X288" t="s">
        <v>860</v>
      </c>
      <c r="Z288" t="s">
        <v>1671</v>
      </c>
      <c r="AA288">
        <v>2.0</v>
      </c>
      <c r="AB288" s="10" t="s">
        <v>1672</v>
      </c>
      <c r="AC288" t="s">
        <v>89</v>
      </c>
      <c r="AI288" t="s">
        <v>141</v>
      </c>
      <c r="AN288" t="s">
        <v>91</v>
      </c>
      <c r="AP288">
        <v>6.0</v>
      </c>
      <c r="AR288">
        <v>4.0</v>
      </c>
      <c r="AT288">
        <v>6.0</v>
      </c>
      <c r="AU288" t="s">
        <v>1673</v>
      </c>
      <c r="AV288" t="s">
        <v>368</v>
      </c>
      <c r="AX288">
        <v>9.0</v>
      </c>
      <c r="AY288" t="s">
        <v>1674</v>
      </c>
      <c r="BC288" s="2">
        <f t="shared" si="1"/>
        <v>43029</v>
      </c>
      <c r="BD288">
        <f t="shared" si="2"/>
        <v>27</v>
      </c>
    </row>
    <row r="289" ht="15.75" customHeight="1">
      <c r="A289">
        <v>287.0</v>
      </c>
      <c r="C289" t="s">
        <v>138</v>
      </c>
      <c r="H289" s="1">
        <v>27674.0</v>
      </c>
      <c r="I289">
        <v>5.0</v>
      </c>
      <c r="J289">
        <v>75.0</v>
      </c>
      <c r="K289">
        <v>10.0</v>
      </c>
      <c r="L289">
        <v>10.0</v>
      </c>
      <c r="M289">
        <v>2701164.0</v>
      </c>
      <c r="N289" t="s">
        <v>1675</v>
      </c>
      <c r="O289">
        <v>1.0</v>
      </c>
      <c r="P289" t="s">
        <v>70</v>
      </c>
      <c r="R289" t="s">
        <v>106</v>
      </c>
      <c r="T289">
        <v>1.0</v>
      </c>
      <c r="U289" t="s">
        <v>237</v>
      </c>
      <c r="W289" t="s">
        <v>86</v>
      </c>
      <c r="Y289" t="s">
        <v>171</v>
      </c>
      <c r="AA289">
        <v>17.0</v>
      </c>
      <c r="AC289" t="s">
        <v>61</v>
      </c>
      <c r="AI289" t="s">
        <v>141</v>
      </c>
      <c r="AM289" t="s">
        <v>1676</v>
      </c>
      <c r="AN289" t="s">
        <v>77</v>
      </c>
      <c r="AQ289">
        <v>10.0</v>
      </c>
      <c r="AS289">
        <v>10.0</v>
      </c>
      <c r="AT289">
        <v>15.0</v>
      </c>
      <c r="AU289" t="s">
        <v>1677</v>
      </c>
      <c r="AV289" t="s">
        <v>67</v>
      </c>
      <c r="AX289">
        <v>10.0</v>
      </c>
      <c r="AY289" t="s">
        <v>1678</v>
      </c>
      <c r="AZ289" t="s">
        <v>366</v>
      </c>
      <c r="BC289" s="2">
        <f t="shared" si="1"/>
        <v>43029</v>
      </c>
      <c r="BD289">
        <f t="shared" si="2"/>
        <v>42</v>
      </c>
    </row>
    <row r="290" ht="15.75" customHeight="1">
      <c r="A290">
        <v>288.0</v>
      </c>
      <c r="B290" t="s">
        <v>82</v>
      </c>
      <c r="E290" t="s">
        <v>187</v>
      </c>
      <c r="F290" t="s">
        <v>95</v>
      </c>
      <c r="H290" s="1">
        <v>30999.0</v>
      </c>
      <c r="I290">
        <v>6.0</v>
      </c>
      <c r="J290">
        <v>35.0</v>
      </c>
      <c r="K290">
        <v>10.0</v>
      </c>
      <c r="L290">
        <v>1.0</v>
      </c>
      <c r="M290">
        <v>55435.0</v>
      </c>
      <c r="N290" t="s">
        <v>356</v>
      </c>
      <c r="O290">
        <v>1.0</v>
      </c>
      <c r="P290" t="s">
        <v>105</v>
      </c>
      <c r="R290" t="s">
        <v>111</v>
      </c>
      <c r="T290">
        <v>1.0</v>
      </c>
      <c r="U290" t="s">
        <v>474</v>
      </c>
      <c r="W290" t="s">
        <v>86</v>
      </c>
      <c r="Y290" t="s">
        <v>409</v>
      </c>
      <c r="AA290">
        <v>10.0</v>
      </c>
      <c r="AB290" t="s">
        <v>1168</v>
      </c>
      <c r="AC290" t="s">
        <v>61</v>
      </c>
      <c r="AF290" t="s">
        <v>90</v>
      </c>
      <c r="AN290" t="s">
        <v>91</v>
      </c>
      <c r="AP290">
        <v>5.0</v>
      </c>
      <c r="AR290">
        <v>5.0</v>
      </c>
      <c r="AT290">
        <v>15.0</v>
      </c>
      <c r="AU290" t="s">
        <v>1679</v>
      </c>
      <c r="AV290" t="s">
        <v>67</v>
      </c>
      <c r="AX290">
        <v>10.0</v>
      </c>
      <c r="AY290" t="s">
        <v>1680</v>
      </c>
      <c r="AZ290" t="s">
        <v>1681</v>
      </c>
      <c r="BA290" t="s">
        <v>124</v>
      </c>
      <c r="BC290" s="2">
        <f t="shared" si="1"/>
        <v>43029</v>
      </c>
      <c r="BD290">
        <f t="shared" si="2"/>
        <v>32</v>
      </c>
    </row>
    <row r="291" ht="15.75" customHeight="1">
      <c r="A291">
        <v>289.0</v>
      </c>
      <c r="F291" t="s">
        <v>95</v>
      </c>
      <c r="H291" s="1">
        <v>29004.0</v>
      </c>
      <c r="I291">
        <v>6.0</v>
      </c>
      <c r="J291">
        <v>30.0</v>
      </c>
      <c r="K291">
        <v>10.0</v>
      </c>
      <c r="L291">
        <v>5.0</v>
      </c>
      <c r="M291">
        <v>28760.0</v>
      </c>
      <c r="N291" t="s">
        <v>1682</v>
      </c>
      <c r="O291">
        <v>1.0</v>
      </c>
      <c r="P291" t="s">
        <v>70</v>
      </c>
      <c r="R291" t="s">
        <v>106</v>
      </c>
      <c r="T291">
        <v>1.0</v>
      </c>
      <c r="U291" t="s">
        <v>5</v>
      </c>
      <c r="W291" t="s">
        <v>98</v>
      </c>
      <c r="Y291" t="s">
        <v>245</v>
      </c>
      <c r="AA291">
        <v>17.0</v>
      </c>
      <c r="AB291" t="s">
        <v>1683</v>
      </c>
      <c r="AC291" t="s">
        <v>89</v>
      </c>
      <c r="AI291" t="s">
        <v>141</v>
      </c>
      <c r="AN291" t="s">
        <v>63</v>
      </c>
      <c r="AP291">
        <v>4.0</v>
      </c>
      <c r="AS291">
        <v>10.0</v>
      </c>
      <c r="AT291">
        <v>12.0</v>
      </c>
      <c r="AU291" t="s">
        <v>1684</v>
      </c>
      <c r="AV291" t="s">
        <v>212</v>
      </c>
      <c r="AX291">
        <v>10.0</v>
      </c>
      <c r="AY291" t="s">
        <v>1685</v>
      </c>
      <c r="AZ291" t="s">
        <v>1686</v>
      </c>
      <c r="BC291" s="2">
        <f t="shared" si="1"/>
        <v>43029</v>
      </c>
      <c r="BD291">
        <f t="shared" si="2"/>
        <v>38</v>
      </c>
    </row>
    <row r="292" ht="15.75" customHeight="1">
      <c r="A292">
        <v>290.0</v>
      </c>
      <c r="B292" t="s">
        <v>82</v>
      </c>
      <c r="C292" t="s">
        <v>138</v>
      </c>
      <c r="D292" t="s">
        <v>125</v>
      </c>
      <c r="E292" t="s">
        <v>187</v>
      </c>
      <c r="F292" t="s">
        <v>95</v>
      </c>
      <c r="H292" s="1">
        <v>32562.0</v>
      </c>
      <c r="I292">
        <v>6.0</v>
      </c>
      <c r="J292">
        <v>90.0</v>
      </c>
      <c r="K292">
        <v>7.0</v>
      </c>
      <c r="L292">
        <v>5.0</v>
      </c>
      <c r="M292">
        <v>201620.0</v>
      </c>
      <c r="N292" t="s">
        <v>1343</v>
      </c>
      <c r="O292">
        <v>0.0</v>
      </c>
      <c r="P292" t="s">
        <v>147</v>
      </c>
      <c r="R292" t="s">
        <v>106</v>
      </c>
      <c r="T292">
        <v>1.0</v>
      </c>
      <c r="U292" t="s">
        <v>72</v>
      </c>
      <c r="W292" t="s">
        <v>402</v>
      </c>
      <c r="Y292" t="s">
        <v>59</v>
      </c>
      <c r="AA292">
        <v>0.0</v>
      </c>
      <c r="AB292" t="s">
        <v>60</v>
      </c>
      <c r="AC292" t="s">
        <v>74</v>
      </c>
      <c r="AI292" t="s">
        <v>141</v>
      </c>
      <c r="AN292" t="s">
        <v>77</v>
      </c>
      <c r="AP292">
        <v>4.0</v>
      </c>
      <c r="AR292">
        <v>6.0</v>
      </c>
      <c r="AT292">
        <v>6.0</v>
      </c>
      <c r="AU292" t="s">
        <v>1687</v>
      </c>
      <c r="AW292" t="s">
        <v>1688</v>
      </c>
      <c r="AX292">
        <v>8.0</v>
      </c>
      <c r="AY292" t="s">
        <v>1689</v>
      </c>
      <c r="AZ292" t="s">
        <v>1690</v>
      </c>
      <c r="BA292" t="s">
        <v>1691</v>
      </c>
      <c r="BC292" s="2">
        <f t="shared" si="1"/>
        <v>43029</v>
      </c>
      <c r="BD292">
        <f t="shared" si="2"/>
        <v>28</v>
      </c>
    </row>
    <row r="293" ht="15.75" customHeight="1">
      <c r="A293">
        <v>291.0</v>
      </c>
      <c r="C293" t="s">
        <v>138</v>
      </c>
      <c r="H293" s="1">
        <v>31633.0</v>
      </c>
      <c r="I293">
        <v>9.0</v>
      </c>
      <c r="J293">
        <v>20.0</v>
      </c>
      <c r="K293">
        <v>10.0</v>
      </c>
      <c r="L293">
        <v>40.0</v>
      </c>
      <c r="M293">
        <v>94043.0</v>
      </c>
      <c r="N293" t="s">
        <v>1692</v>
      </c>
      <c r="O293">
        <v>0.0</v>
      </c>
      <c r="P293" t="s">
        <v>147</v>
      </c>
      <c r="R293" t="s">
        <v>111</v>
      </c>
      <c r="T293">
        <v>1.0</v>
      </c>
      <c r="U293" t="s">
        <v>237</v>
      </c>
      <c r="W293" t="s">
        <v>86</v>
      </c>
      <c r="Y293" t="s">
        <v>59</v>
      </c>
      <c r="AA293">
        <v>11.0</v>
      </c>
      <c r="AB293" t="s">
        <v>60</v>
      </c>
      <c r="AC293" t="s">
        <v>177</v>
      </c>
      <c r="AG293" t="s">
        <v>75</v>
      </c>
      <c r="AI293" t="s">
        <v>141</v>
      </c>
      <c r="AO293" t="s">
        <v>1693</v>
      </c>
      <c r="AP293">
        <v>6.0</v>
      </c>
      <c r="AR293">
        <v>4.0</v>
      </c>
      <c r="AT293">
        <v>3.0</v>
      </c>
      <c r="AU293" t="s">
        <v>1694</v>
      </c>
      <c r="AV293" t="s">
        <v>79</v>
      </c>
      <c r="AX293">
        <v>7.0</v>
      </c>
      <c r="AY293" t="s">
        <v>1695</v>
      </c>
      <c r="AZ293" t="s">
        <v>1696</v>
      </c>
      <c r="BC293" s="2">
        <f t="shared" si="1"/>
        <v>43029</v>
      </c>
      <c r="BD293">
        <f t="shared" si="2"/>
        <v>31</v>
      </c>
    </row>
    <row r="294" ht="15.75" customHeight="1">
      <c r="A294">
        <v>292.0</v>
      </c>
      <c r="F294" t="s">
        <v>95</v>
      </c>
      <c r="H294" s="1">
        <v>31426.0</v>
      </c>
      <c r="I294">
        <v>8.0</v>
      </c>
      <c r="J294">
        <v>0.0</v>
      </c>
      <c r="K294">
        <v>10.0</v>
      </c>
      <c r="L294">
        <v>10.0</v>
      </c>
      <c r="M294">
        <v>94133.0</v>
      </c>
      <c r="N294" t="s">
        <v>350</v>
      </c>
      <c r="O294">
        <v>0.0</v>
      </c>
      <c r="P294" t="s">
        <v>55</v>
      </c>
      <c r="R294" t="s">
        <v>56</v>
      </c>
      <c r="T294">
        <v>1.0</v>
      </c>
      <c r="V294" t="s">
        <v>1697</v>
      </c>
      <c r="W294" t="s">
        <v>440</v>
      </c>
      <c r="Y294" t="s">
        <v>99</v>
      </c>
      <c r="AA294">
        <v>12.0</v>
      </c>
      <c r="AB294" t="s">
        <v>1698</v>
      </c>
      <c r="AC294" t="s">
        <v>417</v>
      </c>
      <c r="AG294" t="s">
        <v>75</v>
      </c>
      <c r="AN294" t="s">
        <v>77</v>
      </c>
      <c r="AP294">
        <v>3.0</v>
      </c>
      <c r="AR294">
        <v>5.0</v>
      </c>
      <c r="AT294">
        <v>15.0</v>
      </c>
      <c r="AU294" t="s">
        <v>1699</v>
      </c>
      <c r="AV294" t="s">
        <v>212</v>
      </c>
      <c r="AX294">
        <v>9.0</v>
      </c>
      <c r="AY294" t="s">
        <v>80</v>
      </c>
      <c r="AZ294" t="s">
        <v>1700</v>
      </c>
      <c r="BC294" s="2">
        <f t="shared" si="1"/>
        <v>43029</v>
      </c>
      <c r="BD294">
        <f t="shared" si="2"/>
        <v>31</v>
      </c>
    </row>
    <row r="295" ht="15.75" customHeight="1">
      <c r="A295">
        <v>293.0</v>
      </c>
      <c r="B295" t="s">
        <v>82</v>
      </c>
      <c r="H295" s="1">
        <v>34741.0</v>
      </c>
      <c r="I295">
        <v>7.0</v>
      </c>
      <c r="J295">
        <v>120.0</v>
      </c>
      <c r="K295">
        <v>9.0</v>
      </c>
      <c r="L295">
        <v>4.0</v>
      </c>
      <c r="M295">
        <v>110049.0</v>
      </c>
      <c r="N295" t="s">
        <v>393</v>
      </c>
      <c r="O295">
        <v>0.0</v>
      </c>
      <c r="P295" t="s">
        <v>55</v>
      </c>
      <c r="R295" t="s">
        <v>106</v>
      </c>
      <c r="T295">
        <v>0.0</v>
      </c>
      <c r="AC295" t="s">
        <v>61</v>
      </c>
      <c r="AG295" t="s">
        <v>75</v>
      </c>
      <c r="AN295" t="s">
        <v>63</v>
      </c>
      <c r="AQ295">
        <v>20.0</v>
      </c>
      <c r="AS295">
        <v>20.0</v>
      </c>
      <c r="AT295">
        <v>10.0</v>
      </c>
      <c r="AU295" t="s">
        <v>1701</v>
      </c>
      <c r="AV295" t="s">
        <v>67</v>
      </c>
      <c r="AX295">
        <v>8.0</v>
      </c>
      <c r="AY295" t="s">
        <v>1702</v>
      </c>
      <c r="AZ295" t="s">
        <v>1703</v>
      </c>
      <c r="BA295" t="s">
        <v>1704</v>
      </c>
      <c r="BC295" s="2">
        <f t="shared" si="1"/>
        <v>43029</v>
      </c>
      <c r="BD295">
        <f t="shared" si="2"/>
        <v>22</v>
      </c>
    </row>
    <row r="296" ht="15.75" customHeight="1">
      <c r="A296">
        <v>294.0</v>
      </c>
      <c r="B296" t="s">
        <v>82</v>
      </c>
      <c r="C296" t="s">
        <v>138</v>
      </c>
      <c r="E296" t="s">
        <v>187</v>
      </c>
      <c r="H296" s="1">
        <v>33422.0</v>
      </c>
      <c r="I296">
        <v>8.0</v>
      </c>
      <c r="J296">
        <v>6.0</v>
      </c>
      <c r="K296">
        <v>15.0</v>
      </c>
      <c r="L296">
        <v>2.0</v>
      </c>
      <c r="M296">
        <v>500084.0</v>
      </c>
      <c r="N296" t="s">
        <v>1705</v>
      </c>
      <c r="O296">
        <v>0.0</v>
      </c>
      <c r="P296" t="s">
        <v>147</v>
      </c>
      <c r="R296" t="s">
        <v>106</v>
      </c>
      <c r="T296">
        <v>0.0</v>
      </c>
      <c r="AC296" t="s">
        <v>89</v>
      </c>
      <c r="AI296" t="s">
        <v>141</v>
      </c>
      <c r="AN296" t="s">
        <v>77</v>
      </c>
      <c r="AP296">
        <v>6.0</v>
      </c>
      <c r="AR296">
        <v>4.0</v>
      </c>
      <c r="AT296">
        <v>48.0</v>
      </c>
      <c r="AU296" t="s">
        <v>1706</v>
      </c>
      <c r="AV296" t="s">
        <v>79</v>
      </c>
      <c r="AX296">
        <v>10.0</v>
      </c>
      <c r="AY296" t="s">
        <v>1707</v>
      </c>
      <c r="AZ296" t="s">
        <v>1708</v>
      </c>
      <c r="BC296" s="2">
        <f t="shared" si="1"/>
        <v>43029</v>
      </c>
      <c r="BD296">
        <f t="shared" si="2"/>
        <v>26</v>
      </c>
    </row>
    <row r="297" ht="15.75" customHeight="1">
      <c r="A297">
        <v>295.0</v>
      </c>
      <c r="C297" t="s">
        <v>138</v>
      </c>
      <c r="H297" s="1">
        <v>27453.0</v>
      </c>
      <c r="I297">
        <v>6.0</v>
      </c>
      <c r="J297">
        <v>0.0</v>
      </c>
      <c r="K297">
        <v>88.0</v>
      </c>
      <c r="L297">
        <v>2.0</v>
      </c>
      <c r="M297">
        <v>0.0</v>
      </c>
      <c r="N297" t="s">
        <v>1709</v>
      </c>
      <c r="O297">
        <v>1.0</v>
      </c>
      <c r="P297" t="s">
        <v>70</v>
      </c>
      <c r="R297" t="s">
        <v>106</v>
      </c>
      <c r="T297">
        <v>1.0</v>
      </c>
      <c r="U297" t="s">
        <v>237</v>
      </c>
      <c r="W297" t="s">
        <v>86</v>
      </c>
      <c r="Y297" t="s">
        <v>482</v>
      </c>
      <c r="AA297">
        <v>12.0</v>
      </c>
      <c r="AB297" t="s">
        <v>1710</v>
      </c>
      <c r="AC297" t="s">
        <v>500</v>
      </c>
      <c r="AL297" t="s">
        <v>36</v>
      </c>
      <c r="AV297" t="s">
        <v>67</v>
      </c>
      <c r="AX297">
        <v>8.0</v>
      </c>
      <c r="AY297" t="s">
        <v>1711</v>
      </c>
      <c r="AZ297" t="s">
        <v>1712</v>
      </c>
      <c r="BA297" t="s">
        <v>124</v>
      </c>
      <c r="BC297" s="2">
        <f t="shared" si="1"/>
        <v>43029</v>
      </c>
      <c r="BD297">
        <f t="shared" si="2"/>
        <v>42</v>
      </c>
    </row>
    <row r="298" ht="15.75" customHeight="1">
      <c r="A298">
        <v>296.0</v>
      </c>
      <c r="B298" t="s">
        <v>82</v>
      </c>
      <c r="H298" s="1">
        <v>32851.0</v>
      </c>
      <c r="I298">
        <v>8.0</v>
      </c>
      <c r="J298">
        <v>0.0</v>
      </c>
      <c r="K298">
        <v>10.0</v>
      </c>
      <c r="L298">
        <v>30.0</v>
      </c>
      <c r="M298">
        <v>443029.0</v>
      </c>
      <c r="N298" t="s">
        <v>1713</v>
      </c>
      <c r="O298">
        <v>0.0</v>
      </c>
      <c r="P298" t="s">
        <v>70</v>
      </c>
      <c r="R298" t="s">
        <v>56</v>
      </c>
      <c r="T298">
        <v>1.0</v>
      </c>
      <c r="U298" t="s">
        <v>237</v>
      </c>
      <c r="W298" t="s">
        <v>86</v>
      </c>
      <c r="Y298" t="s">
        <v>99</v>
      </c>
      <c r="AA298">
        <v>7.0</v>
      </c>
      <c r="AB298" t="s">
        <v>1714</v>
      </c>
      <c r="AC298" t="s">
        <v>89</v>
      </c>
      <c r="AL298" t="s">
        <v>36</v>
      </c>
      <c r="AV298" t="s">
        <v>212</v>
      </c>
      <c r="AX298">
        <v>8.0</v>
      </c>
      <c r="AY298" t="s">
        <v>1715</v>
      </c>
      <c r="AZ298" t="s">
        <v>1716</v>
      </c>
      <c r="BC298" s="2">
        <f t="shared" si="1"/>
        <v>43029</v>
      </c>
      <c r="BD298">
        <f t="shared" si="2"/>
        <v>27</v>
      </c>
    </row>
    <row r="299" ht="15.75" customHeight="1">
      <c r="A299">
        <v>297.0</v>
      </c>
      <c r="B299" t="s">
        <v>82</v>
      </c>
      <c r="F299" t="s">
        <v>95</v>
      </c>
      <c r="H299" s="1">
        <v>30785.0</v>
      </c>
      <c r="I299">
        <v>7.0</v>
      </c>
      <c r="J299">
        <v>0.0</v>
      </c>
      <c r="K299">
        <v>12.0</v>
      </c>
      <c r="L299">
        <v>8.0</v>
      </c>
      <c r="M299">
        <v>37343.0</v>
      </c>
      <c r="N299" t="s">
        <v>1717</v>
      </c>
      <c r="O299">
        <v>1.0</v>
      </c>
      <c r="P299" t="s">
        <v>105</v>
      </c>
      <c r="R299" t="s">
        <v>111</v>
      </c>
      <c r="T299">
        <v>1.0</v>
      </c>
      <c r="V299" t="s">
        <v>1718</v>
      </c>
      <c r="W299" t="s">
        <v>86</v>
      </c>
      <c r="Y299" t="s">
        <v>99</v>
      </c>
      <c r="AA299">
        <v>10.0</v>
      </c>
      <c r="AB299" t="s">
        <v>1719</v>
      </c>
      <c r="AC299" t="s">
        <v>417</v>
      </c>
      <c r="AG299" t="s">
        <v>75</v>
      </c>
      <c r="AI299" t="s">
        <v>141</v>
      </c>
      <c r="AN299" t="s">
        <v>91</v>
      </c>
      <c r="AP299">
        <v>3.0</v>
      </c>
      <c r="AR299">
        <v>5.0</v>
      </c>
      <c r="AT299">
        <v>10.0</v>
      </c>
      <c r="AU299" t="s">
        <v>1720</v>
      </c>
      <c r="AV299" t="s">
        <v>67</v>
      </c>
      <c r="AX299">
        <v>10.0</v>
      </c>
      <c r="AY299" t="s">
        <v>1721</v>
      </c>
      <c r="AZ299" t="s">
        <v>1722</v>
      </c>
      <c r="BA299" t="s">
        <v>1723</v>
      </c>
      <c r="BC299" s="2">
        <f t="shared" si="1"/>
        <v>43029</v>
      </c>
      <c r="BD299">
        <f t="shared" si="2"/>
        <v>33</v>
      </c>
    </row>
    <row r="300" ht="15.75" customHeight="1">
      <c r="A300">
        <v>298.0</v>
      </c>
      <c r="C300" t="s">
        <v>138</v>
      </c>
      <c r="E300" t="s">
        <v>187</v>
      </c>
      <c r="H300" s="1">
        <v>32331.0</v>
      </c>
      <c r="I300">
        <v>6.0</v>
      </c>
      <c r="J300">
        <v>0.0</v>
      </c>
      <c r="K300">
        <v>10.0</v>
      </c>
      <c r="L300">
        <v>20.0</v>
      </c>
      <c r="M300">
        <v>78728.0</v>
      </c>
      <c r="N300" t="s">
        <v>1724</v>
      </c>
      <c r="O300">
        <v>0.0</v>
      </c>
      <c r="P300" t="s">
        <v>55</v>
      </c>
      <c r="R300" t="s">
        <v>71</v>
      </c>
      <c r="T300">
        <v>1.0</v>
      </c>
      <c r="U300" t="s">
        <v>237</v>
      </c>
      <c r="W300" t="s">
        <v>86</v>
      </c>
      <c r="Y300" t="s">
        <v>99</v>
      </c>
      <c r="AA300">
        <v>6.0</v>
      </c>
      <c r="AB300" t="s">
        <v>219</v>
      </c>
      <c r="AC300" t="s">
        <v>89</v>
      </c>
      <c r="AH300" t="s">
        <v>76</v>
      </c>
      <c r="AN300" t="s">
        <v>63</v>
      </c>
      <c r="AP300">
        <v>5.0</v>
      </c>
      <c r="AR300">
        <v>3.0</v>
      </c>
      <c r="AT300">
        <v>20.0</v>
      </c>
      <c r="AU300" t="s">
        <v>1725</v>
      </c>
      <c r="AV300" t="s">
        <v>67</v>
      </c>
      <c r="AX300">
        <v>7.0</v>
      </c>
      <c r="AY300" t="s">
        <v>1726</v>
      </c>
      <c r="AZ300" t="s">
        <v>1727</v>
      </c>
      <c r="BA300" t="s">
        <v>1728</v>
      </c>
      <c r="BC300" s="2">
        <f t="shared" si="1"/>
        <v>43029</v>
      </c>
      <c r="BD300">
        <f t="shared" si="2"/>
        <v>29</v>
      </c>
    </row>
    <row r="301" ht="15.75" customHeight="1">
      <c r="A301">
        <v>299.0</v>
      </c>
      <c r="F301" t="s">
        <v>95</v>
      </c>
      <c r="H301" s="1">
        <v>21991.0</v>
      </c>
      <c r="I301">
        <v>6.0</v>
      </c>
      <c r="J301">
        <v>60.0</v>
      </c>
      <c r="K301">
        <v>10.0</v>
      </c>
      <c r="L301">
        <v>6.0</v>
      </c>
      <c r="M301">
        <v>5445.0</v>
      </c>
      <c r="N301" t="s">
        <v>1729</v>
      </c>
      <c r="O301">
        <v>0.0</v>
      </c>
      <c r="P301" t="s">
        <v>84</v>
      </c>
      <c r="S301" t="s">
        <v>1730</v>
      </c>
      <c r="T301">
        <v>1.0</v>
      </c>
      <c r="U301" t="s">
        <v>148</v>
      </c>
      <c r="W301" t="s">
        <v>156</v>
      </c>
      <c r="Z301" t="s">
        <v>1731</v>
      </c>
      <c r="AA301">
        <v>33.0</v>
      </c>
      <c r="AB301" t="s">
        <v>1732</v>
      </c>
      <c r="AC301" t="s">
        <v>89</v>
      </c>
      <c r="AI301" t="s">
        <v>141</v>
      </c>
      <c r="AN301" t="s">
        <v>77</v>
      </c>
      <c r="AP301">
        <v>3.0</v>
      </c>
      <c r="AR301">
        <v>5.0</v>
      </c>
      <c r="AT301">
        <v>12.0</v>
      </c>
      <c r="AU301" t="s">
        <v>1733</v>
      </c>
      <c r="AW301" t="s">
        <v>1734</v>
      </c>
      <c r="AX301">
        <v>10.0</v>
      </c>
      <c r="AY301" t="s">
        <v>1735</v>
      </c>
      <c r="AZ301" t="s">
        <v>1736</v>
      </c>
      <c r="BA301" t="s">
        <v>1737</v>
      </c>
      <c r="BC301" s="2">
        <f t="shared" si="1"/>
        <v>43029</v>
      </c>
      <c r="BD301">
        <f t="shared" si="2"/>
        <v>57</v>
      </c>
    </row>
    <row r="302" ht="15.75" customHeight="1">
      <c r="A302">
        <v>300.0</v>
      </c>
      <c r="B302" t="s">
        <v>82</v>
      </c>
      <c r="C302" t="s">
        <v>138</v>
      </c>
      <c r="D302" t="s">
        <v>125</v>
      </c>
      <c r="E302" t="s">
        <v>187</v>
      </c>
      <c r="F302" t="s">
        <v>95</v>
      </c>
      <c r="G302" t="s">
        <v>1738</v>
      </c>
      <c r="H302" s="1">
        <v>32557.0</v>
      </c>
      <c r="I302">
        <v>8.0</v>
      </c>
      <c r="J302">
        <v>5.0</v>
      </c>
      <c r="K302">
        <v>12.0</v>
      </c>
      <c r="L302">
        <v>4.0</v>
      </c>
      <c r="M302">
        <v>80202.0</v>
      </c>
      <c r="N302" t="s">
        <v>1739</v>
      </c>
      <c r="O302">
        <v>1.0</v>
      </c>
      <c r="P302" t="s">
        <v>55</v>
      </c>
      <c r="R302" t="s">
        <v>106</v>
      </c>
      <c r="T302">
        <v>0.0</v>
      </c>
      <c r="AC302" t="s">
        <v>61</v>
      </c>
      <c r="AD302" t="s">
        <v>319</v>
      </c>
      <c r="AF302" t="s">
        <v>90</v>
      </c>
      <c r="AG302" t="s">
        <v>75</v>
      </c>
      <c r="AI302" t="s">
        <v>141</v>
      </c>
      <c r="AN302" t="s">
        <v>77</v>
      </c>
      <c r="AQ302">
        <v>40.0</v>
      </c>
      <c r="AR302">
        <v>6.0</v>
      </c>
      <c r="AT302">
        <v>6.0</v>
      </c>
      <c r="AU302" t="s">
        <v>1740</v>
      </c>
      <c r="AV302" t="s">
        <v>210</v>
      </c>
      <c r="AX302">
        <v>10.0</v>
      </c>
      <c r="AY302" t="s">
        <v>1741</v>
      </c>
      <c r="AZ302" t="s">
        <v>1742</v>
      </c>
      <c r="BA302" t="s">
        <v>1743</v>
      </c>
      <c r="BC302" s="2">
        <f t="shared" si="1"/>
        <v>43029</v>
      </c>
      <c r="BD302">
        <f t="shared" si="2"/>
        <v>28</v>
      </c>
    </row>
    <row r="303" ht="15.75" customHeight="1">
      <c r="A303">
        <v>301.0</v>
      </c>
      <c r="B303" t="s">
        <v>82</v>
      </c>
      <c r="C303" t="s">
        <v>138</v>
      </c>
      <c r="E303" t="s">
        <v>187</v>
      </c>
      <c r="F303" t="s">
        <v>95</v>
      </c>
      <c r="H303" s="1">
        <v>43019.0</v>
      </c>
      <c r="I303">
        <v>7.0</v>
      </c>
      <c r="J303">
        <v>60.0</v>
      </c>
      <c r="K303">
        <v>11.0</v>
      </c>
      <c r="L303">
        <v>25.0</v>
      </c>
      <c r="M303">
        <v>2332.0</v>
      </c>
      <c r="N303" t="s">
        <v>1744</v>
      </c>
      <c r="O303">
        <v>0.0</v>
      </c>
      <c r="P303" t="s">
        <v>55</v>
      </c>
      <c r="R303" t="s">
        <v>106</v>
      </c>
      <c r="T303">
        <v>1.0</v>
      </c>
      <c r="U303" t="s">
        <v>170</v>
      </c>
      <c r="W303" t="s">
        <v>86</v>
      </c>
      <c r="Y303" t="s">
        <v>409</v>
      </c>
      <c r="AA303">
        <v>11.0</v>
      </c>
      <c r="AB303" t="s">
        <v>1745</v>
      </c>
      <c r="AC303" t="s">
        <v>89</v>
      </c>
      <c r="AI303" t="s">
        <v>141</v>
      </c>
      <c r="AN303" t="s">
        <v>63</v>
      </c>
      <c r="AP303">
        <v>3.0</v>
      </c>
      <c r="AR303">
        <v>6.0</v>
      </c>
      <c r="AT303">
        <v>10.0</v>
      </c>
      <c r="AU303" t="s">
        <v>1746</v>
      </c>
      <c r="AV303" t="s">
        <v>67</v>
      </c>
      <c r="AX303">
        <v>10.0</v>
      </c>
      <c r="AY303" t="s">
        <v>173</v>
      </c>
      <c r="AZ303" t="s">
        <v>1747</v>
      </c>
      <c r="BC303" s="2">
        <f t="shared" si="1"/>
        <v>43029</v>
      </c>
      <c r="BD303">
        <f t="shared" si="2"/>
        <v>0</v>
      </c>
    </row>
    <row r="304" ht="15.75" customHeight="1">
      <c r="A304">
        <v>302.0</v>
      </c>
      <c r="B304" t="s">
        <v>82</v>
      </c>
      <c r="C304" t="s">
        <v>138</v>
      </c>
      <c r="H304" s="1">
        <v>29941.0</v>
      </c>
      <c r="I304">
        <v>7.0</v>
      </c>
      <c r="J304">
        <v>80.0</v>
      </c>
      <c r="K304">
        <v>9.0</v>
      </c>
      <c r="L304">
        <v>20.0</v>
      </c>
      <c r="M304">
        <v>98037.0</v>
      </c>
      <c r="N304" t="s">
        <v>1748</v>
      </c>
      <c r="O304">
        <v>0.0</v>
      </c>
      <c r="P304" t="s">
        <v>70</v>
      </c>
      <c r="R304" t="s">
        <v>71</v>
      </c>
      <c r="T304">
        <v>1.0</v>
      </c>
      <c r="U304" t="s">
        <v>237</v>
      </c>
      <c r="W304" t="s">
        <v>86</v>
      </c>
      <c r="Y304" t="s">
        <v>99</v>
      </c>
      <c r="AA304">
        <v>15.0</v>
      </c>
      <c r="AB304" t="s">
        <v>1749</v>
      </c>
      <c r="AC304" t="s">
        <v>89</v>
      </c>
      <c r="AL304" t="s">
        <v>36</v>
      </c>
      <c r="AV304" t="s">
        <v>212</v>
      </c>
      <c r="AX304">
        <v>7.0</v>
      </c>
      <c r="AY304" t="s">
        <v>1750</v>
      </c>
      <c r="AZ304" t="s">
        <v>1751</v>
      </c>
      <c r="BA304" t="s">
        <v>1752</v>
      </c>
      <c r="BC304" s="2">
        <f t="shared" si="1"/>
        <v>43029</v>
      </c>
      <c r="BD304">
        <f t="shared" si="2"/>
        <v>35</v>
      </c>
    </row>
    <row r="305" ht="15.75" customHeight="1">
      <c r="A305">
        <v>303.0</v>
      </c>
      <c r="B305" t="s">
        <v>82</v>
      </c>
      <c r="D305" t="s">
        <v>125</v>
      </c>
      <c r="F305" t="s">
        <v>95</v>
      </c>
      <c r="H305" s="1">
        <v>32303.0</v>
      </c>
      <c r="I305">
        <v>6.0</v>
      </c>
      <c r="J305">
        <v>25.0</v>
      </c>
      <c r="K305">
        <v>8.0</v>
      </c>
      <c r="L305">
        <v>30.0</v>
      </c>
      <c r="M305">
        <v>69126.0</v>
      </c>
      <c r="N305" t="s">
        <v>1753</v>
      </c>
      <c r="O305">
        <v>0.0</v>
      </c>
      <c r="P305" t="s">
        <v>70</v>
      </c>
      <c r="R305" t="s">
        <v>56</v>
      </c>
      <c r="T305">
        <v>1.0</v>
      </c>
      <c r="U305" t="s">
        <v>469</v>
      </c>
      <c r="X305" t="s">
        <v>1754</v>
      </c>
      <c r="Y305" t="s">
        <v>171</v>
      </c>
      <c r="AA305">
        <v>4.0</v>
      </c>
      <c r="AB305" t="s">
        <v>1755</v>
      </c>
      <c r="AC305" t="s">
        <v>89</v>
      </c>
      <c r="AF305" t="s">
        <v>90</v>
      </c>
      <c r="AN305" t="s">
        <v>77</v>
      </c>
      <c r="AP305">
        <v>5.0</v>
      </c>
      <c r="AR305">
        <v>5.0</v>
      </c>
      <c r="AT305">
        <v>20.0</v>
      </c>
      <c r="AU305" t="s">
        <v>1756</v>
      </c>
      <c r="AV305" t="s">
        <v>67</v>
      </c>
      <c r="AX305">
        <v>10.0</v>
      </c>
      <c r="AY305" t="s">
        <v>1757</v>
      </c>
      <c r="AZ305" t="s">
        <v>1758</v>
      </c>
      <c r="BC305" s="2">
        <f t="shared" si="1"/>
        <v>43029</v>
      </c>
      <c r="BD305">
        <f t="shared" si="2"/>
        <v>29</v>
      </c>
    </row>
    <row r="306" ht="15.75" customHeight="1">
      <c r="A306">
        <v>304.0</v>
      </c>
      <c r="F306" t="s">
        <v>95</v>
      </c>
      <c r="H306" s="1">
        <v>43056.0</v>
      </c>
      <c r="I306">
        <v>8.0</v>
      </c>
      <c r="J306">
        <v>30.0</v>
      </c>
      <c r="K306">
        <v>8.0</v>
      </c>
      <c r="L306">
        <v>5.0</v>
      </c>
      <c r="M306">
        <v>66221.0</v>
      </c>
      <c r="N306" t="s">
        <v>1759</v>
      </c>
      <c r="O306">
        <v>0.0</v>
      </c>
      <c r="Q306" t="s">
        <v>36</v>
      </c>
      <c r="S306" t="s">
        <v>1760</v>
      </c>
      <c r="T306">
        <v>1.0</v>
      </c>
      <c r="U306" t="s">
        <v>90</v>
      </c>
      <c r="W306" t="s">
        <v>402</v>
      </c>
      <c r="Z306" t="s">
        <v>1761</v>
      </c>
      <c r="AA306">
        <v>10.0</v>
      </c>
      <c r="AB306" t="s">
        <v>1762</v>
      </c>
      <c r="AC306" t="s">
        <v>89</v>
      </c>
      <c r="AF306" t="s">
        <v>90</v>
      </c>
      <c r="AN306" t="s">
        <v>178</v>
      </c>
      <c r="AQ306" t="s">
        <v>1763</v>
      </c>
      <c r="AS306" t="s">
        <v>1764</v>
      </c>
      <c r="AT306">
        <v>5.0</v>
      </c>
      <c r="AU306" t="s">
        <v>1765</v>
      </c>
      <c r="AV306" t="s">
        <v>210</v>
      </c>
      <c r="AX306">
        <v>6.0</v>
      </c>
      <c r="AY306" t="s">
        <v>1766</v>
      </c>
      <c r="AZ306" t="s">
        <v>1767</v>
      </c>
      <c r="BA306" t="s">
        <v>1768</v>
      </c>
      <c r="BC306" s="2">
        <f t="shared" si="1"/>
        <v>43029</v>
      </c>
      <c r="BD306" t="str">
        <f t="shared" si="2"/>
        <v>#NUM!</v>
      </c>
    </row>
    <row r="307" ht="15.75" customHeight="1">
      <c r="A307">
        <v>305.0</v>
      </c>
      <c r="C307" t="s">
        <v>138</v>
      </c>
      <c r="H307" s="1">
        <v>31769.0</v>
      </c>
      <c r="I307">
        <v>8.0</v>
      </c>
      <c r="J307">
        <v>90.0</v>
      </c>
      <c r="K307">
        <v>12.0</v>
      </c>
      <c r="L307">
        <v>4.0</v>
      </c>
      <c r="M307">
        <v>95134.0</v>
      </c>
      <c r="N307" t="s">
        <v>835</v>
      </c>
      <c r="O307">
        <v>0.0</v>
      </c>
      <c r="P307" t="s">
        <v>70</v>
      </c>
      <c r="R307" t="s">
        <v>111</v>
      </c>
      <c r="T307">
        <v>1.0</v>
      </c>
      <c r="U307" t="s">
        <v>237</v>
      </c>
      <c r="W307" t="s">
        <v>86</v>
      </c>
      <c r="Y307" t="s">
        <v>99</v>
      </c>
      <c r="AA307">
        <v>9.0</v>
      </c>
      <c r="AB307" t="s">
        <v>1769</v>
      </c>
      <c r="AC307" t="s">
        <v>89</v>
      </c>
      <c r="AG307" t="s">
        <v>75</v>
      </c>
      <c r="AN307" t="s">
        <v>91</v>
      </c>
      <c r="AP307">
        <v>6.0</v>
      </c>
      <c r="AR307">
        <v>6.0</v>
      </c>
      <c r="AT307">
        <v>6.0</v>
      </c>
      <c r="AU307" t="s">
        <v>1770</v>
      </c>
      <c r="AV307" t="s">
        <v>67</v>
      </c>
      <c r="AX307">
        <v>8.0</v>
      </c>
      <c r="AY307" t="s">
        <v>1771</v>
      </c>
      <c r="AZ307" t="s">
        <v>1772</v>
      </c>
      <c r="BC307" s="2">
        <f t="shared" si="1"/>
        <v>43029</v>
      </c>
      <c r="BD307">
        <f t="shared" si="2"/>
        <v>30</v>
      </c>
    </row>
    <row r="308" ht="15.75" customHeight="1">
      <c r="A308">
        <v>306.0</v>
      </c>
      <c r="B308" t="s">
        <v>82</v>
      </c>
      <c r="H308" s="1">
        <v>34335.0</v>
      </c>
      <c r="I308">
        <v>8.0</v>
      </c>
      <c r="J308">
        <v>150.0</v>
      </c>
      <c r="K308">
        <v>6.0</v>
      </c>
      <c r="L308">
        <v>5.0</v>
      </c>
      <c r="M308">
        <v>500079.0</v>
      </c>
      <c r="N308" t="s">
        <v>1773</v>
      </c>
      <c r="O308">
        <v>1.0</v>
      </c>
      <c r="P308" t="s">
        <v>84</v>
      </c>
      <c r="R308" t="s">
        <v>106</v>
      </c>
      <c r="T308">
        <v>1.0</v>
      </c>
      <c r="U308" t="s">
        <v>237</v>
      </c>
      <c r="W308" t="s">
        <v>86</v>
      </c>
      <c r="Z308" t="s">
        <v>1774</v>
      </c>
      <c r="AA308">
        <v>2.0</v>
      </c>
      <c r="AB308" t="s">
        <v>1773</v>
      </c>
      <c r="AC308" t="s">
        <v>61</v>
      </c>
      <c r="AF308" t="s">
        <v>90</v>
      </c>
      <c r="AN308" t="s">
        <v>77</v>
      </c>
      <c r="AQ308">
        <v>12.0</v>
      </c>
      <c r="AR308">
        <v>2.0</v>
      </c>
      <c r="AT308">
        <v>50.0</v>
      </c>
      <c r="AU308" t="s">
        <v>1775</v>
      </c>
      <c r="AV308" t="s">
        <v>79</v>
      </c>
      <c r="AX308">
        <v>10.0</v>
      </c>
      <c r="AY308" t="s">
        <v>1776</v>
      </c>
      <c r="AZ308" t="s">
        <v>1777</v>
      </c>
      <c r="BA308" t="s">
        <v>1377</v>
      </c>
      <c r="BC308" s="2">
        <f t="shared" si="1"/>
        <v>43029</v>
      </c>
      <c r="BD308">
        <f t="shared" si="2"/>
        <v>23</v>
      </c>
    </row>
    <row r="309" ht="15.75" customHeight="1">
      <c r="A309">
        <v>307.0</v>
      </c>
      <c r="F309" t="s">
        <v>95</v>
      </c>
      <c r="H309" s="1">
        <v>30327.0</v>
      </c>
      <c r="I309">
        <v>7.0</v>
      </c>
      <c r="J309">
        <v>30.0</v>
      </c>
      <c r="K309">
        <v>13.0</v>
      </c>
      <c r="L309">
        <v>5.0</v>
      </c>
      <c r="M309">
        <v>80820.0</v>
      </c>
      <c r="N309" t="s">
        <v>243</v>
      </c>
      <c r="O309">
        <v>0.0</v>
      </c>
      <c r="P309" t="s">
        <v>70</v>
      </c>
      <c r="R309" t="s">
        <v>56</v>
      </c>
      <c r="T309">
        <v>1.0</v>
      </c>
      <c r="U309" t="s">
        <v>161</v>
      </c>
      <c r="W309" t="s">
        <v>86</v>
      </c>
      <c r="Y309" t="s">
        <v>245</v>
      </c>
      <c r="AA309">
        <v>6.0</v>
      </c>
      <c r="AB309" t="s">
        <v>1778</v>
      </c>
      <c r="AC309" t="s">
        <v>74</v>
      </c>
      <c r="AI309" t="s">
        <v>141</v>
      </c>
      <c r="AN309" t="s">
        <v>77</v>
      </c>
      <c r="AP309">
        <v>5.0</v>
      </c>
      <c r="AR309">
        <v>2.0</v>
      </c>
      <c r="AT309">
        <v>10.0</v>
      </c>
      <c r="AV309" t="s">
        <v>79</v>
      </c>
      <c r="AX309">
        <v>10.0</v>
      </c>
      <c r="BC309" s="2">
        <f t="shared" si="1"/>
        <v>43029</v>
      </c>
      <c r="BD309">
        <f t="shared" si="2"/>
        <v>34</v>
      </c>
    </row>
    <row r="310" ht="15.75" customHeight="1">
      <c r="A310">
        <v>308.0</v>
      </c>
      <c r="B310" t="s">
        <v>82</v>
      </c>
      <c r="F310" t="s">
        <v>95</v>
      </c>
      <c r="H310" s="1">
        <v>32578.0</v>
      </c>
      <c r="I310">
        <v>7.0</v>
      </c>
      <c r="J310">
        <v>60.0</v>
      </c>
      <c r="K310">
        <v>11.0</v>
      </c>
      <c r="L310">
        <v>2.0</v>
      </c>
      <c r="M310">
        <v>610138.0</v>
      </c>
      <c r="N310" t="s">
        <v>1779</v>
      </c>
      <c r="O310">
        <v>1.0</v>
      </c>
      <c r="P310" t="s">
        <v>70</v>
      </c>
      <c r="R310" t="s">
        <v>111</v>
      </c>
      <c r="T310">
        <v>1.0</v>
      </c>
      <c r="U310" t="s">
        <v>237</v>
      </c>
      <c r="W310" t="s">
        <v>119</v>
      </c>
      <c r="Y310" t="s">
        <v>99</v>
      </c>
      <c r="AA310">
        <v>5.0</v>
      </c>
      <c r="AB310" t="s">
        <v>1780</v>
      </c>
      <c r="AC310" t="s">
        <v>61</v>
      </c>
      <c r="AI310" t="s">
        <v>141</v>
      </c>
      <c r="AN310" t="s">
        <v>91</v>
      </c>
      <c r="AP310">
        <v>4.0</v>
      </c>
      <c r="AR310">
        <v>2.0</v>
      </c>
      <c r="AT310">
        <v>8.0</v>
      </c>
      <c r="AU310" t="s">
        <v>1781</v>
      </c>
      <c r="AV310" t="s">
        <v>67</v>
      </c>
      <c r="AX310">
        <v>8.0</v>
      </c>
      <c r="AY310" t="s">
        <v>1782</v>
      </c>
      <c r="BC310" s="2">
        <f t="shared" si="1"/>
        <v>43029</v>
      </c>
      <c r="BD310">
        <f t="shared" si="2"/>
        <v>28</v>
      </c>
    </row>
    <row r="311" ht="15.75" customHeight="1">
      <c r="A311">
        <v>309.0</v>
      </c>
      <c r="F311" t="s">
        <v>95</v>
      </c>
      <c r="H311" s="1">
        <v>33278.0</v>
      </c>
      <c r="I311">
        <v>7.0</v>
      </c>
      <c r="J311">
        <v>0.0</v>
      </c>
      <c r="K311">
        <v>8.0</v>
      </c>
      <c r="L311">
        <v>2.0</v>
      </c>
      <c r="N311" t="s">
        <v>488</v>
      </c>
      <c r="O311">
        <v>0.0</v>
      </c>
      <c r="P311" t="s">
        <v>70</v>
      </c>
      <c r="R311" t="s">
        <v>106</v>
      </c>
      <c r="T311">
        <v>0.0</v>
      </c>
      <c r="AC311" t="s">
        <v>61</v>
      </c>
      <c r="AF311" t="s">
        <v>90</v>
      </c>
      <c r="AN311" t="s">
        <v>178</v>
      </c>
      <c r="AP311">
        <v>4.0</v>
      </c>
      <c r="AR311">
        <v>4.0</v>
      </c>
      <c r="AT311">
        <v>25.0</v>
      </c>
      <c r="AU311" t="s">
        <v>1783</v>
      </c>
      <c r="AW311" t="s">
        <v>1784</v>
      </c>
      <c r="AX311">
        <v>10.0</v>
      </c>
      <c r="AY311" t="s">
        <v>1785</v>
      </c>
      <c r="AZ311" t="s">
        <v>366</v>
      </c>
      <c r="BA311" t="s">
        <v>1786</v>
      </c>
      <c r="BC311" s="2">
        <f t="shared" si="1"/>
        <v>43029</v>
      </c>
      <c r="BD311">
        <f t="shared" si="2"/>
        <v>26</v>
      </c>
    </row>
    <row r="312" ht="15.75" customHeight="1">
      <c r="A312">
        <v>310.0</v>
      </c>
      <c r="C312" t="s">
        <v>138</v>
      </c>
      <c r="E312" t="s">
        <v>187</v>
      </c>
      <c r="F312" t="s">
        <v>95</v>
      </c>
      <c r="H312" s="1">
        <v>30129.0</v>
      </c>
      <c r="I312">
        <v>6.0</v>
      </c>
      <c r="J312">
        <v>90.0</v>
      </c>
      <c r="K312">
        <v>10.0</v>
      </c>
      <c r="L312">
        <v>10.0</v>
      </c>
      <c r="M312">
        <v>122003.0</v>
      </c>
      <c r="N312" t="s">
        <v>1787</v>
      </c>
      <c r="O312">
        <v>1.0</v>
      </c>
      <c r="P312" t="s">
        <v>55</v>
      </c>
      <c r="S312" t="s">
        <v>1788</v>
      </c>
      <c r="T312">
        <v>1.0</v>
      </c>
      <c r="U312" t="s">
        <v>5</v>
      </c>
      <c r="W312" t="s">
        <v>98</v>
      </c>
      <c r="Y312" t="s">
        <v>87</v>
      </c>
      <c r="AA312">
        <v>11.0</v>
      </c>
      <c r="AB312" t="s">
        <v>1789</v>
      </c>
      <c r="AC312" t="s">
        <v>61</v>
      </c>
      <c r="AI312" t="s">
        <v>141</v>
      </c>
      <c r="AN312" t="s">
        <v>63</v>
      </c>
      <c r="AQ312">
        <v>15.0</v>
      </c>
      <c r="AR312">
        <v>6.0</v>
      </c>
      <c r="AT312">
        <v>20.0</v>
      </c>
      <c r="AU312" t="s">
        <v>1790</v>
      </c>
      <c r="AV312" t="s">
        <v>67</v>
      </c>
      <c r="AX312">
        <v>10.0</v>
      </c>
      <c r="AY312" t="s">
        <v>1791</v>
      </c>
      <c r="AZ312" t="s">
        <v>1792</v>
      </c>
      <c r="BA312" t="s">
        <v>1793</v>
      </c>
      <c r="BC312" s="2">
        <f t="shared" si="1"/>
        <v>43029</v>
      </c>
      <c r="BD312">
        <f t="shared" si="2"/>
        <v>35</v>
      </c>
    </row>
    <row r="313" ht="15.75" customHeight="1">
      <c r="A313">
        <v>311.0</v>
      </c>
      <c r="F313" t="s">
        <v>95</v>
      </c>
      <c r="H313" s="1">
        <v>27169.0</v>
      </c>
      <c r="I313">
        <v>8.0</v>
      </c>
      <c r="J313">
        <v>15.0</v>
      </c>
      <c r="K313">
        <v>12.0</v>
      </c>
      <c r="L313">
        <v>2.0</v>
      </c>
      <c r="N313" t="s">
        <v>1794</v>
      </c>
      <c r="O313">
        <v>1.0</v>
      </c>
      <c r="P313" t="s">
        <v>70</v>
      </c>
      <c r="R313" t="s">
        <v>106</v>
      </c>
      <c r="T313">
        <v>1.0</v>
      </c>
      <c r="U313" t="s">
        <v>609</v>
      </c>
      <c r="W313" t="s">
        <v>86</v>
      </c>
      <c r="Y313" t="s">
        <v>99</v>
      </c>
      <c r="AA313">
        <v>13.0</v>
      </c>
      <c r="AB313" t="s">
        <v>1795</v>
      </c>
      <c r="AC313" t="s">
        <v>61</v>
      </c>
      <c r="AI313" t="s">
        <v>141</v>
      </c>
      <c r="AN313" t="s">
        <v>63</v>
      </c>
      <c r="AQ313">
        <v>12.0</v>
      </c>
      <c r="AR313">
        <v>2.0</v>
      </c>
      <c r="AT313">
        <v>8.0</v>
      </c>
      <c r="AU313" t="s">
        <v>1796</v>
      </c>
      <c r="AV313" t="s">
        <v>212</v>
      </c>
      <c r="AX313">
        <v>10.0</v>
      </c>
      <c r="AY313" t="s">
        <v>1797</v>
      </c>
      <c r="AZ313" t="s">
        <v>1798</v>
      </c>
      <c r="BA313" t="s">
        <v>1799</v>
      </c>
      <c r="BC313" s="2">
        <f t="shared" si="1"/>
        <v>43029</v>
      </c>
      <c r="BD313">
        <f t="shared" si="2"/>
        <v>43</v>
      </c>
    </row>
    <row r="314" ht="15.75" customHeight="1">
      <c r="A314">
        <v>312.0</v>
      </c>
      <c r="B314" t="s">
        <v>82</v>
      </c>
      <c r="H314" s="1">
        <v>23937.0</v>
      </c>
      <c r="I314">
        <v>6.0</v>
      </c>
      <c r="J314">
        <v>0.0</v>
      </c>
      <c r="K314">
        <v>10.0</v>
      </c>
      <c r="L314">
        <v>20.0</v>
      </c>
      <c r="M314">
        <v>20148.0</v>
      </c>
      <c r="N314" t="s">
        <v>1800</v>
      </c>
      <c r="O314">
        <v>0.0</v>
      </c>
      <c r="P314" t="s">
        <v>105</v>
      </c>
      <c r="R314" t="s">
        <v>106</v>
      </c>
      <c r="T314">
        <v>0.0</v>
      </c>
      <c r="AC314" t="s">
        <v>61</v>
      </c>
      <c r="AG314" t="s">
        <v>75</v>
      </c>
      <c r="AN314" t="s">
        <v>63</v>
      </c>
      <c r="AP314">
        <v>4.0</v>
      </c>
      <c r="AR314">
        <v>6.0</v>
      </c>
      <c r="AT314">
        <v>20.0</v>
      </c>
      <c r="AU314" t="s">
        <v>1801</v>
      </c>
      <c r="AV314" t="s">
        <v>67</v>
      </c>
      <c r="AX314">
        <v>10.0</v>
      </c>
      <c r="AY314" t="s">
        <v>1802</v>
      </c>
      <c r="AZ314" t="s">
        <v>1803</v>
      </c>
      <c r="BA314" t="s">
        <v>1804</v>
      </c>
      <c r="BC314" s="2">
        <f t="shared" si="1"/>
        <v>43029</v>
      </c>
      <c r="BD314">
        <f t="shared" si="2"/>
        <v>52</v>
      </c>
    </row>
    <row r="315" ht="15.75" customHeight="1">
      <c r="A315">
        <v>313.0</v>
      </c>
      <c r="B315" t="s">
        <v>82</v>
      </c>
      <c r="H315" s="1">
        <v>26668.0</v>
      </c>
      <c r="I315">
        <v>7.0</v>
      </c>
      <c r="J315">
        <v>30.0</v>
      </c>
      <c r="K315">
        <v>6.0</v>
      </c>
      <c r="L315">
        <v>20.0</v>
      </c>
      <c r="M315">
        <v>11238.0</v>
      </c>
      <c r="N315" t="s">
        <v>1805</v>
      </c>
      <c r="O315">
        <v>1.0</v>
      </c>
      <c r="P315" t="s">
        <v>70</v>
      </c>
      <c r="R315" t="s">
        <v>106</v>
      </c>
      <c r="T315">
        <v>1.0</v>
      </c>
      <c r="U315" t="s">
        <v>237</v>
      </c>
      <c r="W315" t="s">
        <v>86</v>
      </c>
      <c r="Y315" t="s">
        <v>99</v>
      </c>
      <c r="AA315">
        <v>20.0</v>
      </c>
      <c r="AB315" t="s">
        <v>1806</v>
      </c>
      <c r="AC315" t="s">
        <v>61</v>
      </c>
      <c r="AL315" t="s">
        <v>36</v>
      </c>
      <c r="AW315" t="s">
        <v>1807</v>
      </c>
      <c r="AX315">
        <v>10.0</v>
      </c>
      <c r="AY315" t="s">
        <v>1808</v>
      </c>
      <c r="AZ315" t="s">
        <v>1809</v>
      </c>
      <c r="BA315" t="s">
        <v>1810</v>
      </c>
      <c r="BC315" s="2">
        <f t="shared" si="1"/>
        <v>43029</v>
      </c>
      <c r="BD315">
        <f t="shared" si="2"/>
        <v>44</v>
      </c>
    </row>
    <row r="316" ht="15.75" customHeight="1">
      <c r="A316">
        <v>314.0</v>
      </c>
      <c r="B316" t="s">
        <v>82</v>
      </c>
      <c r="C316" t="s">
        <v>138</v>
      </c>
      <c r="F316" t="s">
        <v>95</v>
      </c>
      <c r="H316" s="1">
        <v>33626.0</v>
      </c>
      <c r="I316">
        <v>8.0</v>
      </c>
      <c r="J316">
        <v>40.0</v>
      </c>
      <c r="K316">
        <v>13.0</v>
      </c>
      <c r="L316">
        <v>6.0</v>
      </c>
      <c r="M316">
        <v>1127.0</v>
      </c>
      <c r="N316" t="s">
        <v>1811</v>
      </c>
      <c r="O316">
        <v>1.0</v>
      </c>
      <c r="P316" t="s">
        <v>154</v>
      </c>
      <c r="R316" t="s">
        <v>106</v>
      </c>
      <c r="T316">
        <v>1.0</v>
      </c>
      <c r="U316" t="s">
        <v>469</v>
      </c>
      <c r="W316" t="s">
        <v>86</v>
      </c>
      <c r="Y316" t="s">
        <v>59</v>
      </c>
      <c r="AA316">
        <v>2.0</v>
      </c>
      <c r="AB316" t="s">
        <v>1812</v>
      </c>
      <c r="AC316" t="s">
        <v>89</v>
      </c>
      <c r="AL316" t="s">
        <v>36</v>
      </c>
      <c r="AV316" t="s">
        <v>210</v>
      </c>
      <c r="AX316">
        <v>5.0</v>
      </c>
      <c r="AY316" t="s">
        <v>1813</v>
      </c>
      <c r="AZ316" t="s">
        <v>1814</v>
      </c>
      <c r="BC316" s="2">
        <f t="shared" si="1"/>
        <v>43029</v>
      </c>
      <c r="BD316">
        <f t="shared" si="2"/>
        <v>25</v>
      </c>
    </row>
    <row r="317" ht="15.75" customHeight="1">
      <c r="A317">
        <v>315.0</v>
      </c>
      <c r="B317" t="s">
        <v>82</v>
      </c>
      <c r="C317" t="s">
        <v>138</v>
      </c>
      <c r="F317" t="s">
        <v>95</v>
      </c>
      <c r="H317" s="1">
        <v>26395.0</v>
      </c>
      <c r="I317">
        <v>6.0</v>
      </c>
      <c r="J317">
        <v>35.0</v>
      </c>
      <c r="K317">
        <v>8.0</v>
      </c>
      <c r="L317">
        <v>7.0</v>
      </c>
      <c r="M317">
        <v>20117.0</v>
      </c>
      <c r="N317" t="s">
        <v>1815</v>
      </c>
      <c r="O317">
        <v>1.0</v>
      </c>
      <c r="P317" t="s">
        <v>132</v>
      </c>
      <c r="R317" t="s">
        <v>111</v>
      </c>
      <c r="T317">
        <v>1.0</v>
      </c>
      <c r="U317" t="s">
        <v>57</v>
      </c>
      <c r="W317" t="s">
        <v>58</v>
      </c>
      <c r="Y317" t="s">
        <v>99</v>
      </c>
      <c r="AA317">
        <v>23.0</v>
      </c>
      <c r="AB317" t="s">
        <v>1816</v>
      </c>
      <c r="AC317" t="s">
        <v>89</v>
      </c>
      <c r="AG317" t="s">
        <v>75</v>
      </c>
      <c r="AN317" t="s">
        <v>77</v>
      </c>
      <c r="AQ317">
        <v>10.0</v>
      </c>
      <c r="AR317">
        <v>3.0</v>
      </c>
      <c r="AT317">
        <v>8.0</v>
      </c>
      <c r="AU317" t="s">
        <v>1817</v>
      </c>
      <c r="AV317" t="s">
        <v>79</v>
      </c>
      <c r="AX317">
        <v>7.0</v>
      </c>
      <c r="AY317" t="s">
        <v>1818</v>
      </c>
      <c r="AZ317" t="s">
        <v>1819</v>
      </c>
      <c r="BC317" s="2">
        <f t="shared" si="1"/>
        <v>43029</v>
      </c>
      <c r="BD317">
        <f t="shared" si="2"/>
        <v>45</v>
      </c>
    </row>
    <row r="318" ht="15.75" customHeight="1">
      <c r="A318">
        <v>316.0</v>
      </c>
      <c r="B318" t="s">
        <v>82</v>
      </c>
      <c r="E318" t="s">
        <v>187</v>
      </c>
      <c r="F318" t="s">
        <v>95</v>
      </c>
      <c r="H318" s="1">
        <v>32544.0</v>
      </c>
      <c r="I318">
        <v>7.0</v>
      </c>
      <c r="J318">
        <v>40.0</v>
      </c>
      <c r="K318">
        <v>12.0</v>
      </c>
      <c r="L318">
        <v>25.0</v>
      </c>
      <c r="M318">
        <v>95051.0</v>
      </c>
      <c r="N318" t="s">
        <v>1820</v>
      </c>
      <c r="O318">
        <v>0.0</v>
      </c>
      <c r="P318" t="s">
        <v>70</v>
      </c>
      <c r="R318" t="s">
        <v>106</v>
      </c>
      <c r="T318">
        <v>1.0</v>
      </c>
      <c r="U318" t="s">
        <v>609</v>
      </c>
      <c r="W318" t="s">
        <v>86</v>
      </c>
      <c r="Y318" t="s">
        <v>99</v>
      </c>
      <c r="AA318">
        <v>1.0</v>
      </c>
      <c r="AB318" t="s">
        <v>1821</v>
      </c>
      <c r="AC318" t="s">
        <v>89</v>
      </c>
      <c r="AG318" t="s">
        <v>75</v>
      </c>
      <c r="AN318" t="s">
        <v>178</v>
      </c>
      <c r="AP318">
        <v>6.0</v>
      </c>
      <c r="AR318">
        <v>2.0</v>
      </c>
      <c r="AT318">
        <v>15.0</v>
      </c>
      <c r="AU318" t="s">
        <v>1822</v>
      </c>
      <c r="AV318" t="s">
        <v>79</v>
      </c>
      <c r="AX318">
        <v>10.0</v>
      </c>
      <c r="AY318" t="s">
        <v>1823</v>
      </c>
      <c r="BC318" s="2">
        <f t="shared" si="1"/>
        <v>43029</v>
      </c>
      <c r="BD318">
        <f t="shared" si="2"/>
        <v>28</v>
      </c>
    </row>
    <row r="319" ht="15.75" customHeight="1">
      <c r="A319">
        <v>317.0</v>
      </c>
      <c r="B319" t="s">
        <v>82</v>
      </c>
      <c r="H319" s="1">
        <v>33697.0</v>
      </c>
      <c r="I319">
        <v>6.0</v>
      </c>
      <c r="J319">
        <v>30.0</v>
      </c>
      <c r="K319">
        <v>10.0</v>
      </c>
      <c r="L319">
        <v>20.0</v>
      </c>
      <c r="N319" t="s">
        <v>1824</v>
      </c>
      <c r="O319">
        <v>1.0</v>
      </c>
      <c r="P319" t="s">
        <v>70</v>
      </c>
      <c r="R319" t="s">
        <v>106</v>
      </c>
      <c r="T319">
        <v>1.0</v>
      </c>
      <c r="U319" t="s">
        <v>237</v>
      </c>
      <c r="W319" t="s">
        <v>86</v>
      </c>
      <c r="Y319" t="s">
        <v>99</v>
      </c>
      <c r="AA319">
        <v>3.0</v>
      </c>
      <c r="AB319" t="s">
        <v>1825</v>
      </c>
      <c r="AC319" t="s">
        <v>61</v>
      </c>
      <c r="AL319" t="s">
        <v>36</v>
      </c>
      <c r="AV319" t="s">
        <v>79</v>
      </c>
      <c r="AX319">
        <v>10.0</v>
      </c>
      <c r="AY319" t="s">
        <v>1826</v>
      </c>
      <c r="AZ319" t="s">
        <v>1827</v>
      </c>
      <c r="BA319" t="s">
        <v>1828</v>
      </c>
      <c r="BC319" s="2">
        <f t="shared" si="1"/>
        <v>43029</v>
      </c>
      <c r="BD319">
        <f t="shared" si="2"/>
        <v>25</v>
      </c>
    </row>
    <row r="320" ht="15.75" customHeight="1">
      <c r="A320">
        <v>318.0</v>
      </c>
      <c r="B320" t="s">
        <v>82</v>
      </c>
      <c r="D320" t="s">
        <v>125</v>
      </c>
      <c r="H320" s="1">
        <v>33609.0</v>
      </c>
      <c r="I320">
        <v>7.0</v>
      </c>
      <c r="J320">
        <v>0.0</v>
      </c>
      <c r="K320">
        <v>6.0</v>
      </c>
      <c r="L320">
        <v>15.0</v>
      </c>
      <c r="M320">
        <v>402160.0</v>
      </c>
      <c r="N320" t="s">
        <v>1829</v>
      </c>
      <c r="O320">
        <v>1.0</v>
      </c>
      <c r="P320" t="s">
        <v>105</v>
      </c>
      <c r="S320" t="s">
        <v>1830</v>
      </c>
      <c r="T320">
        <v>0.0</v>
      </c>
      <c r="AC320" t="s">
        <v>61</v>
      </c>
      <c r="AG320" t="s">
        <v>75</v>
      </c>
      <c r="AI320" t="s">
        <v>141</v>
      </c>
      <c r="AN320" t="s">
        <v>77</v>
      </c>
      <c r="AP320">
        <v>6.0</v>
      </c>
      <c r="AR320">
        <v>6.0</v>
      </c>
      <c r="AT320">
        <v>20.0</v>
      </c>
      <c r="AU320" t="s">
        <v>1831</v>
      </c>
      <c r="AV320" t="s">
        <v>79</v>
      </c>
      <c r="AX320">
        <v>6.0</v>
      </c>
      <c r="AY320" t="s">
        <v>1832</v>
      </c>
      <c r="AZ320" t="s">
        <v>225</v>
      </c>
      <c r="BA320" t="s">
        <v>1833</v>
      </c>
      <c r="BC320" s="2">
        <f t="shared" si="1"/>
        <v>43029</v>
      </c>
      <c r="BD320">
        <f t="shared" si="2"/>
        <v>25</v>
      </c>
    </row>
    <row r="321" ht="15.75" customHeight="1">
      <c r="A321">
        <v>319.0</v>
      </c>
      <c r="D321" t="s">
        <v>125</v>
      </c>
      <c r="F321" t="s">
        <v>95</v>
      </c>
      <c r="H321" s="1">
        <v>33386.0</v>
      </c>
      <c r="I321">
        <v>5.0</v>
      </c>
      <c r="J321">
        <v>45.0</v>
      </c>
      <c r="K321">
        <v>12.0</v>
      </c>
      <c r="L321">
        <v>30.0</v>
      </c>
      <c r="M321">
        <v>2130033.0</v>
      </c>
      <c r="N321" t="s">
        <v>1834</v>
      </c>
      <c r="O321">
        <v>1.0</v>
      </c>
      <c r="P321" t="s">
        <v>84</v>
      </c>
      <c r="S321" t="s">
        <v>1835</v>
      </c>
      <c r="T321">
        <v>0.0</v>
      </c>
      <c r="AC321" t="s">
        <v>89</v>
      </c>
      <c r="AI321" t="s">
        <v>141</v>
      </c>
      <c r="AN321" t="s">
        <v>63</v>
      </c>
      <c r="AP321">
        <v>3.0</v>
      </c>
      <c r="AR321">
        <v>4.0</v>
      </c>
      <c r="AT321">
        <v>6.0</v>
      </c>
      <c r="AU321" t="s">
        <v>1836</v>
      </c>
      <c r="AV321" t="s">
        <v>67</v>
      </c>
      <c r="AX321">
        <v>8.0</v>
      </c>
      <c r="AY321" t="s">
        <v>1837</v>
      </c>
      <c r="AZ321" t="s">
        <v>1838</v>
      </c>
      <c r="BA321" t="s">
        <v>1839</v>
      </c>
      <c r="BC321" s="2">
        <f t="shared" si="1"/>
        <v>43029</v>
      </c>
      <c r="BD321">
        <f t="shared" si="2"/>
        <v>26</v>
      </c>
    </row>
    <row r="322" ht="15.75" customHeight="1">
      <c r="A322">
        <v>320.0</v>
      </c>
      <c r="B322" t="s">
        <v>82</v>
      </c>
      <c r="H322" s="1">
        <v>27200.0</v>
      </c>
      <c r="I322">
        <v>7.0</v>
      </c>
      <c r="J322">
        <v>0.0</v>
      </c>
      <c r="K322">
        <v>14.0</v>
      </c>
      <c r="L322">
        <v>2.0</v>
      </c>
      <c r="M322">
        <v>94087.0</v>
      </c>
      <c r="N322" t="s">
        <v>1840</v>
      </c>
      <c r="O322">
        <v>0.0</v>
      </c>
      <c r="P322" t="s">
        <v>70</v>
      </c>
      <c r="R322" t="s">
        <v>56</v>
      </c>
      <c r="T322">
        <v>0.0</v>
      </c>
      <c r="AC322" t="s">
        <v>61</v>
      </c>
      <c r="AD322" t="s">
        <v>319</v>
      </c>
      <c r="AF322" t="s">
        <v>90</v>
      </c>
      <c r="AN322" t="s">
        <v>77</v>
      </c>
      <c r="AQ322">
        <v>10.0</v>
      </c>
      <c r="AR322">
        <v>2.0</v>
      </c>
      <c r="AT322">
        <v>14.0</v>
      </c>
      <c r="AU322" t="s">
        <v>1841</v>
      </c>
      <c r="AV322" t="s">
        <v>210</v>
      </c>
      <c r="AX322">
        <v>7.0</v>
      </c>
      <c r="AY322" t="s">
        <v>1842</v>
      </c>
      <c r="AZ322" t="s">
        <v>1843</v>
      </c>
      <c r="BA322" t="s">
        <v>1844</v>
      </c>
      <c r="BC322" s="2">
        <f t="shared" si="1"/>
        <v>43029</v>
      </c>
      <c r="BD322">
        <f t="shared" si="2"/>
        <v>43</v>
      </c>
    </row>
    <row r="323" ht="15.75" customHeight="1">
      <c r="A323">
        <v>321.0</v>
      </c>
      <c r="C323" t="s">
        <v>138</v>
      </c>
      <c r="F323" t="s">
        <v>95</v>
      </c>
      <c r="H323" s="1">
        <v>33989.0</v>
      </c>
      <c r="I323">
        <v>8.0</v>
      </c>
      <c r="J323">
        <v>0.0</v>
      </c>
      <c r="K323">
        <v>10.0</v>
      </c>
      <c r="L323">
        <v>30.0</v>
      </c>
      <c r="M323">
        <v>80301.0</v>
      </c>
      <c r="N323" t="s">
        <v>1845</v>
      </c>
      <c r="O323">
        <v>0.0</v>
      </c>
      <c r="P323" t="s">
        <v>70</v>
      </c>
      <c r="R323" t="s">
        <v>106</v>
      </c>
      <c r="T323">
        <v>1.0</v>
      </c>
      <c r="U323" t="s">
        <v>237</v>
      </c>
      <c r="X323" t="s">
        <v>1846</v>
      </c>
      <c r="Y323" t="s">
        <v>307</v>
      </c>
      <c r="AA323">
        <v>2.0</v>
      </c>
      <c r="AB323" t="s">
        <v>1847</v>
      </c>
      <c r="AC323" t="s">
        <v>61</v>
      </c>
      <c r="AG323" t="s">
        <v>75</v>
      </c>
      <c r="AI323" t="s">
        <v>141</v>
      </c>
      <c r="AN323" t="s">
        <v>63</v>
      </c>
      <c r="AP323">
        <v>4.0</v>
      </c>
      <c r="AR323">
        <v>4.0</v>
      </c>
      <c r="AT323">
        <v>3.0</v>
      </c>
      <c r="AU323" t="s">
        <v>1848</v>
      </c>
      <c r="AV323" t="s">
        <v>79</v>
      </c>
      <c r="AX323">
        <v>8.0</v>
      </c>
      <c r="AY323" t="s">
        <v>1849</v>
      </c>
      <c r="AZ323" t="s">
        <v>1850</v>
      </c>
      <c r="BC323" s="2">
        <f t="shared" si="1"/>
        <v>43029</v>
      </c>
      <c r="BD323">
        <f t="shared" si="2"/>
        <v>24</v>
      </c>
    </row>
    <row r="324" ht="15.75" customHeight="1">
      <c r="A324">
        <v>322.0</v>
      </c>
      <c r="B324" t="s">
        <v>82</v>
      </c>
      <c r="E324" t="s">
        <v>187</v>
      </c>
      <c r="F324" t="s">
        <v>95</v>
      </c>
      <c r="H324" s="1">
        <v>33399.0</v>
      </c>
      <c r="I324">
        <v>8.0</v>
      </c>
      <c r="J324">
        <v>0.0</v>
      </c>
      <c r="K324">
        <v>7.0</v>
      </c>
      <c r="L324">
        <v>1.0</v>
      </c>
      <c r="M324">
        <v>0.0</v>
      </c>
      <c r="N324" t="s">
        <v>415</v>
      </c>
      <c r="O324">
        <v>1.0</v>
      </c>
      <c r="P324" t="s">
        <v>70</v>
      </c>
      <c r="R324" t="s">
        <v>56</v>
      </c>
      <c r="T324">
        <v>0.0</v>
      </c>
      <c r="AC324" t="s">
        <v>61</v>
      </c>
      <c r="AL324" t="s">
        <v>36</v>
      </c>
      <c r="AV324" t="s">
        <v>79</v>
      </c>
      <c r="AX324">
        <v>9.0</v>
      </c>
      <c r="AY324" t="s">
        <v>1851</v>
      </c>
      <c r="AZ324" t="s">
        <v>1852</v>
      </c>
      <c r="BA324" t="s">
        <v>1853</v>
      </c>
      <c r="BC324" s="2">
        <f t="shared" si="1"/>
        <v>43029</v>
      </c>
      <c r="BD324">
        <f t="shared" si="2"/>
        <v>26</v>
      </c>
    </row>
    <row r="325" ht="15.75" customHeight="1">
      <c r="A325">
        <v>323.0</v>
      </c>
      <c r="B325" t="s">
        <v>82</v>
      </c>
      <c r="C325" t="s">
        <v>138</v>
      </c>
      <c r="F325" t="s">
        <v>95</v>
      </c>
      <c r="H325" s="1">
        <v>28993.0</v>
      </c>
      <c r="I325">
        <v>6.0</v>
      </c>
      <c r="J325">
        <v>0.0</v>
      </c>
      <c r="K325">
        <v>12.0</v>
      </c>
      <c r="L325">
        <v>12.0</v>
      </c>
      <c r="M325">
        <v>15025.0</v>
      </c>
      <c r="N325" t="s">
        <v>1854</v>
      </c>
      <c r="O325">
        <v>1.0</v>
      </c>
      <c r="P325" t="s">
        <v>55</v>
      </c>
      <c r="R325" t="s">
        <v>71</v>
      </c>
      <c r="T325">
        <v>1.0</v>
      </c>
      <c r="U325" t="s">
        <v>237</v>
      </c>
      <c r="W325" t="s">
        <v>86</v>
      </c>
      <c r="Y325" t="s">
        <v>99</v>
      </c>
      <c r="AA325">
        <v>15.0</v>
      </c>
      <c r="AB325" t="s">
        <v>219</v>
      </c>
      <c r="AC325" t="s">
        <v>89</v>
      </c>
      <c r="AH325" t="s">
        <v>76</v>
      </c>
      <c r="AN325" t="s">
        <v>178</v>
      </c>
      <c r="AP325">
        <v>6.0</v>
      </c>
      <c r="AR325">
        <v>6.0</v>
      </c>
      <c r="AT325">
        <v>30.0</v>
      </c>
      <c r="AU325" t="s">
        <v>1855</v>
      </c>
      <c r="AV325" t="s">
        <v>67</v>
      </c>
      <c r="AX325">
        <v>9.0</v>
      </c>
      <c r="AY325" t="s">
        <v>1856</v>
      </c>
      <c r="AZ325" t="s">
        <v>1857</v>
      </c>
      <c r="BA325" t="s">
        <v>329</v>
      </c>
      <c r="BC325" s="2">
        <f t="shared" si="1"/>
        <v>43029</v>
      </c>
      <c r="BD325">
        <f t="shared" si="2"/>
        <v>38</v>
      </c>
    </row>
    <row r="326" ht="15.75" customHeight="1">
      <c r="A326">
        <v>324.0</v>
      </c>
      <c r="C326" t="s">
        <v>138</v>
      </c>
      <c r="H326" s="1">
        <v>29439.0</v>
      </c>
      <c r="I326">
        <v>7.0</v>
      </c>
      <c r="J326">
        <v>120.0</v>
      </c>
      <c r="K326">
        <v>12.0</v>
      </c>
      <c r="L326">
        <v>12.0</v>
      </c>
      <c r="M326">
        <v>600061.0</v>
      </c>
      <c r="N326" t="s">
        <v>1858</v>
      </c>
      <c r="O326">
        <v>1.0</v>
      </c>
      <c r="P326" t="s">
        <v>147</v>
      </c>
      <c r="R326" t="s">
        <v>106</v>
      </c>
      <c r="T326">
        <v>1.0</v>
      </c>
      <c r="U326" t="s">
        <v>170</v>
      </c>
      <c r="W326" t="s">
        <v>86</v>
      </c>
      <c r="Y326" t="s">
        <v>99</v>
      </c>
      <c r="AA326">
        <v>14.0</v>
      </c>
      <c r="AB326" t="s">
        <v>1859</v>
      </c>
      <c r="AC326" t="s">
        <v>89</v>
      </c>
      <c r="AG326" t="s">
        <v>75</v>
      </c>
      <c r="AI326" t="s">
        <v>141</v>
      </c>
      <c r="AN326" t="s">
        <v>77</v>
      </c>
      <c r="AQ326">
        <v>10.0</v>
      </c>
      <c r="AS326">
        <v>8.0</v>
      </c>
      <c r="AT326">
        <v>24.0</v>
      </c>
      <c r="AU326" t="s">
        <v>1860</v>
      </c>
      <c r="AV326" t="s">
        <v>79</v>
      </c>
      <c r="AX326">
        <v>9.0</v>
      </c>
      <c r="AY326" t="s">
        <v>1861</v>
      </c>
      <c r="AZ326" t="s">
        <v>1862</v>
      </c>
      <c r="BA326" t="s">
        <v>1863</v>
      </c>
      <c r="BC326" s="2">
        <f t="shared" si="1"/>
        <v>43029</v>
      </c>
      <c r="BD326">
        <f t="shared" si="2"/>
        <v>37</v>
      </c>
    </row>
    <row r="327" ht="15.75" customHeight="1">
      <c r="A327">
        <v>325.0</v>
      </c>
      <c r="B327" t="s">
        <v>82</v>
      </c>
      <c r="C327" t="s">
        <v>138</v>
      </c>
      <c r="D327" t="s">
        <v>125</v>
      </c>
      <c r="H327" s="1">
        <v>28859.0</v>
      </c>
      <c r="I327">
        <v>8.0</v>
      </c>
      <c r="J327">
        <v>15.0</v>
      </c>
      <c r="K327">
        <v>5.0</v>
      </c>
      <c r="L327">
        <v>10.0</v>
      </c>
      <c r="M327">
        <v>16506.0</v>
      </c>
      <c r="N327" t="s">
        <v>1864</v>
      </c>
      <c r="O327">
        <v>0.0</v>
      </c>
      <c r="P327" t="s">
        <v>154</v>
      </c>
      <c r="S327" t="s">
        <v>1865</v>
      </c>
      <c r="T327">
        <v>1.0</v>
      </c>
      <c r="U327" t="s">
        <v>72</v>
      </c>
      <c r="X327" t="s">
        <v>458</v>
      </c>
      <c r="Y327" t="s">
        <v>59</v>
      </c>
      <c r="AA327">
        <v>6.0</v>
      </c>
      <c r="AB327" t="s">
        <v>1866</v>
      </c>
      <c r="AC327" t="s">
        <v>74</v>
      </c>
      <c r="AG327" t="s">
        <v>75</v>
      </c>
      <c r="AN327" t="s">
        <v>77</v>
      </c>
      <c r="AP327">
        <v>6.0</v>
      </c>
      <c r="AR327">
        <v>6.0</v>
      </c>
      <c r="AT327">
        <v>40.0</v>
      </c>
      <c r="AU327" t="s">
        <v>1867</v>
      </c>
      <c r="AW327" t="s">
        <v>1868</v>
      </c>
      <c r="AX327">
        <v>10.0</v>
      </c>
      <c r="AY327" t="s">
        <v>1869</v>
      </c>
      <c r="AZ327" t="s">
        <v>1870</v>
      </c>
      <c r="BA327" t="s">
        <v>1871</v>
      </c>
      <c r="BC327" s="2">
        <f t="shared" si="1"/>
        <v>43029</v>
      </c>
      <c r="BD327">
        <f t="shared" si="2"/>
        <v>38</v>
      </c>
    </row>
    <row r="328" ht="15.75" customHeight="1">
      <c r="A328">
        <v>326.0</v>
      </c>
      <c r="B328" t="s">
        <v>82</v>
      </c>
      <c r="H328" s="1">
        <v>33643.0</v>
      </c>
      <c r="I328">
        <v>7.0</v>
      </c>
      <c r="J328">
        <v>180.0</v>
      </c>
      <c r="K328">
        <v>9.0</v>
      </c>
      <c r="L328">
        <v>20.0</v>
      </c>
      <c r="M328">
        <v>110085.0</v>
      </c>
      <c r="N328" t="s">
        <v>393</v>
      </c>
      <c r="O328">
        <v>1.0</v>
      </c>
      <c r="P328" t="s">
        <v>55</v>
      </c>
      <c r="R328" t="s">
        <v>111</v>
      </c>
      <c r="T328">
        <v>1.0</v>
      </c>
      <c r="U328" t="s">
        <v>97</v>
      </c>
      <c r="W328" t="s">
        <v>86</v>
      </c>
      <c r="Y328" t="s">
        <v>99</v>
      </c>
      <c r="AA328">
        <v>2.0</v>
      </c>
      <c r="AB328" t="s">
        <v>1872</v>
      </c>
      <c r="AC328" t="s">
        <v>89</v>
      </c>
      <c r="AG328" t="s">
        <v>75</v>
      </c>
      <c r="AJ328" t="s">
        <v>628</v>
      </c>
      <c r="AN328" t="s">
        <v>178</v>
      </c>
      <c r="AP328">
        <v>4.0</v>
      </c>
      <c r="AR328">
        <v>4.0</v>
      </c>
      <c r="AT328">
        <v>10.0</v>
      </c>
      <c r="AU328" t="s">
        <v>1873</v>
      </c>
      <c r="AV328" t="s">
        <v>79</v>
      </c>
      <c r="AX328">
        <v>6.0</v>
      </c>
      <c r="AY328" t="s">
        <v>1874</v>
      </c>
      <c r="AZ328" t="s">
        <v>1875</v>
      </c>
      <c r="BA328" t="s">
        <v>1876</v>
      </c>
      <c r="BC328" s="2">
        <f t="shared" si="1"/>
        <v>43029</v>
      </c>
      <c r="BD328">
        <f t="shared" si="2"/>
        <v>25</v>
      </c>
    </row>
    <row r="329" ht="15.75" customHeight="1">
      <c r="A329">
        <v>327.0</v>
      </c>
      <c r="B329" t="s">
        <v>82</v>
      </c>
      <c r="H329" s="1">
        <v>33513.0</v>
      </c>
      <c r="I329">
        <v>9.0</v>
      </c>
      <c r="J329">
        <v>2.0</v>
      </c>
      <c r="K329">
        <v>10.0</v>
      </c>
      <c r="L329">
        <v>5.0</v>
      </c>
      <c r="M329">
        <v>560032.0</v>
      </c>
      <c r="N329" t="s">
        <v>488</v>
      </c>
      <c r="O329">
        <v>1.0</v>
      </c>
      <c r="P329" t="s">
        <v>55</v>
      </c>
      <c r="R329" t="s">
        <v>106</v>
      </c>
      <c r="T329">
        <v>1.0</v>
      </c>
      <c r="U329" t="s">
        <v>237</v>
      </c>
      <c r="W329" t="s">
        <v>86</v>
      </c>
      <c r="Y329" t="s">
        <v>99</v>
      </c>
      <c r="AA329">
        <v>4.0</v>
      </c>
      <c r="AB329" t="s">
        <v>1378</v>
      </c>
      <c r="AC329" t="s">
        <v>61</v>
      </c>
      <c r="AI329" t="s">
        <v>141</v>
      </c>
      <c r="AL329" t="s">
        <v>36</v>
      </c>
      <c r="AM329" t="s">
        <v>1877</v>
      </c>
      <c r="AV329" t="s">
        <v>67</v>
      </c>
      <c r="AX329">
        <v>10.0</v>
      </c>
      <c r="AY329" t="s">
        <v>1878</v>
      </c>
      <c r="AZ329" t="s">
        <v>1879</v>
      </c>
      <c r="BA329" t="s">
        <v>1880</v>
      </c>
      <c r="BC329" s="2">
        <f t="shared" si="1"/>
        <v>43029</v>
      </c>
      <c r="BD329">
        <f t="shared" si="2"/>
        <v>26</v>
      </c>
    </row>
    <row r="330" ht="15.75" customHeight="1">
      <c r="A330">
        <v>328.0</v>
      </c>
      <c r="C330" t="s">
        <v>138</v>
      </c>
      <c r="E330" t="s">
        <v>187</v>
      </c>
      <c r="F330" t="s">
        <v>95</v>
      </c>
      <c r="H330" s="1">
        <v>26619.0</v>
      </c>
      <c r="I330">
        <v>8.0</v>
      </c>
      <c r="J330">
        <v>0.0</v>
      </c>
      <c r="K330">
        <v>10.0</v>
      </c>
      <c r="L330">
        <v>50.0</v>
      </c>
      <c r="M330">
        <v>90409.0</v>
      </c>
      <c r="N330" t="s">
        <v>1881</v>
      </c>
      <c r="O330">
        <v>1.0</v>
      </c>
      <c r="P330" t="s">
        <v>84</v>
      </c>
      <c r="R330" t="s">
        <v>111</v>
      </c>
      <c r="T330">
        <v>1.0</v>
      </c>
      <c r="U330" t="s">
        <v>237</v>
      </c>
      <c r="W330" t="s">
        <v>58</v>
      </c>
      <c r="Y330" t="s">
        <v>99</v>
      </c>
      <c r="AA330">
        <v>5.0</v>
      </c>
      <c r="AB330" t="s">
        <v>1882</v>
      </c>
      <c r="AC330" t="s">
        <v>417</v>
      </c>
      <c r="AI330" t="s">
        <v>141</v>
      </c>
      <c r="AM330" t="s">
        <v>1883</v>
      </c>
      <c r="AN330" t="s">
        <v>63</v>
      </c>
      <c r="AP330">
        <v>5.0</v>
      </c>
      <c r="AR330">
        <v>5.0</v>
      </c>
      <c r="AT330">
        <v>8.0</v>
      </c>
      <c r="AU330" t="s">
        <v>1884</v>
      </c>
      <c r="AV330" t="s">
        <v>79</v>
      </c>
      <c r="AX330">
        <v>8.0</v>
      </c>
      <c r="AY330" t="s">
        <v>1885</v>
      </c>
      <c r="AZ330" t="s">
        <v>1886</v>
      </c>
      <c r="BA330" t="s">
        <v>1887</v>
      </c>
      <c r="BC330" s="2">
        <f t="shared" si="1"/>
        <v>43029</v>
      </c>
      <c r="BD330">
        <f t="shared" si="2"/>
        <v>44</v>
      </c>
    </row>
    <row r="331" ht="15.75" customHeight="1">
      <c r="A331">
        <v>329.0</v>
      </c>
      <c r="B331" t="s">
        <v>82</v>
      </c>
      <c r="C331" t="s">
        <v>138</v>
      </c>
      <c r="D331" t="s">
        <v>125</v>
      </c>
      <c r="H331" s="1">
        <v>31218.0</v>
      </c>
      <c r="I331">
        <v>7.0</v>
      </c>
      <c r="J331">
        <v>30.0</v>
      </c>
      <c r="K331">
        <v>8.0</v>
      </c>
      <c r="L331">
        <v>2.0</v>
      </c>
      <c r="M331">
        <v>65075.0</v>
      </c>
      <c r="N331" t="s">
        <v>1888</v>
      </c>
      <c r="O331">
        <v>0.0</v>
      </c>
      <c r="P331" t="s">
        <v>105</v>
      </c>
      <c r="R331" t="s">
        <v>111</v>
      </c>
      <c r="T331">
        <v>1.0</v>
      </c>
      <c r="U331" t="s">
        <v>237</v>
      </c>
      <c r="W331" t="s">
        <v>86</v>
      </c>
      <c r="Y331" t="s">
        <v>482</v>
      </c>
      <c r="AA331">
        <v>10.0</v>
      </c>
      <c r="AB331" t="s">
        <v>1889</v>
      </c>
      <c r="AC331" t="s">
        <v>89</v>
      </c>
      <c r="AE331" t="s">
        <v>62</v>
      </c>
      <c r="AN331" t="s">
        <v>63</v>
      </c>
      <c r="AP331">
        <v>4.0</v>
      </c>
      <c r="AR331">
        <v>4.0</v>
      </c>
      <c r="AT331">
        <v>6.0</v>
      </c>
      <c r="AU331" t="s">
        <v>1890</v>
      </c>
      <c r="AV331" t="s">
        <v>67</v>
      </c>
      <c r="AX331">
        <v>9.0</v>
      </c>
      <c r="AY331" t="s">
        <v>1891</v>
      </c>
      <c r="BC331" s="2">
        <f t="shared" si="1"/>
        <v>43029</v>
      </c>
      <c r="BD331">
        <f t="shared" si="2"/>
        <v>32</v>
      </c>
    </row>
    <row r="332" ht="15.75" customHeight="1">
      <c r="A332">
        <v>330.0</v>
      </c>
      <c r="B332" t="s">
        <v>82</v>
      </c>
      <c r="H332" s="1">
        <v>25259.0</v>
      </c>
      <c r="I332">
        <v>8.0</v>
      </c>
      <c r="J332">
        <v>0.0</v>
      </c>
      <c r="K332">
        <v>14.0</v>
      </c>
      <c r="L332">
        <v>2.0</v>
      </c>
      <c r="M332">
        <v>78759.0</v>
      </c>
      <c r="N332" t="s">
        <v>1724</v>
      </c>
      <c r="O332">
        <v>1.0</v>
      </c>
      <c r="T332">
        <v>0.0</v>
      </c>
      <c r="AC332" t="s">
        <v>61</v>
      </c>
      <c r="AG332" t="s">
        <v>75</v>
      </c>
      <c r="AN332" t="s">
        <v>77</v>
      </c>
      <c r="AP332">
        <v>6.0</v>
      </c>
      <c r="AR332">
        <v>6.0</v>
      </c>
      <c r="AT332">
        <v>16.0</v>
      </c>
      <c r="AU332" t="s">
        <v>1892</v>
      </c>
      <c r="AV332" t="s">
        <v>79</v>
      </c>
      <c r="AX332">
        <v>9.0</v>
      </c>
      <c r="AY332" t="s">
        <v>1893</v>
      </c>
      <c r="BA332" t="s">
        <v>1894</v>
      </c>
      <c r="BC332" s="2">
        <f t="shared" si="1"/>
        <v>43029</v>
      </c>
      <c r="BD332">
        <f t="shared" si="2"/>
        <v>48</v>
      </c>
    </row>
    <row r="333" ht="15.75" customHeight="1">
      <c r="A333">
        <v>331.0</v>
      </c>
      <c r="E333" t="s">
        <v>187</v>
      </c>
      <c r="H333" s="1">
        <v>32523.0</v>
      </c>
      <c r="I333">
        <v>7.0</v>
      </c>
      <c r="J333">
        <v>10.0</v>
      </c>
      <c r="K333">
        <v>7.0</v>
      </c>
      <c r="L333">
        <v>10.0</v>
      </c>
      <c r="M333">
        <v>4755066.0</v>
      </c>
      <c r="N333" t="s">
        <v>1895</v>
      </c>
      <c r="O333">
        <v>0.0</v>
      </c>
      <c r="P333" t="s">
        <v>55</v>
      </c>
      <c r="R333" t="s">
        <v>56</v>
      </c>
      <c r="T333">
        <v>1.0</v>
      </c>
      <c r="U333" t="s">
        <v>237</v>
      </c>
      <c r="W333" t="s">
        <v>119</v>
      </c>
      <c r="Y333" t="s">
        <v>59</v>
      </c>
      <c r="AA333">
        <v>4.0</v>
      </c>
      <c r="AB333" t="s">
        <v>1896</v>
      </c>
      <c r="AC333" t="s">
        <v>89</v>
      </c>
      <c r="AF333" t="s">
        <v>90</v>
      </c>
      <c r="AN333" t="s">
        <v>77</v>
      </c>
      <c r="AP333">
        <v>5.0</v>
      </c>
      <c r="AR333">
        <v>5.0</v>
      </c>
      <c r="AT333">
        <v>180.0</v>
      </c>
      <c r="AU333" t="s">
        <v>1897</v>
      </c>
      <c r="AV333" t="s">
        <v>67</v>
      </c>
      <c r="AX333">
        <v>10.0</v>
      </c>
      <c r="AY333" t="s">
        <v>1898</v>
      </c>
      <c r="AZ333" t="s">
        <v>1899</v>
      </c>
      <c r="BA333" t="s">
        <v>1900</v>
      </c>
      <c r="BC333" s="2">
        <f t="shared" si="1"/>
        <v>43029</v>
      </c>
      <c r="BD333">
        <f t="shared" si="2"/>
        <v>28</v>
      </c>
    </row>
    <row r="334" ht="15.75" customHeight="1">
      <c r="A334">
        <v>332.0</v>
      </c>
      <c r="B334" t="s">
        <v>82</v>
      </c>
      <c r="F334" t="s">
        <v>95</v>
      </c>
      <c r="H334" s="1">
        <v>33568.0</v>
      </c>
      <c r="I334">
        <v>8.0</v>
      </c>
      <c r="J334">
        <v>110.0</v>
      </c>
      <c r="K334">
        <v>10.0</v>
      </c>
      <c r="L334">
        <v>0.0</v>
      </c>
      <c r="M334">
        <v>560008.0</v>
      </c>
      <c r="N334" t="s">
        <v>915</v>
      </c>
      <c r="O334">
        <v>0.0</v>
      </c>
      <c r="P334" t="s">
        <v>105</v>
      </c>
      <c r="R334" t="s">
        <v>111</v>
      </c>
      <c r="T334">
        <v>1.0</v>
      </c>
      <c r="U334" t="s">
        <v>237</v>
      </c>
      <c r="W334" t="s">
        <v>86</v>
      </c>
      <c r="Y334" t="s">
        <v>99</v>
      </c>
      <c r="AA334">
        <v>3.0</v>
      </c>
      <c r="AB334" t="s">
        <v>1901</v>
      </c>
      <c r="AC334" t="s">
        <v>61</v>
      </c>
      <c r="AI334" t="s">
        <v>141</v>
      </c>
      <c r="AN334" t="s">
        <v>77</v>
      </c>
      <c r="AP334">
        <v>6.0</v>
      </c>
      <c r="AR334">
        <v>6.0</v>
      </c>
      <c r="AT334">
        <v>6.0</v>
      </c>
      <c r="AU334" t="s">
        <v>1902</v>
      </c>
      <c r="AV334" t="s">
        <v>79</v>
      </c>
      <c r="AX334">
        <v>9.0</v>
      </c>
      <c r="AY334" t="s">
        <v>1903</v>
      </c>
      <c r="AZ334" t="s">
        <v>718</v>
      </c>
      <c r="BA334" t="s">
        <v>1904</v>
      </c>
      <c r="BC334" s="2">
        <f t="shared" si="1"/>
        <v>43029</v>
      </c>
      <c r="BD334">
        <f t="shared" si="2"/>
        <v>25</v>
      </c>
    </row>
    <row r="335" ht="15.75" customHeight="1">
      <c r="A335">
        <v>333.0</v>
      </c>
      <c r="C335" t="s">
        <v>138</v>
      </c>
      <c r="F335" t="s">
        <v>95</v>
      </c>
      <c r="H335" s="1">
        <v>26479.0</v>
      </c>
      <c r="I335">
        <v>7.0</v>
      </c>
      <c r="J335">
        <v>60.0</v>
      </c>
      <c r="K335">
        <v>11.0</v>
      </c>
      <c r="L335">
        <v>20.0</v>
      </c>
      <c r="M335">
        <v>28039.0</v>
      </c>
      <c r="N335" t="s">
        <v>181</v>
      </c>
      <c r="O335">
        <v>0.0</v>
      </c>
      <c r="P335" t="s">
        <v>154</v>
      </c>
      <c r="R335" t="s">
        <v>106</v>
      </c>
      <c r="T335">
        <v>1.0</v>
      </c>
      <c r="U335" t="s">
        <v>118</v>
      </c>
      <c r="W335" t="s">
        <v>86</v>
      </c>
      <c r="Y335" t="s">
        <v>99</v>
      </c>
      <c r="AA335">
        <v>15.0</v>
      </c>
      <c r="AB335" t="s">
        <v>1905</v>
      </c>
      <c r="AC335" t="s">
        <v>89</v>
      </c>
      <c r="AH335" t="s">
        <v>76</v>
      </c>
      <c r="AN335" t="s">
        <v>77</v>
      </c>
      <c r="AP335">
        <v>4.0</v>
      </c>
      <c r="AR335">
        <v>6.0</v>
      </c>
      <c r="AT335">
        <v>25.0</v>
      </c>
      <c r="AU335" t="s">
        <v>1906</v>
      </c>
      <c r="AV335" t="s">
        <v>79</v>
      </c>
      <c r="AX335">
        <v>9.0</v>
      </c>
      <c r="AY335" t="s">
        <v>1907</v>
      </c>
      <c r="AZ335" t="s">
        <v>1908</v>
      </c>
      <c r="BA335" t="s">
        <v>1909</v>
      </c>
      <c r="BC335" s="2">
        <f t="shared" si="1"/>
        <v>43029</v>
      </c>
      <c r="BD335">
        <f t="shared" si="2"/>
        <v>45</v>
      </c>
    </row>
    <row r="336" ht="15.75" customHeight="1">
      <c r="A336">
        <v>334.0</v>
      </c>
      <c r="C336" t="s">
        <v>138</v>
      </c>
      <c r="F336" t="s">
        <v>95</v>
      </c>
      <c r="H336" s="1">
        <v>30461.0</v>
      </c>
      <c r="I336">
        <v>8.0</v>
      </c>
      <c r="J336">
        <v>0.0</v>
      </c>
      <c r="K336">
        <v>16.0</v>
      </c>
      <c r="L336">
        <v>2.0</v>
      </c>
      <c r="M336">
        <v>200080.0</v>
      </c>
      <c r="N336" t="s">
        <v>1910</v>
      </c>
      <c r="O336">
        <v>0.0</v>
      </c>
      <c r="P336" t="s">
        <v>70</v>
      </c>
      <c r="R336" t="s">
        <v>106</v>
      </c>
      <c r="T336">
        <v>1.0</v>
      </c>
      <c r="U336" t="s">
        <v>237</v>
      </c>
      <c r="W336" t="s">
        <v>86</v>
      </c>
      <c r="Y336" t="s">
        <v>113</v>
      </c>
      <c r="AA336">
        <v>12.0</v>
      </c>
      <c r="AB336" t="s">
        <v>1911</v>
      </c>
      <c r="AC336" t="s">
        <v>177</v>
      </c>
      <c r="AG336" t="s">
        <v>75</v>
      </c>
      <c r="AI336" t="s">
        <v>141</v>
      </c>
      <c r="AN336" t="s">
        <v>77</v>
      </c>
      <c r="AP336">
        <v>6.0</v>
      </c>
      <c r="AR336">
        <v>6.0</v>
      </c>
      <c r="AT336">
        <v>4.0</v>
      </c>
      <c r="AU336" t="s">
        <v>1912</v>
      </c>
      <c r="AV336" t="s">
        <v>79</v>
      </c>
      <c r="AX336">
        <v>10.0</v>
      </c>
      <c r="AY336" t="s">
        <v>1913</v>
      </c>
      <c r="AZ336" t="s">
        <v>1914</v>
      </c>
      <c r="BC336" s="2">
        <f t="shared" si="1"/>
        <v>43029</v>
      </c>
      <c r="BD336">
        <f t="shared" si="2"/>
        <v>34</v>
      </c>
    </row>
    <row r="337" ht="15.75" customHeight="1">
      <c r="A337">
        <v>335.0</v>
      </c>
      <c r="B337" t="s">
        <v>82</v>
      </c>
      <c r="C337" t="s">
        <v>138</v>
      </c>
      <c r="D337" t="s">
        <v>125</v>
      </c>
      <c r="F337" t="s">
        <v>95</v>
      </c>
      <c r="I337">
        <v>6.0</v>
      </c>
      <c r="J337">
        <v>120.0</v>
      </c>
      <c r="K337">
        <v>9.0</v>
      </c>
      <c r="L337">
        <v>10.0</v>
      </c>
      <c r="M337">
        <v>110063.0</v>
      </c>
      <c r="N337" t="s">
        <v>1915</v>
      </c>
      <c r="O337">
        <v>0.0</v>
      </c>
      <c r="P337" t="s">
        <v>147</v>
      </c>
      <c r="R337" t="s">
        <v>106</v>
      </c>
      <c r="T337">
        <v>1.0</v>
      </c>
      <c r="U337" t="s">
        <v>237</v>
      </c>
      <c r="W337" t="s">
        <v>86</v>
      </c>
      <c r="Y337" t="s">
        <v>99</v>
      </c>
      <c r="AA337">
        <v>2.0</v>
      </c>
      <c r="AB337" t="s">
        <v>1916</v>
      </c>
      <c r="AC337" t="s">
        <v>417</v>
      </c>
      <c r="AG337" t="s">
        <v>75</v>
      </c>
      <c r="AN337" t="s">
        <v>178</v>
      </c>
      <c r="AP337">
        <v>6.0</v>
      </c>
      <c r="AR337">
        <v>4.0</v>
      </c>
      <c r="AT337">
        <v>12.0</v>
      </c>
      <c r="AU337" t="s">
        <v>1917</v>
      </c>
      <c r="AV337" t="s">
        <v>79</v>
      </c>
      <c r="AX337">
        <v>10.0</v>
      </c>
      <c r="AY337" t="s">
        <v>1918</v>
      </c>
      <c r="AZ337" t="s">
        <v>1919</v>
      </c>
      <c r="BA337" t="s">
        <v>124</v>
      </c>
      <c r="BC337" s="2">
        <f t="shared" si="1"/>
        <v>43029</v>
      </c>
      <c r="BD337">
        <f t="shared" si="2"/>
        <v>117</v>
      </c>
    </row>
    <row r="338" ht="15.75" customHeight="1">
      <c r="A338">
        <v>336.0</v>
      </c>
      <c r="B338" t="s">
        <v>82</v>
      </c>
      <c r="F338" t="s">
        <v>95</v>
      </c>
      <c r="H338" s="1">
        <v>32534.0</v>
      </c>
      <c r="I338">
        <v>8.0</v>
      </c>
      <c r="J338">
        <v>0.0</v>
      </c>
      <c r="K338">
        <v>4.0</v>
      </c>
      <c r="L338">
        <v>20.0</v>
      </c>
      <c r="M338">
        <v>22630.0</v>
      </c>
      <c r="N338" t="s">
        <v>1920</v>
      </c>
      <c r="O338">
        <v>1.0</v>
      </c>
      <c r="P338" t="s">
        <v>55</v>
      </c>
      <c r="R338" t="s">
        <v>106</v>
      </c>
      <c r="T338">
        <v>1.0</v>
      </c>
      <c r="U338" t="s">
        <v>148</v>
      </c>
      <c r="W338" t="s">
        <v>156</v>
      </c>
      <c r="Y338" t="s">
        <v>99</v>
      </c>
      <c r="AA338">
        <v>2.0</v>
      </c>
      <c r="AC338" t="s">
        <v>417</v>
      </c>
      <c r="AG338" t="s">
        <v>75</v>
      </c>
      <c r="AM338" t="s">
        <v>1921</v>
      </c>
      <c r="AN338" t="s">
        <v>63</v>
      </c>
      <c r="AP338">
        <v>6.0</v>
      </c>
      <c r="AR338">
        <v>6.0</v>
      </c>
      <c r="AT338">
        <v>20.0</v>
      </c>
      <c r="AU338" t="s">
        <v>1922</v>
      </c>
      <c r="AV338" t="s">
        <v>79</v>
      </c>
      <c r="AX338">
        <v>10.0</v>
      </c>
      <c r="AY338" t="s">
        <v>1325</v>
      </c>
      <c r="AZ338" t="s">
        <v>1923</v>
      </c>
      <c r="BA338" t="s">
        <v>1924</v>
      </c>
      <c r="BC338" s="2">
        <f t="shared" si="1"/>
        <v>43029</v>
      </c>
      <c r="BD338">
        <f t="shared" si="2"/>
        <v>28</v>
      </c>
    </row>
    <row r="339" ht="15.75" customHeight="1">
      <c r="A339">
        <v>337.0</v>
      </c>
      <c r="B339" t="s">
        <v>82</v>
      </c>
      <c r="H339" s="1">
        <v>35711.0</v>
      </c>
      <c r="I339">
        <v>7.0</v>
      </c>
      <c r="J339">
        <v>120.0</v>
      </c>
      <c r="K339">
        <v>12.0</v>
      </c>
      <c r="L339">
        <v>3.0</v>
      </c>
      <c r="M339">
        <v>8887.0</v>
      </c>
      <c r="N339" t="s">
        <v>1925</v>
      </c>
      <c r="O339">
        <v>1.0</v>
      </c>
      <c r="T339">
        <v>1.0</v>
      </c>
      <c r="U339" t="s">
        <v>75</v>
      </c>
      <c r="W339" t="s">
        <v>402</v>
      </c>
      <c r="Y339" t="s">
        <v>99</v>
      </c>
      <c r="AA339">
        <v>4.0</v>
      </c>
      <c r="AB339" t="s">
        <v>1926</v>
      </c>
      <c r="AC339" t="s">
        <v>500</v>
      </c>
      <c r="AI339" t="s">
        <v>141</v>
      </c>
      <c r="AJ339" t="s">
        <v>628</v>
      </c>
      <c r="AN339" t="s">
        <v>63</v>
      </c>
      <c r="AP339">
        <v>5.0</v>
      </c>
      <c r="AS339" t="s">
        <v>1927</v>
      </c>
      <c r="AT339">
        <v>6.0</v>
      </c>
      <c r="AU339" t="s">
        <v>1928</v>
      </c>
      <c r="AV339" t="s">
        <v>67</v>
      </c>
      <c r="AX339">
        <v>10.0</v>
      </c>
      <c r="AY339" t="s">
        <v>1929</v>
      </c>
      <c r="AZ339" t="s">
        <v>1930</v>
      </c>
      <c r="BC339" s="2">
        <f t="shared" si="1"/>
        <v>43029</v>
      </c>
      <c r="BD339">
        <f t="shared" si="2"/>
        <v>20</v>
      </c>
    </row>
    <row r="340" ht="15.75" customHeight="1">
      <c r="A340">
        <v>338.0</v>
      </c>
      <c r="E340" t="s">
        <v>187</v>
      </c>
      <c r="F340" t="s">
        <v>95</v>
      </c>
      <c r="H340" s="1">
        <v>34628.0</v>
      </c>
      <c r="I340">
        <v>6.0</v>
      </c>
      <c r="J340">
        <v>40.0</v>
      </c>
      <c r="K340">
        <v>12.0</v>
      </c>
      <c r="L340">
        <v>5.0</v>
      </c>
      <c r="M340">
        <v>110059.0</v>
      </c>
      <c r="N340" t="s">
        <v>1915</v>
      </c>
      <c r="O340">
        <v>1.0</v>
      </c>
      <c r="P340" t="s">
        <v>84</v>
      </c>
      <c r="R340" t="s">
        <v>111</v>
      </c>
      <c r="T340">
        <v>1.0</v>
      </c>
      <c r="U340" t="s">
        <v>237</v>
      </c>
      <c r="W340" t="s">
        <v>86</v>
      </c>
      <c r="Y340" t="s">
        <v>87</v>
      </c>
      <c r="AA340">
        <v>0.0</v>
      </c>
      <c r="AB340" t="s">
        <v>1561</v>
      </c>
      <c r="AC340" t="s">
        <v>61</v>
      </c>
      <c r="AH340" t="s">
        <v>76</v>
      </c>
      <c r="AN340" t="s">
        <v>77</v>
      </c>
      <c r="AP340">
        <v>4.0</v>
      </c>
      <c r="AR340">
        <v>2.0</v>
      </c>
      <c r="AT340">
        <v>48.0</v>
      </c>
      <c r="AU340" t="s">
        <v>1931</v>
      </c>
      <c r="AV340" t="s">
        <v>79</v>
      </c>
      <c r="AX340">
        <v>9.0</v>
      </c>
      <c r="AY340" t="s">
        <v>1932</v>
      </c>
      <c r="AZ340" t="s">
        <v>1933</v>
      </c>
      <c r="BC340" s="2">
        <f t="shared" si="1"/>
        <v>43029</v>
      </c>
      <c r="BD340">
        <f t="shared" si="2"/>
        <v>23</v>
      </c>
    </row>
    <row r="341" ht="15.75" customHeight="1">
      <c r="A341">
        <v>339.0</v>
      </c>
      <c r="B341" t="s">
        <v>82</v>
      </c>
      <c r="C341" t="s">
        <v>138</v>
      </c>
      <c r="F341" t="s">
        <v>95</v>
      </c>
      <c r="H341" s="1">
        <v>35373.0</v>
      </c>
      <c r="I341">
        <v>6.0</v>
      </c>
      <c r="J341">
        <v>0.0</v>
      </c>
      <c r="K341">
        <v>12.0</v>
      </c>
      <c r="L341">
        <v>4.0</v>
      </c>
      <c r="M341">
        <v>100070.0</v>
      </c>
      <c r="N341" t="s">
        <v>1934</v>
      </c>
      <c r="O341">
        <v>1.0</v>
      </c>
      <c r="P341" t="s">
        <v>105</v>
      </c>
      <c r="R341" t="s">
        <v>71</v>
      </c>
      <c r="T341">
        <v>0.0</v>
      </c>
      <c r="AC341" t="s">
        <v>61</v>
      </c>
      <c r="AI341" t="s">
        <v>141</v>
      </c>
      <c r="AN341" t="s">
        <v>63</v>
      </c>
      <c r="AP341">
        <v>3.0</v>
      </c>
      <c r="AR341">
        <v>6.0</v>
      </c>
      <c r="AT341">
        <v>80.0</v>
      </c>
      <c r="AU341" t="s">
        <v>1935</v>
      </c>
      <c r="AW341" t="s">
        <v>1688</v>
      </c>
      <c r="AX341">
        <v>9.0</v>
      </c>
      <c r="AY341" t="s">
        <v>1936</v>
      </c>
      <c r="AZ341" t="s">
        <v>1937</v>
      </c>
      <c r="BA341" t="s">
        <v>1938</v>
      </c>
      <c r="BC341" s="2">
        <f t="shared" si="1"/>
        <v>43029</v>
      </c>
      <c r="BD341">
        <f t="shared" si="2"/>
        <v>20</v>
      </c>
    </row>
    <row r="342" ht="15.75" customHeight="1">
      <c r="A342">
        <v>340.0</v>
      </c>
      <c r="F342" t="s">
        <v>95</v>
      </c>
      <c r="H342" s="1">
        <v>32492.0</v>
      </c>
      <c r="I342">
        <v>8.0</v>
      </c>
      <c r="J342">
        <v>120.0</v>
      </c>
      <c r="K342">
        <v>10.0</v>
      </c>
      <c r="L342">
        <v>10.0</v>
      </c>
      <c r="M342">
        <v>5.203028E7</v>
      </c>
      <c r="N342" t="s">
        <v>1939</v>
      </c>
      <c r="O342">
        <v>0.0</v>
      </c>
      <c r="P342" t="s">
        <v>84</v>
      </c>
      <c r="R342" t="s">
        <v>56</v>
      </c>
      <c r="T342">
        <v>1.0</v>
      </c>
      <c r="U342" t="s">
        <v>237</v>
      </c>
      <c r="W342" t="s">
        <v>86</v>
      </c>
      <c r="Y342" t="s">
        <v>99</v>
      </c>
      <c r="AA342">
        <v>7.0</v>
      </c>
      <c r="AB342" t="s">
        <v>1940</v>
      </c>
      <c r="AC342" t="s">
        <v>61</v>
      </c>
      <c r="AG342" t="s">
        <v>75</v>
      </c>
      <c r="AN342" t="s">
        <v>63</v>
      </c>
      <c r="AQ342">
        <v>10.0</v>
      </c>
      <c r="AR342">
        <v>6.0</v>
      </c>
      <c r="AT342">
        <v>6.0</v>
      </c>
      <c r="AU342" t="s">
        <v>1941</v>
      </c>
      <c r="AV342" t="s">
        <v>79</v>
      </c>
      <c r="AX342">
        <v>10.0</v>
      </c>
      <c r="AY342" t="s">
        <v>1942</v>
      </c>
      <c r="AZ342" t="s">
        <v>1716</v>
      </c>
      <c r="BC342" s="2">
        <f t="shared" si="1"/>
        <v>43029</v>
      </c>
      <c r="BD342">
        <f t="shared" si="2"/>
        <v>28</v>
      </c>
    </row>
    <row r="343" ht="15.75" customHeight="1">
      <c r="A343">
        <v>341.0</v>
      </c>
      <c r="B343" t="s">
        <v>82</v>
      </c>
      <c r="H343" s="1">
        <v>32577.0</v>
      </c>
      <c r="I343">
        <v>7.0</v>
      </c>
      <c r="J343">
        <v>420.0</v>
      </c>
      <c r="K343">
        <v>5.0</v>
      </c>
      <c r="L343">
        <v>3.0</v>
      </c>
      <c r="M343">
        <v>600060.0</v>
      </c>
      <c r="N343" t="s">
        <v>1943</v>
      </c>
      <c r="O343">
        <v>0.0</v>
      </c>
      <c r="P343" t="s">
        <v>70</v>
      </c>
      <c r="R343" t="s">
        <v>106</v>
      </c>
      <c r="T343">
        <v>0.0</v>
      </c>
      <c r="AC343" t="s">
        <v>61</v>
      </c>
      <c r="AG343" t="s">
        <v>75</v>
      </c>
      <c r="AN343" t="s">
        <v>77</v>
      </c>
      <c r="AP343">
        <v>6.0</v>
      </c>
      <c r="AR343">
        <v>6.0</v>
      </c>
      <c r="AT343">
        <v>1.0</v>
      </c>
      <c r="AU343" t="s">
        <v>1944</v>
      </c>
      <c r="AV343" t="s">
        <v>79</v>
      </c>
      <c r="AX343">
        <v>4.0</v>
      </c>
      <c r="AY343" t="s">
        <v>1945</v>
      </c>
      <c r="BC343" s="2">
        <f t="shared" si="1"/>
        <v>43029</v>
      </c>
      <c r="BD343">
        <f t="shared" si="2"/>
        <v>28</v>
      </c>
    </row>
    <row r="344" ht="15.75" customHeight="1">
      <c r="A344">
        <v>342.0</v>
      </c>
      <c r="B344" t="s">
        <v>82</v>
      </c>
      <c r="E344" t="s">
        <v>187</v>
      </c>
      <c r="F344" t="s">
        <v>95</v>
      </c>
      <c r="H344" s="1">
        <v>35261.0</v>
      </c>
      <c r="I344">
        <v>7.0</v>
      </c>
      <c r="J344">
        <v>0.0</v>
      </c>
      <c r="K344">
        <v>10.0</v>
      </c>
      <c r="L344">
        <v>45.0</v>
      </c>
      <c r="M344">
        <v>41200.0</v>
      </c>
      <c r="N344" t="s">
        <v>1946</v>
      </c>
      <c r="O344">
        <v>1.0</v>
      </c>
      <c r="P344" t="s">
        <v>147</v>
      </c>
      <c r="R344" t="s">
        <v>106</v>
      </c>
      <c r="T344">
        <v>0.0</v>
      </c>
      <c r="AC344" t="s">
        <v>417</v>
      </c>
      <c r="AD344" t="s">
        <v>319</v>
      </c>
      <c r="AI344" t="s">
        <v>141</v>
      </c>
      <c r="AM344" t="s">
        <v>1947</v>
      </c>
      <c r="AN344" t="s">
        <v>63</v>
      </c>
      <c r="AQ344">
        <v>18.0</v>
      </c>
      <c r="AS344">
        <v>40.0</v>
      </c>
      <c r="AT344">
        <v>18.0</v>
      </c>
      <c r="AU344" t="s">
        <v>1948</v>
      </c>
      <c r="AV344" t="s">
        <v>79</v>
      </c>
      <c r="AX344">
        <v>10.0</v>
      </c>
      <c r="AY344" t="s">
        <v>1949</v>
      </c>
      <c r="AZ344" t="s">
        <v>1950</v>
      </c>
      <c r="BC344" s="2">
        <f t="shared" si="1"/>
        <v>43029</v>
      </c>
      <c r="BD344">
        <f t="shared" si="2"/>
        <v>21</v>
      </c>
    </row>
    <row r="345" ht="15.75" customHeight="1">
      <c r="A345">
        <v>343.0</v>
      </c>
      <c r="B345" t="s">
        <v>82</v>
      </c>
      <c r="H345" s="1">
        <v>32329.0</v>
      </c>
      <c r="I345">
        <v>7.0</v>
      </c>
      <c r="J345">
        <v>25.0</v>
      </c>
      <c r="K345">
        <v>9.0</v>
      </c>
      <c r="L345">
        <v>8.0</v>
      </c>
      <c r="N345" t="s">
        <v>1951</v>
      </c>
      <c r="O345">
        <v>0.0</v>
      </c>
      <c r="P345" t="s">
        <v>447</v>
      </c>
      <c r="R345" t="s">
        <v>106</v>
      </c>
      <c r="T345">
        <v>1.0</v>
      </c>
      <c r="U345" t="s">
        <v>474</v>
      </c>
      <c r="W345" t="s">
        <v>86</v>
      </c>
      <c r="Y345" t="s">
        <v>422</v>
      </c>
      <c r="AA345">
        <v>2.0</v>
      </c>
      <c r="AB345" t="s">
        <v>292</v>
      </c>
      <c r="AC345" t="s">
        <v>89</v>
      </c>
      <c r="AI345" t="s">
        <v>141</v>
      </c>
      <c r="AN345" t="s">
        <v>91</v>
      </c>
      <c r="AQ345">
        <v>10.0</v>
      </c>
      <c r="AR345">
        <v>6.0</v>
      </c>
      <c r="AT345">
        <v>20.0</v>
      </c>
      <c r="AU345" t="s">
        <v>1952</v>
      </c>
      <c r="AW345" t="s">
        <v>1953</v>
      </c>
      <c r="AX345">
        <v>7.0</v>
      </c>
      <c r="AY345" t="s">
        <v>450</v>
      </c>
      <c r="AZ345" t="s">
        <v>1954</v>
      </c>
      <c r="BA345" t="s">
        <v>1955</v>
      </c>
      <c r="BB345">
        <v>0.0</v>
      </c>
      <c r="BC345" s="2">
        <f t="shared" si="1"/>
        <v>43029</v>
      </c>
      <c r="BD345">
        <f t="shared" si="2"/>
        <v>29</v>
      </c>
    </row>
    <row r="346" ht="15.75" customHeight="1">
      <c r="A346">
        <v>344.0</v>
      </c>
      <c r="F346" t="s">
        <v>95</v>
      </c>
      <c r="H346" s="1">
        <v>33017.0</v>
      </c>
      <c r="I346">
        <v>5.0</v>
      </c>
      <c r="J346">
        <v>30.0</v>
      </c>
      <c r="K346">
        <v>4.0</v>
      </c>
      <c r="L346">
        <v>56.0</v>
      </c>
      <c r="M346">
        <v>98001.0</v>
      </c>
      <c r="N346" t="s">
        <v>1956</v>
      </c>
      <c r="O346">
        <v>1.0</v>
      </c>
      <c r="T346">
        <v>1.0</v>
      </c>
      <c r="U346" t="s">
        <v>237</v>
      </c>
      <c r="W346" t="s">
        <v>119</v>
      </c>
      <c r="Y346" t="s">
        <v>482</v>
      </c>
      <c r="AA346">
        <v>4.0</v>
      </c>
      <c r="AB346" t="s">
        <v>1957</v>
      </c>
      <c r="AC346" t="s">
        <v>61</v>
      </c>
      <c r="AI346" t="s">
        <v>141</v>
      </c>
      <c r="AM346" t="s">
        <v>1958</v>
      </c>
      <c r="AN346" t="s">
        <v>77</v>
      </c>
      <c r="AP346">
        <v>5.0</v>
      </c>
      <c r="AR346">
        <v>4.0</v>
      </c>
      <c r="AT346">
        <v>6.0</v>
      </c>
      <c r="AU346" t="s">
        <v>1959</v>
      </c>
      <c r="AV346" t="s">
        <v>79</v>
      </c>
      <c r="AX346">
        <v>10.0</v>
      </c>
      <c r="AY346" t="s">
        <v>1960</v>
      </c>
      <c r="AZ346" t="s">
        <v>1961</v>
      </c>
      <c r="BA346" t="s">
        <v>1962</v>
      </c>
      <c r="BC346" s="2">
        <f t="shared" si="1"/>
        <v>43029</v>
      </c>
      <c r="BD346">
        <f t="shared" si="2"/>
        <v>27</v>
      </c>
    </row>
    <row r="347" ht="15.75" customHeight="1">
      <c r="A347">
        <v>345.0</v>
      </c>
      <c r="C347" t="s">
        <v>138</v>
      </c>
      <c r="D347" t="s">
        <v>125</v>
      </c>
      <c r="H347" s="1">
        <v>32297.0</v>
      </c>
      <c r="I347">
        <v>7.0</v>
      </c>
      <c r="J347">
        <v>20.0</v>
      </c>
      <c r="K347">
        <v>10.0</v>
      </c>
      <c r="L347">
        <v>3.0</v>
      </c>
      <c r="M347">
        <v>75006.0</v>
      </c>
      <c r="N347" t="s">
        <v>1963</v>
      </c>
      <c r="O347">
        <v>0.0</v>
      </c>
      <c r="P347" t="s">
        <v>105</v>
      </c>
      <c r="R347" t="s">
        <v>71</v>
      </c>
      <c r="T347">
        <v>1.0</v>
      </c>
      <c r="U347" t="s">
        <v>170</v>
      </c>
      <c r="W347" t="s">
        <v>86</v>
      </c>
      <c r="Y347" t="s">
        <v>171</v>
      </c>
      <c r="AA347">
        <v>3.0</v>
      </c>
      <c r="AB347" t="s">
        <v>1964</v>
      </c>
      <c r="AC347" t="s">
        <v>74</v>
      </c>
      <c r="AF347" t="s">
        <v>90</v>
      </c>
      <c r="AG347" t="s">
        <v>75</v>
      </c>
      <c r="AN347" t="s">
        <v>77</v>
      </c>
      <c r="AP347">
        <v>6.0</v>
      </c>
      <c r="AR347">
        <v>3.0</v>
      </c>
      <c r="AT347">
        <v>8.0</v>
      </c>
      <c r="AU347" t="s">
        <v>1965</v>
      </c>
      <c r="AV347" t="s">
        <v>79</v>
      </c>
      <c r="AX347">
        <v>10.0</v>
      </c>
      <c r="AY347" t="s">
        <v>1966</v>
      </c>
      <c r="BC347" s="2">
        <f t="shared" si="1"/>
        <v>43029</v>
      </c>
      <c r="BD347">
        <f t="shared" si="2"/>
        <v>29</v>
      </c>
    </row>
    <row r="348" ht="15.75" customHeight="1">
      <c r="A348">
        <v>346.0</v>
      </c>
      <c r="C348" t="s">
        <v>138</v>
      </c>
      <c r="H348" s="1">
        <v>32679.0</v>
      </c>
      <c r="I348">
        <v>6.0</v>
      </c>
      <c r="J348">
        <v>10.0</v>
      </c>
      <c r="K348">
        <v>7.0</v>
      </c>
      <c r="L348">
        <v>3.0</v>
      </c>
      <c r="M348">
        <v>15203.0</v>
      </c>
      <c r="N348" t="s">
        <v>1967</v>
      </c>
      <c r="O348">
        <v>0.0</v>
      </c>
      <c r="P348" t="s">
        <v>84</v>
      </c>
      <c r="R348" t="s">
        <v>106</v>
      </c>
      <c r="T348">
        <v>1.0</v>
      </c>
      <c r="U348" t="s">
        <v>161</v>
      </c>
      <c r="W348" t="s">
        <v>86</v>
      </c>
      <c r="Y348" t="s">
        <v>171</v>
      </c>
      <c r="AA348">
        <v>3.0</v>
      </c>
      <c r="AB348" t="s">
        <v>1968</v>
      </c>
      <c r="AC348" t="s">
        <v>89</v>
      </c>
      <c r="AD348" t="s">
        <v>319</v>
      </c>
      <c r="AG348" t="s">
        <v>75</v>
      </c>
      <c r="AN348" t="s">
        <v>77</v>
      </c>
      <c r="AP348">
        <v>6.0</v>
      </c>
      <c r="AR348">
        <v>3.0</v>
      </c>
      <c r="AT348">
        <v>9.0</v>
      </c>
      <c r="AU348" t="s">
        <v>1969</v>
      </c>
      <c r="AV348" t="s">
        <v>79</v>
      </c>
      <c r="AX348">
        <v>9.0</v>
      </c>
      <c r="AY348" t="s">
        <v>1970</v>
      </c>
      <c r="AZ348" t="s">
        <v>1971</v>
      </c>
      <c r="BA348" t="s">
        <v>1972</v>
      </c>
      <c r="BC348" s="2">
        <f t="shared" si="1"/>
        <v>43029</v>
      </c>
      <c r="BD348">
        <f t="shared" si="2"/>
        <v>28</v>
      </c>
    </row>
    <row r="349" ht="15.75" customHeight="1">
      <c r="A349">
        <v>347.0</v>
      </c>
      <c r="B349" t="s">
        <v>82</v>
      </c>
      <c r="C349" t="s">
        <v>138</v>
      </c>
      <c r="E349" t="s">
        <v>187</v>
      </c>
      <c r="F349" t="s">
        <v>95</v>
      </c>
      <c r="H349" s="1">
        <v>31625.0</v>
      </c>
      <c r="I349">
        <v>7.0</v>
      </c>
      <c r="J349">
        <v>25.0</v>
      </c>
      <c r="K349">
        <v>10.0</v>
      </c>
      <c r="L349">
        <v>8.0</v>
      </c>
      <c r="M349">
        <v>28231.0</v>
      </c>
      <c r="N349" t="s">
        <v>1973</v>
      </c>
      <c r="O349">
        <v>0.0</v>
      </c>
      <c r="P349" t="s">
        <v>55</v>
      </c>
      <c r="R349" t="s">
        <v>56</v>
      </c>
      <c r="T349">
        <v>1.0</v>
      </c>
      <c r="V349" t="s">
        <v>1974</v>
      </c>
      <c r="X349" t="s">
        <v>291</v>
      </c>
      <c r="Y349" t="s">
        <v>99</v>
      </c>
      <c r="AA349">
        <v>4.0</v>
      </c>
      <c r="AB349" t="s">
        <v>535</v>
      </c>
      <c r="AC349" t="s">
        <v>89</v>
      </c>
      <c r="AI349" t="s">
        <v>141</v>
      </c>
      <c r="AN349" t="s">
        <v>77</v>
      </c>
      <c r="AQ349">
        <v>8.0</v>
      </c>
      <c r="AR349">
        <v>6.0</v>
      </c>
      <c r="AT349">
        <v>8.0</v>
      </c>
      <c r="AU349" t="s">
        <v>1975</v>
      </c>
      <c r="AW349" t="s">
        <v>1976</v>
      </c>
      <c r="AX349">
        <v>10.0</v>
      </c>
      <c r="AY349" t="s">
        <v>1977</v>
      </c>
      <c r="BC349" s="2">
        <f t="shared" si="1"/>
        <v>43029</v>
      </c>
      <c r="BD349">
        <f t="shared" si="2"/>
        <v>31</v>
      </c>
    </row>
    <row r="350" ht="15.75" customHeight="1">
      <c r="A350">
        <v>348.0</v>
      </c>
      <c r="D350" t="s">
        <v>125</v>
      </c>
      <c r="F350" t="s">
        <v>95</v>
      </c>
      <c r="H350" s="1">
        <v>32591.0</v>
      </c>
      <c r="I350">
        <v>7.0</v>
      </c>
      <c r="J350">
        <v>30.0</v>
      </c>
      <c r="K350">
        <v>8.0</v>
      </c>
      <c r="L350">
        <v>12.0</v>
      </c>
      <c r="M350">
        <v>560.0</v>
      </c>
      <c r="N350" t="s">
        <v>1978</v>
      </c>
      <c r="O350">
        <v>1.0</v>
      </c>
      <c r="Q350" t="s">
        <v>1979</v>
      </c>
      <c r="R350" t="s">
        <v>106</v>
      </c>
      <c r="T350">
        <v>1.0</v>
      </c>
      <c r="U350" t="s">
        <v>469</v>
      </c>
      <c r="W350" t="s">
        <v>86</v>
      </c>
      <c r="Y350" t="s">
        <v>99</v>
      </c>
      <c r="AA350">
        <v>3.0</v>
      </c>
      <c r="AB350" t="s">
        <v>1980</v>
      </c>
      <c r="AC350" t="s">
        <v>89</v>
      </c>
      <c r="AG350" t="s">
        <v>75</v>
      </c>
      <c r="AN350" t="s">
        <v>91</v>
      </c>
      <c r="AQ350">
        <v>21.0</v>
      </c>
      <c r="AS350">
        <v>16.0</v>
      </c>
      <c r="AT350">
        <v>12.0</v>
      </c>
      <c r="AU350" t="s">
        <v>1981</v>
      </c>
      <c r="AW350" t="s">
        <v>1982</v>
      </c>
      <c r="AX350">
        <v>10.0</v>
      </c>
      <c r="AY350" t="s">
        <v>1983</v>
      </c>
      <c r="AZ350" t="s">
        <v>1984</v>
      </c>
      <c r="BA350" t="s">
        <v>1985</v>
      </c>
      <c r="BC350" s="2">
        <f t="shared" si="1"/>
        <v>43029</v>
      </c>
      <c r="BD350">
        <f t="shared" si="2"/>
        <v>28</v>
      </c>
    </row>
    <row r="351" ht="15.75" customHeight="1">
      <c r="A351">
        <v>349.0</v>
      </c>
      <c r="B351" t="s">
        <v>82</v>
      </c>
      <c r="I351">
        <v>6.0</v>
      </c>
      <c r="J351">
        <v>180.0</v>
      </c>
      <c r="K351">
        <v>12.0</v>
      </c>
      <c r="L351">
        <v>5.0</v>
      </c>
      <c r="M351">
        <v>3350005.0</v>
      </c>
      <c r="N351" t="s">
        <v>1986</v>
      </c>
      <c r="O351">
        <v>1.0</v>
      </c>
      <c r="P351" t="s">
        <v>70</v>
      </c>
      <c r="R351" t="s">
        <v>71</v>
      </c>
      <c r="T351">
        <v>1.0</v>
      </c>
      <c r="U351" t="s">
        <v>5</v>
      </c>
      <c r="W351" t="s">
        <v>86</v>
      </c>
      <c r="Y351" t="s">
        <v>99</v>
      </c>
      <c r="AA351">
        <v>13.0</v>
      </c>
      <c r="AB351" t="s">
        <v>1987</v>
      </c>
      <c r="AC351" t="s">
        <v>89</v>
      </c>
      <c r="AI351" t="s">
        <v>141</v>
      </c>
      <c r="AN351" t="s">
        <v>63</v>
      </c>
      <c r="AP351">
        <v>5.0</v>
      </c>
      <c r="AR351">
        <v>5.0</v>
      </c>
      <c r="AT351">
        <v>15.0</v>
      </c>
      <c r="AU351" t="s">
        <v>1988</v>
      </c>
      <c r="AW351" t="s">
        <v>1989</v>
      </c>
      <c r="AX351">
        <v>10.0</v>
      </c>
      <c r="AY351" t="s">
        <v>1990</v>
      </c>
      <c r="AZ351" t="s">
        <v>1991</v>
      </c>
      <c r="BA351" t="s">
        <v>1992</v>
      </c>
      <c r="BC351" s="2">
        <f t="shared" si="1"/>
        <v>43029</v>
      </c>
      <c r="BD351">
        <f t="shared" si="2"/>
        <v>117</v>
      </c>
    </row>
    <row r="352" ht="15.75" customHeight="1">
      <c r="A352">
        <v>350.0</v>
      </c>
      <c r="F352" t="s">
        <v>95</v>
      </c>
      <c r="H352" s="1">
        <v>32005.0</v>
      </c>
      <c r="I352">
        <v>8.0</v>
      </c>
      <c r="J352">
        <v>0.0</v>
      </c>
      <c r="K352">
        <v>12.0</v>
      </c>
      <c r="L352">
        <v>15.0</v>
      </c>
      <c r="M352">
        <v>9320.0</v>
      </c>
      <c r="N352" t="s">
        <v>1993</v>
      </c>
      <c r="O352">
        <v>0.0</v>
      </c>
      <c r="Q352" t="s">
        <v>1994</v>
      </c>
      <c r="S352" t="s">
        <v>1995</v>
      </c>
      <c r="T352">
        <v>1.0</v>
      </c>
      <c r="U352" t="s">
        <v>5</v>
      </c>
      <c r="W352" t="s">
        <v>119</v>
      </c>
      <c r="Y352" t="s">
        <v>99</v>
      </c>
      <c r="AA352">
        <v>15.0</v>
      </c>
      <c r="AB352" t="s">
        <v>1996</v>
      </c>
      <c r="AC352" t="s">
        <v>61</v>
      </c>
      <c r="AG352" t="s">
        <v>75</v>
      </c>
      <c r="AO352" t="s">
        <v>1997</v>
      </c>
      <c r="AQ352" t="s">
        <v>1998</v>
      </c>
      <c r="AS352">
        <v>100.0</v>
      </c>
      <c r="AT352">
        <v>50.0</v>
      </c>
      <c r="AU352" t="s">
        <v>1999</v>
      </c>
      <c r="AV352" t="s">
        <v>67</v>
      </c>
      <c r="AX352">
        <v>6.0</v>
      </c>
      <c r="AY352" t="s">
        <v>2000</v>
      </c>
      <c r="AZ352" t="s">
        <v>2001</v>
      </c>
      <c r="BA352" t="s">
        <v>2002</v>
      </c>
      <c r="BC352" s="2">
        <f t="shared" si="1"/>
        <v>43029</v>
      </c>
      <c r="BD352">
        <f t="shared" si="2"/>
        <v>30</v>
      </c>
    </row>
    <row r="353" ht="15.75" customHeight="1">
      <c r="A353">
        <v>351.0</v>
      </c>
      <c r="C353" t="s">
        <v>138</v>
      </c>
      <c r="D353" t="s">
        <v>125</v>
      </c>
      <c r="F353" t="s">
        <v>95</v>
      </c>
      <c r="H353" s="1">
        <v>33740.0</v>
      </c>
      <c r="I353">
        <v>6.0</v>
      </c>
      <c r="J353">
        <v>2.0</v>
      </c>
      <c r="K353">
        <v>12.0</v>
      </c>
      <c r="L353">
        <v>2.0</v>
      </c>
      <c r="N353" t="s">
        <v>2003</v>
      </c>
      <c r="O353">
        <v>1.0</v>
      </c>
      <c r="T353">
        <v>0.0</v>
      </c>
      <c r="AC353" t="s">
        <v>89</v>
      </c>
      <c r="AI353" t="s">
        <v>141</v>
      </c>
      <c r="AN353" t="s">
        <v>63</v>
      </c>
      <c r="AP353">
        <v>3.0</v>
      </c>
      <c r="AR353">
        <v>4.0</v>
      </c>
      <c r="AT353">
        <v>5.0</v>
      </c>
      <c r="AU353" t="s">
        <v>2004</v>
      </c>
      <c r="AV353" t="s">
        <v>79</v>
      </c>
      <c r="AX353">
        <v>10.0</v>
      </c>
      <c r="AY353" t="s">
        <v>2005</v>
      </c>
      <c r="AZ353" t="s">
        <v>2006</v>
      </c>
      <c r="BB353">
        <v>1.0</v>
      </c>
      <c r="BC353" s="2">
        <f t="shared" si="1"/>
        <v>43029</v>
      </c>
      <c r="BD353">
        <f t="shared" si="2"/>
        <v>25</v>
      </c>
    </row>
    <row r="354" ht="15.75" customHeight="1">
      <c r="A354">
        <v>352.0</v>
      </c>
      <c r="B354" t="s">
        <v>82</v>
      </c>
      <c r="F354" t="s">
        <v>95</v>
      </c>
      <c r="H354" s="1">
        <v>28642.0</v>
      </c>
      <c r="I354">
        <v>7.0</v>
      </c>
      <c r="J354">
        <v>100.0</v>
      </c>
      <c r="K354">
        <v>7.0</v>
      </c>
      <c r="L354">
        <v>12.0</v>
      </c>
      <c r="M354">
        <v>98053.0</v>
      </c>
      <c r="N354" t="s">
        <v>2007</v>
      </c>
      <c r="O354">
        <v>1.0</v>
      </c>
      <c r="T354">
        <v>1.0</v>
      </c>
      <c r="U354" t="s">
        <v>97</v>
      </c>
      <c r="W354" t="s">
        <v>86</v>
      </c>
      <c r="Y354" t="s">
        <v>99</v>
      </c>
      <c r="AA354">
        <v>15.0</v>
      </c>
      <c r="AB354" t="s">
        <v>609</v>
      </c>
      <c r="AC354" t="s">
        <v>89</v>
      </c>
      <c r="AI354" t="s">
        <v>141</v>
      </c>
      <c r="AN354" t="s">
        <v>77</v>
      </c>
      <c r="AQ354">
        <v>10.0</v>
      </c>
      <c r="AR354">
        <v>5.0</v>
      </c>
      <c r="AT354">
        <v>300.0</v>
      </c>
      <c r="AU354" t="s">
        <v>2008</v>
      </c>
      <c r="AV354" t="s">
        <v>79</v>
      </c>
      <c r="AX354">
        <v>10.0</v>
      </c>
      <c r="AY354" t="s">
        <v>2009</v>
      </c>
      <c r="AZ354" t="s">
        <v>2010</v>
      </c>
      <c r="BA354" t="s">
        <v>2011</v>
      </c>
      <c r="BC354" s="2">
        <f t="shared" si="1"/>
        <v>43029</v>
      </c>
      <c r="BD354">
        <f t="shared" si="2"/>
        <v>39</v>
      </c>
    </row>
    <row r="355" ht="15.75" customHeight="1">
      <c r="A355">
        <v>353.0</v>
      </c>
      <c r="C355" t="s">
        <v>138</v>
      </c>
      <c r="F355" t="s">
        <v>95</v>
      </c>
      <c r="H355" s="1">
        <v>30223.0</v>
      </c>
      <c r="I355">
        <v>7.0</v>
      </c>
      <c r="J355">
        <v>15.0</v>
      </c>
      <c r="K355">
        <v>5.0</v>
      </c>
      <c r="L355">
        <v>1.0</v>
      </c>
      <c r="M355">
        <v>93730.0</v>
      </c>
      <c r="N355" t="s">
        <v>2012</v>
      </c>
      <c r="O355">
        <v>1.0</v>
      </c>
      <c r="T355">
        <v>1.0</v>
      </c>
      <c r="U355" t="s">
        <v>155</v>
      </c>
      <c r="W355" t="s">
        <v>58</v>
      </c>
      <c r="Y355" t="s">
        <v>345</v>
      </c>
      <c r="AA355">
        <v>8.0</v>
      </c>
      <c r="AB355" t="s">
        <v>2013</v>
      </c>
      <c r="AC355" t="s">
        <v>61</v>
      </c>
      <c r="AI355" t="s">
        <v>141</v>
      </c>
      <c r="AN355" t="s">
        <v>77</v>
      </c>
      <c r="AQ355">
        <v>7.0</v>
      </c>
      <c r="AS355">
        <v>7.0</v>
      </c>
      <c r="AT355">
        <v>6.0</v>
      </c>
      <c r="AU355" t="s">
        <v>2014</v>
      </c>
      <c r="AW355" t="s">
        <v>478</v>
      </c>
      <c r="AX355">
        <v>8.0</v>
      </c>
      <c r="AY355" t="s">
        <v>2015</v>
      </c>
      <c r="AZ355" t="s">
        <v>2016</v>
      </c>
      <c r="BB355">
        <v>1.0</v>
      </c>
      <c r="BC355" s="2">
        <f t="shared" si="1"/>
        <v>43029</v>
      </c>
      <c r="BD355">
        <f t="shared" si="2"/>
        <v>35</v>
      </c>
    </row>
    <row r="356" ht="15.75" customHeight="1">
      <c r="A356">
        <v>354.0</v>
      </c>
      <c r="F356" t="s">
        <v>95</v>
      </c>
      <c r="H356" s="1">
        <v>26617.0</v>
      </c>
      <c r="I356">
        <v>7.0</v>
      </c>
      <c r="J356">
        <v>120.0</v>
      </c>
      <c r="K356">
        <v>10.0</v>
      </c>
      <c r="L356">
        <v>3.0</v>
      </c>
      <c r="M356">
        <v>518000.0</v>
      </c>
      <c r="N356" t="s">
        <v>1343</v>
      </c>
      <c r="O356">
        <v>0.0</v>
      </c>
      <c r="P356" t="s">
        <v>84</v>
      </c>
      <c r="R356" t="s">
        <v>106</v>
      </c>
      <c r="T356">
        <v>1.0</v>
      </c>
      <c r="U356" t="s">
        <v>57</v>
      </c>
      <c r="X356" t="s">
        <v>2017</v>
      </c>
      <c r="Y356" t="s">
        <v>99</v>
      </c>
      <c r="AA356">
        <v>20.0</v>
      </c>
      <c r="AB356" t="s">
        <v>2018</v>
      </c>
      <c r="AC356" t="s">
        <v>89</v>
      </c>
      <c r="AF356" t="s">
        <v>90</v>
      </c>
      <c r="AN356" t="s">
        <v>77</v>
      </c>
      <c r="AP356">
        <v>4.0</v>
      </c>
      <c r="AR356">
        <v>6.0</v>
      </c>
      <c r="AT356">
        <v>8.0</v>
      </c>
      <c r="AU356" t="s">
        <v>2019</v>
      </c>
      <c r="AW356" t="s">
        <v>2020</v>
      </c>
      <c r="AX356">
        <v>9.0</v>
      </c>
      <c r="AY356" t="s">
        <v>2021</v>
      </c>
      <c r="AZ356" t="s">
        <v>2022</v>
      </c>
      <c r="BA356" t="s">
        <v>2023</v>
      </c>
      <c r="BC356" s="2">
        <f t="shared" si="1"/>
        <v>43029</v>
      </c>
      <c r="BD356">
        <f t="shared" si="2"/>
        <v>44</v>
      </c>
    </row>
    <row r="357" ht="15.75" customHeight="1">
      <c r="A357">
        <v>355.0</v>
      </c>
      <c r="F357" t="s">
        <v>95</v>
      </c>
      <c r="H357" s="1">
        <v>33806.0</v>
      </c>
      <c r="I357">
        <v>7.0</v>
      </c>
      <c r="J357">
        <v>0.0</v>
      </c>
      <c r="K357">
        <v>10.0</v>
      </c>
      <c r="L357">
        <v>4.0</v>
      </c>
      <c r="M357">
        <v>400076.0</v>
      </c>
      <c r="N357" t="s">
        <v>854</v>
      </c>
      <c r="O357">
        <v>1.0</v>
      </c>
      <c r="P357" t="s">
        <v>147</v>
      </c>
      <c r="R357" t="s">
        <v>111</v>
      </c>
      <c r="T357">
        <v>0.0</v>
      </c>
      <c r="AC357" t="s">
        <v>89</v>
      </c>
      <c r="AI357" t="s">
        <v>141</v>
      </c>
      <c r="AN357" t="s">
        <v>77</v>
      </c>
      <c r="AP357">
        <v>6.0</v>
      </c>
      <c r="AR357">
        <v>4.0</v>
      </c>
      <c r="AT357">
        <v>10.0</v>
      </c>
      <c r="AU357" t="s">
        <v>2024</v>
      </c>
      <c r="AV357" t="s">
        <v>368</v>
      </c>
      <c r="AX357">
        <v>9.0</v>
      </c>
      <c r="AY357" t="s">
        <v>2025</v>
      </c>
      <c r="AZ357" t="s">
        <v>2026</v>
      </c>
      <c r="BA357" t="s">
        <v>2027</v>
      </c>
      <c r="BC357" s="2">
        <f t="shared" si="1"/>
        <v>43029</v>
      </c>
      <c r="BD357">
        <f t="shared" si="2"/>
        <v>25</v>
      </c>
    </row>
    <row r="358" ht="15.75" customHeight="1">
      <c r="A358">
        <v>356.0</v>
      </c>
      <c r="D358" t="s">
        <v>125</v>
      </c>
      <c r="H358" s="1">
        <v>33552.0</v>
      </c>
      <c r="I358">
        <v>6.0</v>
      </c>
      <c r="J358">
        <v>10.0</v>
      </c>
      <c r="K358">
        <v>13.0</v>
      </c>
      <c r="L358">
        <v>10.0</v>
      </c>
      <c r="M358">
        <v>48201.0</v>
      </c>
      <c r="N358" t="s">
        <v>758</v>
      </c>
      <c r="O358">
        <v>1.0</v>
      </c>
      <c r="P358" t="s">
        <v>132</v>
      </c>
      <c r="R358" t="s">
        <v>106</v>
      </c>
      <c r="T358">
        <v>0.0</v>
      </c>
      <c r="AC358" t="s">
        <v>89</v>
      </c>
      <c r="AF358" t="s">
        <v>90</v>
      </c>
      <c r="AN358" t="s">
        <v>77</v>
      </c>
      <c r="AP358">
        <v>6.0</v>
      </c>
      <c r="AR358">
        <v>5.0</v>
      </c>
      <c r="AT358">
        <v>30.0</v>
      </c>
      <c r="AU358" t="s">
        <v>2028</v>
      </c>
      <c r="AV358" t="s">
        <v>67</v>
      </c>
      <c r="AX358">
        <v>8.0</v>
      </c>
      <c r="AY358" t="s">
        <v>2029</v>
      </c>
      <c r="AZ358" t="s">
        <v>2030</v>
      </c>
      <c r="BA358" t="s">
        <v>2031</v>
      </c>
      <c r="BC358" s="2">
        <f t="shared" si="1"/>
        <v>43029</v>
      </c>
      <c r="BD358">
        <f t="shared" si="2"/>
        <v>25</v>
      </c>
    </row>
    <row r="359" ht="15.75" customHeight="1">
      <c r="A359">
        <v>357.0</v>
      </c>
      <c r="B359" t="s">
        <v>82</v>
      </c>
      <c r="F359" t="s">
        <v>95</v>
      </c>
      <c r="H359" s="1">
        <v>32063.0</v>
      </c>
      <c r="I359">
        <v>7.0</v>
      </c>
      <c r="J359">
        <v>0.0</v>
      </c>
      <c r="K359">
        <v>12.0</v>
      </c>
      <c r="L359">
        <v>2.0</v>
      </c>
      <c r="M359">
        <v>50374.0</v>
      </c>
      <c r="N359" t="s">
        <v>2032</v>
      </c>
      <c r="O359">
        <v>1.0</v>
      </c>
      <c r="T359">
        <v>1.0</v>
      </c>
      <c r="U359" t="s">
        <v>237</v>
      </c>
      <c r="W359" t="s">
        <v>86</v>
      </c>
      <c r="Y359" t="s">
        <v>87</v>
      </c>
      <c r="AA359">
        <v>4.0</v>
      </c>
      <c r="AB359" s="10" t="s">
        <v>2033</v>
      </c>
      <c r="AC359" t="s">
        <v>61</v>
      </c>
      <c r="AI359" t="s">
        <v>141</v>
      </c>
      <c r="AN359" t="s">
        <v>77</v>
      </c>
      <c r="AP359">
        <v>6.0</v>
      </c>
      <c r="AS359">
        <v>10.0</v>
      </c>
      <c r="AT359">
        <v>10.0</v>
      </c>
      <c r="AU359" t="s">
        <v>2034</v>
      </c>
      <c r="AV359" t="s">
        <v>79</v>
      </c>
      <c r="AX359">
        <v>10.0</v>
      </c>
      <c r="AY359" t="s">
        <v>438</v>
      </c>
      <c r="AZ359" t="s">
        <v>2035</v>
      </c>
      <c r="BC359" s="2">
        <f t="shared" si="1"/>
        <v>43029</v>
      </c>
      <c r="BD359">
        <f t="shared" si="2"/>
        <v>30</v>
      </c>
    </row>
    <row r="360" ht="15.75" customHeight="1">
      <c r="A360">
        <v>358.0</v>
      </c>
      <c r="C360" t="s">
        <v>138</v>
      </c>
      <c r="F360" t="s">
        <v>95</v>
      </c>
      <c r="H360" s="1">
        <v>28821.0</v>
      </c>
      <c r="I360">
        <v>7.0</v>
      </c>
      <c r="J360">
        <v>20.0</v>
      </c>
      <c r="K360">
        <v>9.0</v>
      </c>
      <c r="L360">
        <v>3.0</v>
      </c>
      <c r="M360">
        <v>170512.0</v>
      </c>
      <c r="N360" t="s">
        <v>2036</v>
      </c>
      <c r="O360">
        <v>1.0</v>
      </c>
      <c r="T360">
        <v>1.0</v>
      </c>
      <c r="U360" t="s">
        <v>72</v>
      </c>
      <c r="W360" t="s">
        <v>58</v>
      </c>
      <c r="Y360" t="s">
        <v>59</v>
      </c>
      <c r="AA360">
        <v>8.0</v>
      </c>
      <c r="AB360" t="s">
        <v>2037</v>
      </c>
      <c r="AC360" t="s">
        <v>74</v>
      </c>
      <c r="AH360" t="s">
        <v>76</v>
      </c>
      <c r="AI360" t="s">
        <v>141</v>
      </c>
      <c r="AN360" t="s">
        <v>91</v>
      </c>
      <c r="AP360">
        <v>6.0</v>
      </c>
      <c r="AR360">
        <v>6.0</v>
      </c>
      <c r="AT360">
        <v>36.0</v>
      </c>
      <c r="AU360" t="s">
        <v>2038</v>
      </c>
      <c r="AV360" t="s">
        <v>79</v>
      </c>
      <c r="AX360">
        <v>8.0</v>
      </c>
      <c r="AY360" t="s">
        <v>2039</v>
      </c>
      <c r="AZ360" t="s">
        <v>2040</v>
      </c>
      <c r="BA360" t="s">
        <v>2041</v>
      </c>
      <c r="BB360">
        <v>1.0</v>
      </c>
      <c r="BC360" s="2">
        <f t="shared" si="1"/>
        <v>43029</v>
      </c>
      <c r="BD360">
        <f t="shared" si="2"/>
        <v>38</v>
      </c>
    </row>
    <row r="361" ht="15.75" customHeight="1">
      <c r="A361">
        <v>359.0</v>
      </c>
      <c r="B361" t="s">
        <v>82</v>
      </c>
      <c r="E361" t="s">
        <v>187</v>
      </c>
      <c r="H361" s="1">
        <v>31621.0</v>
      </c>
      <c r="I361">
        <v>7.0</v>
      </c>
      <c r="J361">
        <v>13.0</v>
      </c>
      <c r="K361">
        <v>7.0</v>
      </c>
      <c r="L361">
        <v>5.0</v>
      </c>
      <c r="M361">
        <v>66130.0</v>
      </c>
      <c r="N361" t="s">
        <v>2042</v>
      </c>
      <c r="O361">
        <v>1.0</v>
      </c>
      <c r="P361" t="s">
        <v>70</v>
      </c>
      <c r="R361" t="s">
        <v>106</v>
      </c>
      <c r="T361">
        <v>1.0</v>
      </c>
      <c r="U361" t="s">
        <v>5</v>
      </c>
      <c r="W361" t="s">
        <v>58</v>
      </c>
      <c r="Y361" t="s">
        <v>1526</v>
      </c>
      <c r="AA361">
        <v>3.0</v>
      </c>
      <c r="AB361" t="s">
        <v>2043</v>
      </c>
      <c r="AC361" t="s">
        <v>61</v>
      </c>
      <c r="AI361" t="s">
        <v>141</v>
      </c>
      <c r="AN361" t="s">
        <v>178</v>
      </c>
      <c r="AP361">
        <v>5.0</v>
      </c>
      <c r="AR361">
        <v>6.0</v>
      </c>
      <c r="AT361">
        <v>3.0</v>
      </c>
      <c r="AU361" t="s">
        <v>2044</v>
      </c>
      <c r="AV361" t="s">
        <v>79</v>
      </c>
      <c r="AX361">
        <v>10.0</v>
      </c>
      <c r="AY361" t="s">
        <v>2045</v>
      </c>
      <c r="AZ361" t="s">
        <v>2046</v>
      </c>
      <c r="BA361" t="s">
        <v>2047</v>
      </c>
      <c r="BC361" s="2">
        <f t="shared" si="1"/>
        <v>43029</v>
      </c>
      <c r="BD361">
        <f t="shared" si="2"/>
        <v>31</v>
      </c>
    </row>
    <row r="362" ht="15.75" customHeight="1">
      <c r="A362">
        <v>360.0</v>
      </c>
      <c r="C362" t="s">
        <v>138</v>
      </c>
      <c r="F362" t="s">
        <v>95</v>
      </c>
      <c r="H362" s="1">
        <v>26673.0</v>
      </c>
      <c r="I362">
        <v>6.0</v>
      </c>
      <c r="J362">
        <v>120.0</v>
      </c>
      <c r="K362">
        <v>12.0</v>
      </c>
      <c r="L362">
        <v>15.0</v>
      </c>
      <c r="M362">
        <v>3320.0</v>
      </c>
      <c r="N362" t="s">
        <v>2048</v>
      </c>
      <c r="O362">
        <v>0.0</v>
      </c>
      <c r="P362" t="s">
        <v>55</v>
      </c>
      <c r="R362" t="s">
        <v>106</v>
      </c>
      <c r="T362">
        <v>1.0</v>
      </c>
      <c r="U362" t="s">
        <v>546</v>
      </c>
      <c r="W362" t="s">
        <v>156</v>
      </c>
      <c r="Y362" t="s">
        <v>257</v>
      </c>
      <c r="AA362">
        <v>20.0</v>
      </c>
      <c r="AB362" t="s">
        <v>2049</v>
      </c>
      <c r="AC362" t="s">
        <v>89</v>
      </c>
      <c r="AF362" t="s">
        <v>90</v>
      </c>
      <c r="AI362" t="s">
        <v>141</v>
      </c>
      <c r="AN362" t="s">
        <v>77</v>
      </c>
      <c r="AP362">
        <v>6.0</v>
      </c>
      <c r="AR362">
        <v>5.0</v>
      </c>
      <c r="AT362">
        <v>15.0</v>
      </c>
      <c r="AU362" t="s">
        <v>2050</v>
      </c>
      <c r="AV362" t="s">
        <v>79</v>
      </c>
      <c r="AX362">
        <v>10.0</v>
      </c>
      <c r="AY362" t="s">
        <v>2051</v>
      </c>
      <c r="AZ362" t="s">
        <v>2052</v>
      </c>
      <c r="BB362">
        <v>0.0</v>
      </c>
      <c r="BC362" s="2">
        <f t="shared" si="1"/>
        <v>43029</v>
      </c>
      <c r="BD362">
        <f t="shared" si="2"/>
        <v>44</v>
      </c>
    </row>
    <row r="363" ht="15.75" customHeight="1">
      <c r="A363">
        <v>361.0</v>
      </c>
      <c r="C363" t="s">
        <v>138</v>
      </c>
      <c r="H363" s="1">
        <v>28132.0</v>
      </c>
      <c r="I363">
        <v>8.0</v>
      </c>
      <c r="J363">
        <v>45.0</v>
      </c>
      <c r="K363">
        <v>13.0</v>
      </c>
      <c r="L363">
        <v>20.0</v>
      </c>
      <c r="M363">
        <v>1338.0</v>
      </c>
      <c r="N363" t="s">
        <v>452</v>
      </c>
      <c r="O363">
        <v>0.0</v>
      </c>
      <c r="P363" t="s">
        <v>70</v>
      </c>
      <c r="R363" t="s">
        <v>56</v>
      </c>
      <c r="T363">
        <v>1.0</v>
      </c>
      <c r="U363" t="s">
        <v>97</v>
      </c>
      <c r="W363" t="s">
        <v>58</v>
      </c>
      <c r="Y363" t="s">
        <v>409</v>
      </c>
      <c r="AA363">
        <v>15.0</v>
      </c>
      <c r="AB363" t="s">
        <v>2053</v>
      </c>
      <c r="AC363" t="s">
        <v>89</v>
      </c>
      <c r="AH363" t="s">
        <v>76</v>
      </c>
      <c r="AI363" t="s">
        <v>141</v>
      </c>
      <c r="AN363" t="s">
        <v>63</v>
      </c>
      <c r="AP363">
        <v>3.0</v>
      </c>
      <c r="AR363">
        <v>5.0</v>
      </c>
      <c r="AT363">
        <v>15.0</v>
      </c>
      <c r="AU363" t="s">
        <v>2054</v>
      </c>
      <c r="AV363" t="s">
        <v>79</v>
      </c>
      <c r="AX363">
        <v>9.0</v>
      </c>
      <c r="AY363" t="s">
        <v>2055</v>
      </c>
      <c r="BC363" s="2">
        <f t="shared" si="1"/>
        <v>43029</v>
      </c>
      <c r="BD363">
        <f t="shared" si="2"/>
        <v>40</v>
      </c>
    </row>
    <row r="364" ht="15.75" customHeight="1">
      <c r="A364">
        <v>362.0</v>
      </c>
      <c r="C364" t="s">
        <v>138</v>
      </c>
      <c r="F364" t="s">
        <v>95</v>
      </c>
      <c r="H364" s="1">
        <v>30041.0</v>
      </c>
      <c r="I364">
        <v>8.0</v>
      </c>
      <c r="J364">
        <v>2.0</v>
      </c>
      <c r="K364">
        <v>10.0</v>
      </c>
      <c r="L364">
        <v>7.0</v>
      </c>
      <c r="M364">
        <v>6767.0</v>
      </c>
      <c r="N364" t="s">
        <v>2056</v>
      </c>
      <c r="O364">
        <v>0.0</v>
      </c>
      <c r="P364" t="s">
        <v>70</v>
      </c>
      <c r="R364" t="s">
        <v>111</v>
      </c>
      <c r="T364">
        <v>1.0</v>
      </c>
      <c r="U364" t="s">
        <v>85</v>
      </c>
      <c r="W364" t="s">
        <v>86</v>
      </c>
      <c r="Y364" t="s">
        <v>307</v>
      </c>
      <c r="AA364">
        <v>11.0</v>
      </c>
      <c r="AB364" t="s">
        <v>2057</v>
      </c>
      <c r="AC364" t="s">
        <v>61</v>
      </c>
      <c r="AF364" t="s">
        <v>90</v>
      </c>
      <c r="AG364" t="s">
        <v>75</v>
      </c>
      <c r="AI364" t="s">
        <v>141</v>
      </c>
      <c r="AN364" t="s">
        <v>91</v>
      </c>
      <c r="AP364">
        <v>6.0</v>
      </c>
      <c r="AR364">
        <v>5.0</v>
      </c>
      <c r="AT364">
        <v>4.0</v>
      </c>
      <c r="AU364" t="s">
        <v>2058</v>
      </c>
      <c r="AV364" t="s">
        <v>79</v>
      </c>
      <c r="AX364">
        <v>8.0</v>
      </c>
      <c r="AY364" t="s">
        <v>2059</v>
      </c>
      <c r="AZ364" t="s">
        <v>2060</v>
      </c>
      <c r="BA364" t="s">
        <v>2061</v>
      </c>
      <c r="BC364" s="2">
        <f t="shared" si="1"/>
        <v>43029</v>
      </c>
      <c r="BD364">
        <f t="shared" si="2"/>
        <v>35</v>
      </c>
    </row>
    <row r="365" ht="15.75" customHeight="1">
      <c r="A365">
        <v>363.0</v>
      </c>
      <c r="B365" t="s">
        <v>82</v>
      </c>
      <c r="H365" s="1">
        <v>33485.0</v>
      </c>
      <c r="I365">
        <v>8.0</v>
      </c>
      <c r="J365">
        <v>30.0</v>
      </c>
      <c r="K365">
        <v>10.0</v>
      </c>
      <c r="L365">
        <v>1.0</v>
      </c>
      <c r="M365">
        <v>94085.0</v>
      </c>
      <c r="N365" t="s">
        <v>2062</v>
      </c>
      <c r="O365">
        <v>0.0</v>
      </c>
      <c r="P365" t="s">
        <v>70</v>
      </c>
      <c r="R365" t="s">
        <v>106</v>
      </c>
      <c r="T365">
        <v>1.0</v>
      </c>
      <c r="U365" t="s">
        <v>5</v>
      </c>
      <c r="W365" t="s">
        <v>86</v>
      </c>
      <c r="Y365" t="s">
        <v>675</v>
      </c>
      <c r="AA365">
        <v>3.0</v>
      </c>
      <c r="AB365" t="s">
        <v>2063</v>
      </c>
      <c r="AC365" t="s">
        <v>89</v>
      </c>
      <c r="AI365" t="s">
        <v>141</v>
      </c>
      <c r="AN365" t="s">
        <v>77</v>
      </c>
      <c r="AP365">
        <v>4.0</v>
      </c>
      <c r="AR365">
        <v>3.0</v>
      </c>
      <c r="AT365">
        <v>6.0</v>
      </c>
      <c r="AU365" t="s">
        <v>2064</v>
      </c>
      <c r="AV365" t="s">
        <v>79</v>
      </c>
      <c r="AX365">
        <v>9.0</v>
      </c>
      <c r="AY365" t="s">
        <v>2065</v>
      </c>
      <c r="AZ365" t="s">
        <v>2066</v>
      </c>
      <c r="BA365" t="s">
        <v>2067</v>
      </c>
      <c r="BC365" s="2">
        <f t="shared" si="1"/>
        <v>43029</v>
      </c>
      <c r="BD365">
        <f t="shared" si="2"/>
        <v>26</v>
      </c>
    </row>
    <row r="366" ht="15.75" customHeight="1">
      <c r="A366">
        <v>364.0</v>
      </c>
      <c r="B366" t="s">
        <v>82</v>
      </c>
      <c r="C366" t="s">
        <v>138</v>
      </c>
      <c r="F366" t="s">
        <v>95</v>
      </c>
      <c r="H366" s="1">
        <v>33430.0</v>
      </c>
      <c r="I366">
        <v>6.0</v>
      </c>
      <c r="J366">
        <v>90.0</v>
      </c>
      <c r="K366">
        <v>8.0</v>
      </c>
      <c r="L366">
        <v>12.0</v>
      </c>
      <c r="M366">
        <v>560103.0</v>
      </c>
      <c r="N366" t="s">
        <v>2068</v>
      </c>
      <c r="O366">
        <v>1.0</v>
      </c>
      <c r="T366">
        <v>1.0</v>
      </c>
      <c r="U366" t="s">
        <v>161</v>
      </c>
      <c r="W366" t="s">
        <v>86</v>
      </c>
      <c r="Y366" t="s">
        <v>99</v>
      </c>
      <c r="AA366">
        <v>3.0</v>
      </c>
      <c r="AB366" t="s">
        <v>2069</v>
      </c>
      <c r="AC366" t="s">
        <v>61</v>
      </c>
      <c r="AG366" t="s">
        <v>75</v>
      </c>
      <c r="AI366" t="s">
        <v>141</v>
      </c>
      <c r="AN366" t="s">
        <v>77</v>
      </c>
      <c r="AP366">
        <v>6.0</v>
      </c>
      <c r="AR366">
        <v>6.0</v>
      </c>
      <c r="AT366">
        <v>12.0</v>
      </c>
      <c r="AU366" t="s">
        <v>2070</v>
      </c>
      <c r="AV366" t="s">
        <v>67</v>
      </c>
      <c r="AX366">
        <v>10.0</v>
      </c>
      <c r="AY366" t="s">
        <v>2071</v>
      </c>
      <c r="AZ366" t="s">
        <v>2072</v>
      </c>
      <c r="BA366" t="s">
        <v>2073</v>
      </c>
      <c r="BB366">
        <v>1.0</v>
      </c>
      <c r="BC366" s="2">
        <f t="shared" si="1"/>
        <v>43029</v>
      </c>
      <c r="BD366">
        <f t="shared" si="2"/>
        <v>26</v>
      </c>
    </row>
    <row r="367" ht="15.75" customHeight="1">
      <c r="A367">
        <v>365.0</v>
      </c>
      <c r="B367" t="s">
        <v>82</v>
      </c>
      <c r="D367" t="s">
        <v>125</v>
      </c>
      <c r="F367" t="s">
        <v>95</v>
      </c>
      <c r="H367" s="1">
        <v>33565.0</v>
      </c>
      <c r="I367">
        <v>7.0</v>
      </c>
      <c r="J367">
        <v>0.0</v>
      </c>
      <c r="K367">
        <v>12.0</v>
      </c>
      <c r="L367">
        <v>3.0</v>
      </c>
      <c r="M367">
        <v>350121.0</v>
      </c>
      <c r="N367" t="s">
        <v>2074</v>
      </c>
      <c r="O367">
        <v>1.0</v>
      </c>
      <c r="T367">
        <v>1.0</v>
      </c>
      <c r="U367" t="s">
        <v>237</v>
      </c>
      <c r="W367" t="s">
        <v>119</v>
      </c>
      <c r="Y367" t="s">
        <v>99</v>
      </c>
      <c r="AA367">
        <v>2.0</v>
      </c>
      <c r="AB367" t="s">
        <v>2075</v>
      </c>
      <c r="AC367" t="s">
        <v>61</v>
      </c>
      <c r="AI367" t="s">
        <v>141</v>
      </c>
      <c r="AN367" t="s">
        <v>63</v>
      </c>
      <c r="AP367">
        <v>3.0</v>
      </c>
      <c r="AR367">
        <v>6.0</v>
      </c>
      <c r="AT367">
        <v>200.0</v>
      </c>
      <c r="AU367" t="s">
        <v>2076</v>
      </c>
      <c r="AW367" t="s">
        <v>2077</v>
      </c>
      <c r="AX367">
        <v>8.0</v>
      </c>
      <c r="AY367" t="s">
        <v>2078</v>
      </c>
      <c r="BA367" t="s">
        <v>2079</v>
      </c>
      <c r="BC367" s="2">
        <f t="shared" si="1"/>
        <v>43029</v>
      </c>
      <c r="BD367">
        <f t="shared" si="2"/>
        <v>25</v>
      </c>
    </row>
    <row r="368" ht="15.75" customHeight="1">
      <c r="A368">
        <v>366.0</v>
      </c>
      <c r="B368" t="s">
        <v>82</v>
      </c>
      <c r="F368" t="s">
        <v>95</v>
      </c>
      <c r="H368" s="1">
        <v>30676.0</v>
      </c>
      <c r="I368">
        <v>8.0</v>
      </c>
      <c r="J368">
        <v>0.0</v>
      </c>
      <c r="K368">
        <v>8.0</v>
      </c>
      <c r="L368">
        <v>2.0</v>
      </c>
      <c r="M368">
        <v>30320.0</v>
      </c>
      <c r="N368" t="s">
        <v>2080</v>
      </c>
      <c r="O368">
        <v>1.0</v>
      </c>
      <c r="T368">
        <v>1.0</v>
      </c>
      <c r="U368" t="s">
        <v>148</v>
      </c>
      <c r="W368" t="s">
        <v>156</v>
      </c>
      <c r="Y368" t="s">
        <v>99</v>
      </c>
      <c r="AA368">
        <v>12.0</v>
      </c>
      <c r="AB368" t="s">
        <v>2081</v>
      </c>
      <c r="AC368" t="s">
        <v>89</v>
      </c>
      <c r="AG368" t="s">
        <v>75</v>
      </c>
      <c r="AN368" t="s">
        <v>77</v>
      </c>
      <c r="AQ368">
        <v>10.0</v>
      </c>
      <c r="AS368">
        <v>5.0</v>
      </c>
      <c r="AT368">
        <v>8.0</v>
      </c>
      <c r="AU368" t="s">
        <v>2082</v>
      </c>
      <c r="AV368" t="s">
        <v>79</v>
      </c>
      <c r="AX368">
        <v>10.0</v>
      </c>
      <c r="AY368" t="s">
        <v>2083</v>
      </c>
      <c r="AZ368" t="s">
        <v>2084</v>
      </c>
      <c r="BA368" t="s">
        <v>2085</v>
      </c>
      <c r="BB368">
        <v>1.0</v>
      </c>
      <c r="BC368" s="2">
        <f t="shared" si="1"/>
        <v>43029</v>
      </c>
      <c r="BD368">
        <f t="shared" si="2"/>
        <v>33</v>
      </c>
    </row>
    <row r="369" ht="15.75" customHeight="1">
      <c r="A369">
        <v>367.0</v>
      </c>
      <c r="B369" t="s">
        <v>82</v>
      </c>
      <c r="F369" t="s">
        <v>95</v>
      </c>
      <c r="I369">
        <v>6.0</v>
      </c>
      <c r="J369">
        <v>0.0</v>
      </c>
      <c r="K369">
        <v>10.0</v>
      </c>
      <c r="L369">
        <v>10.0</v>
      </c>
      <c r="N369" t="s">
        <v>2086</v>
      </c>
      <c r="O369">
        <v>0.0</v>
      </c>
      <c r="P369" t="s">
        <v>70</v>
      </c>
      <c r="R369" t="s">
        <v>106</v>
      </c>
      <c r="T369">
        <v>1.0</v>
      </c>
      <c r="U369" t="s">
        <v>237</v>
      </c>
      <c r="W369" t="s">
        <v>98</v>
      </c>
      <c r="Y369" t="s">
        <v>99</v>
      </c>
      <c r="AA369">
        <v>30.0</v>
      </c>
      <c r="AC369" t="s">
        <v>61</v>
      </c>
      <c r="AL369" t="s">
        <v>36</v>
      </c>
      <c r="AV369" t="s">
        <v>67</v>
      </c>
      <c r="AX369">
        <v>9.0</v>
      </c>
      <c r="AY369" t="s">
        <v>2087</v>
      </c>
      <c r="AZ369" t="s">
        <v>2088</v>
      </c>
      <c r="BA369" t="s">
        <v>360</v>
      </c>
      <c r="BB369">
        <v>0.0</v>
      </c>
      <c r="BC369" s="2">
        <f t="shared" si="1"/>
        <v>43029</v>
      </c>
      <c r="BD369">
        <f t="shared" si="2"/>
        <v>117</v>
      </c>
    </row>
    <row r="370" ht="15.75" customHeight="1">
      <c r="A370">
        <v>368.0</v>
      </c>
      <c r="C370" t="s">
        <v>138</v>
      </c>
      <c r="H370" s="1">
        <v>26365.0</v>
      </c>
      <c r="I370">
        <v>6.0</v>
      </c>
      <c r="J370">
        <v>80.0</v>
      </c>
      <c r="K370">
        <v>10.0</v>
      </c>
      <c r="L370">
        <v>12.0</v>
      </c>
      <c r="M370">
        <v>3079.0</v>
      </c>
      <c r="N370" t="s">
        <v>2089</v>
      </c>
      <c r="O370">
        <v>1.0</v>
      </c>
      <c r="T370">
        <v>1.0</v>
      </c>
      <c r="U370" t="s">
        <v>237</v>
      </c>
      <c r="X370" t="s">
        <v>291</v>
      </c>
      <c r="Z370" t="s">
        <v>1761</v>
      </c>
      <c r="AA370">
        <v>15.0</v>
      </c>
      <c r="AB370" t="s">
        <v>2090</v>
      </c>
      <c r="AC370" t="s">
        <v>89</v>
      </c>
      <c r="AF370" t="s">
        <v>90</v>
      </c>
      <c r="AN370" t="s">
        <v>77</v>
      </c>
      <c r="AP370">
        <v>4.0</v>
      </c>
      <c r="AR370">
        <v>4.0</v>
      </c>
      <c r="AT370">
        <v>10.0</v>
      </c>
      <c r="AU370" t="s">
        <v>2091</v>
      </c>
      <c r="AV370" t="s">
        <v>79</v>
      </c>
      <c r="AX370">
        <v>9.0</v>
      </c>
      <c r="AY370" t="s">
        <v>2092</v>
      </c>
      <c r="BA370" t="s">
        <v>2093</v>
      </c>
      <c r="BC370" s="2">
        <f t="shared" si="1"/>
        <v>43029</v>
      </c>
      <c r="BD370">
        <f t="shared" si="2"/>
        <v>45</v>
      </c>
    </row>
    <row r="371" ht="15.75" customHeight="1">
      <c r="A371">
        <v>369.0</v>
      </c>
      <c r="B371" t="s">
        <v>82</v>
      </c>
      <c r="H371" s="1">
        <v>33162.0</v>
      </c>
      <c r="I371">
        <v>7.0</v>
      </c>
      <c r="J371">
        <v>30.0</v>
      </c>
      <c r="K371">
        <v>8.0</v>
      </c>
      <c r="L371">
        <v>8.0</v>
      </c>
      <c r="M371">
        <v>4.1001E7</v>
      </c>
      <c r="N371" t="s">
        <v>2094</v>
      </c>
      <c r="O371">
        <v>1.0</v>
      </c>
      <c r="T371">
        <v>1.0</v>
      </c>
      <c r="U371" t="s">
        <v>527</v>
      </c>
      <c r="X371" t="s">
        <v>2095</v>
      </c>
      <c r="Y371" t="s">
        <v>59</v>
      </c>
      <c r="AA371">
        <v>1.0</v>
      </c>
      <c r="AB371" t="s">
        <v>60</v>
      </c>
      <c r="AC371" t="s">
        <v>61</v>
      </c>
      <c r="AG371" t="s">
        <v>75</v>
      </c>
      <c r="AI371" t="s">
        <v>141</v>
      </c>
      <c r="AN371" t="s">
        <v>178</v>
      </c>
      <c r="AQ371">
        <v>18.0</v>
      </c>
      <c r="AR371">
        <v>6.0</v>
      </c>
      <c r="AT371">
        <v>10.0</v>
      </c>
      <c r="AU371" t="s">
        <v>2096</v>
      </c>
      <c r="AV371" t="s">
        <v>79</v>
      </c>
      <c r="AX371">
        <v>10.0</v>
      </c>
      <c r="AY371" t="s">
        <v>2097</v>
      </c>
      <c r="AZ371" t="s">
        <v>2098</v>
      </c>
      <c r="BA371" t="s">
        <v>2099</v>
      </c>
      <c r="BB371">
        <v>1.0</v>
      </c>
      <c r="BC371" s="2">
        <f t="shared" si="1"/>
        <v>43029</v>
      </c>
      <c r="BD371">
        <f t="shared" si="2"/>
        <v>27</v>
      </c>
    </row>
    <row r="372" ht="15.75" customHeight="1">
      <c r="A372">
        <v>370.0</v>
      </c>
      <c r="B372" t="s">
        <v>82</v>
      </c>
      <c r="H372" s="1">
        <v>32330.0</v>
      </c>
      <c r="I372">
        <v>7.0</v>
      </c>
      <c r="J372">
        <v>30.0</v>
      </c>
      <c r="K372">
        <v>4.0</v>
      </c>
      <c r="L372">
        <v>10.0</v>
      </c>
      <c r="M372">
        <v>94086.0</v>
      </c>
      <c r="N372" t="s">
        <v>1840</v>
      </c>
      <c r="O372">
        <v>1.0</v>
      </c>
      <c r="T372">
        <v>1.0</v>
      </c>
      <c r="U372" t="s">
        <v>155</v>
      </c>
      <c r="W372" t="s">
        <v>86</v>
      </c>
      <c r="Y372" t="s">
        <v>171</v>
      </c>
      <c r="AA372">
        <v>1.0</v>
      </c>
      <c r="AB372" t="s">
        <v>2100</v>
      </c>
      <c r="AC372" t="s">
        <v>89</v>
      </c>
      <c r="AI372" t="s">
        <v>141</v>
      </c>
      <c r="AN372" t="s">
        <v>63</v>
      </c>
      <c r="AP372">
        <v>6.0</v>
      </c>
      <c r="AR372">
        <v>5.0</v>
      </c>
      <c r="AT372">
        <v>8.0</v>
      </c>
      <c r="AU372" t="s">
        <v>2101</v>
      </c>
      <c r="AV372" t="s">
        <v>67</v>
      </c>
      <c r="AX372">
        <v>10.0</v>
      </c>
      <c r="AY372" t="s">
        <v>2102</v>
      </c>
      <c r="AZ372" t="s">
        <v>35</v>
      </c>
      <c r="BA372" t="s">
        <v>1955</v>
      </c>
      <c r="BB372">
        <v>0.0</v>
      </c>
      <c r="BC372" s="2">
        <f t="shared" si="1"/>
        <v>43029</v>
      </c>
      <c r="BD372">
        <f t="shared" si="2"/>
        <v>29</v>
      </c>
    </row>
    <row r="373" ht="15.75" customHeight="1">
      <c r="A373">
        <v>371.0</v>
      </c>
      <c r="B373" t="s">
        <v>82</v>
      </c>
      <c r="E373" t="s">
        <v>187</v>
      </c>
      <c r="F373" t="s">
        <v>95</v>
      </c>
      <c r="H373" s="1">
        <v>34961.0</v>
      </c>
      <c r="I373">
        <v>8.0</v>
      </c>
      <c r="J373">
        <v>60.0</v>
      </c>
      <c r="K373">
        <v>9.0</v>
      </c>
      <c r="L373">
        <v>30.0</v>
      </c>
      <c r="M373">
        <v>500062.0</v>
      </c>
      <c r="N373" t="s">
        <v>384</v>
      </c>
      <c r="O373">
        <v>0.0</v>
      </c>
      <c r="P373" t="s">
        <v>105</v>
      </c>
      <c r="S373" t="s">
        <v>2103</v>
      </c>
      <c r="T373">
        <v>0.0</v>
      </c>
      <c r="AC373" t="s">
        <v>61</v>
      </c>
      <c r="AF373" t="s">
        <v>90</v>
      </c>
      <c r="AN373" t="s">
        <v>91</v>
      </c>
      <c r="AQ373" t="s">
        <v>2104</v>
      </c>
      <c r="AR373">
        <v>5.0</v>
      </c>
      <c r="AT373">
        <v>20.0</v>
      </c>
      <c r="AU373" t="s">
        <v>2105</v>
      </c>
      <c r="AV373" t="s">
        <v>79</v>
      </c>
      <c r="AX373">
        <v>8.0</v>
      </c>
      <c r="AY373" t="s">
        <v>2106</v>
      </c>
      <c r="AZ373" t="s">
        <v>2107</v>
      </c>
      <c r="BA373" t="s">
        <v>2108</v>
      </c>
      <c r="BC373" s="2">
        <f t="shared" si="1"/>
        <v>43029</v>
      </c>
      <c r="BD373">
        <f t="shared" si="2"/>
        <v>22</v>
      </c>
    </row>
    <row r="374" ht="15.75" customHeight="1">
      <c r="A374">
        <v>372.0</v>
      </c>
      <c r="B374" t="s">
        <v>82</v>
      </c>
      <c r="E374" t="s">
        <v>187</v>
      </c>
      <c r="F374" t="s">
        <v>95</v>
      </c>
      <c r="H374" s="1">
        <v>32050.0</v>
      </c>
      <c r="I374">
        <v>6.0</v>
      </c>
      <c r="J374">
        <v>60.0</v>
      </c>
      <c r="K374">
        <v>12.0</v>
      </c>
      <c r="L374">
        <v>5.0</v>
      </c>
      <c r="M374">
        <v>0.0</v>
      </c>
      <c r="N374" t="s">
        <v>2109</v>
      </c>
      <c r="O374">
        <v>0.0</v>
      </c>
      <c r="P374" t="s">
        <v>55</v>
      </c>
      <c r="R374" t="s">
        <v>106</v>
      </c>
      <c r="T374">
        <v>1.0</v>
      </c>
      <c r="U374" t="s">
        <v>237</v>
      </c>
      <c r="X374" t="s">
        <v>860</v>
      </c>
      <c r="Y374" t="s">
        <v>99</v>
      </c>
      <c r="AA374">
        <v>1.0</v>
      </c>
      <c r="AB374" t="s">
        <v>2110</v>
      </c>
      <c r="AC374" t="s">
        <v>61</v>
      </c>
      <c r="AI374" t="s">
        <v>141</v>
      </c>
      <c r="AN374" t="s">
        <v>63</v>
      </c>
      <c r="AP374">
        <v>3.0</v>
      </c>
      <c r="AR374">
        <v>4.0</v>
      </c>
      <c r="AT374">
        <v>3.0</v>
      </c>
      <c r="AU374" t="s">
        <v>2111</v>
      </c>
      <c r="AV374" t="s">
        <v>79</v>
      </c>
      <c r="AX374">
        <v>8.0</v>
      </c>
      <c r="AY374" t="s">
        <v>2112</v>
      </c>
      <c r="AZ374" t="s">
        <v>2113</v>
      </c>
      <c r="BA374" t="s">
        <v>2114</v>
      </c>
      <c r="BB374">
        <v>1.0</v>
      </c>
      <c r="BC374" s="2">
        <f t="shared" si="1"/>
        <v>43029</v>
      </c>
      <c r="BD374">
        <f t="shared" si="2"/>
        <v>30</v>
      </c>
    </row>
    <row r="375" ht="15.75" customHeight="1">
      <c r="A375">
        <v>373.0</v>
      </c>
      <c r="B375" t="s">
        <v>82</v>
      </c>
      <c r="H375" s="1">
        <v>30265.0</v>
      </c>
      <c r="I375">
        <v>8.0</v>
      </c>
      <c r="J375">
        <v>8.0</v>
      </c>
      <c r="K375">
        <v>8.0</v>
      </c>
      <c r="L375">
        <v>25.0</v>
      </c>
      <c r="M375">
        <v>22408.0</v>
      </c>
      <c r="N375" t="s">
        <v>2115</v>
      </c>
      <c r="O375">
        <v>0.0</v>
      </c>
      <c r="P375" t="s">
        <v>84</v>
      </c>
      <c r="R375" t="s">
        <v>111</v>
      </c>
      <c r="T375">
        <v>1.0</v>
      </c>
      <c r="U375" t="s">
        <v>609</v>
      </c>
      <c r="W375" t="s">
        <v>119</v>
      </c>
      <c r="Y375" t="s">
        <v>99</v>
      </c>
      <c r="AA375">
        <v>2.0</v>
      </c>
      <c r="AC375" t="s">
        <v>89</v>
      </c>
      <c r="AD375" t="s">
        <v>319</v>
      </c>
      <c r="AG375" t="s">
        <v>75</v>
      </c>
      <c r="AI375" t="s">
        <v>141</v>
      </c>
      <c r="AO375" t="s">
        <v>91</v>
      </c>
      <c r="AQ375">
        <v>25.0</v>
      </c>
      <c r="AS375">
        <v>10.0</v>
      </c>
      <c r="AT375">
        <v>5.0</v>
      </c>
      <c r="AU375" t="s">
        <v>2116</v>
      </c>
      <c r="AV375" t="s">
        <v>79</v>
      </c>
      <c r="AX375">
        <v>9.0</v>
      </c>
      <c r="AY375" t="s">
        <v>2117</v>
      </c>
      <c r="AZ375" t="s">
        <v>1455</v>
      </c>
      <c r="BB375">
        <v>1.0</v>
      </c>
      <c r="BC375" s="2">
        <f t="shared" si="1"/>
        <v>43029</v>
      </c>
      <c r="BD375">
        <f t="shared" si="2"/>
        <v>34</v>
      </c>
    </row>
    <row r="376" ht="15.75" customHeight="1">
      <c r="A376">
        <v>374.0</v>
      </c>
      <c r="C376" t="s">
        <v>138</v>
      </c>
      <c r="H376" s="1">
        <v>27461.0</v>
      </c>
      <c r="I376">
        <v>8.0</v>
      </c>
      <c r="J376">
        <v>30.0</v>
      </c>
      <c r="K376">
        <v>6.0</v>
      </c>
      <c r="L376">
        <v>25.0</v>
      </c>
      <c r="M376">
        <v>5653.0</v>
      </c>
      <c r="N376" t="s">
        <v>2118</v>
      </c>
      <c r="O376">
        <v>1.0</v>
      </c>
      <c r="T376">
        <v>1.0</v>
      </c>
      <c r="U376" t="s">
        <v>237</v>
      </c>
      <c r="W376" t="s">
        <v>86</v>
      </c>
      <c r="Y376" t="s">
        <v>120</v>
      </c>
      <c r="AA376">
        <v>9.0</v>
      </c>
      <c r="AB376" t="s">
        <v>2119</v>
      </c>
      <c r="AC376" t="s">
        <v>61</v>
      </c>
      <c r="AI376" t="s">
        <v>141</v>
      </c>
      <c r="AN376" t="s">
        <v>77</v>
      </c>
      <c r="AP376">
        <v>4.0</v>
      </c>
      <c r="AR376">
        <v>5.0</v>
      </c>
      <c r="AT376">
        <v>20.0</v>
      </c>
      <c r="AU376" t="s">
        <v>2120</v>
      </c>
      <c r="AV376" t="s">
        <v>79</v>
      </c>
      <c r="AX376">
        <v>8.0</v>
      </c>
      <c r="AY376" t="s">
        <v>2121</v>
      </c>
      <c r="AZ376" t="s">
        <v>2122</v>
      </c>
      <c r="BA376" t="s">
        <v>2123</v>
      </c>
      <c r="BB376">
        <v>1.0</v>
      </c>
      <c r="BC376" s="2">
        <f t="shared" si="1"/>
        <v>43029</v>
      </c>
      <c r="BD376">
        <f t="shared" si="2"/>
        <v>42</v>
      </c>
    </row>
    <row r="377" ht="15.75" customHeight="1">
      <c r="A377">
        <v>375.0</v>
      </c>
      <c r="F377" t="s">
        <v>95</v>
      </c>
      <c r="H377" s="1">
        <v>29053.0</v>
      </c>
      <c r="I377">
        <v>7.0</v>
      </c>
      <c r="J377">
        <v>2.0</v>
      </c>
      <c r="K377">
        <v>9.0</v>
      </c>
      <c r="L377">
        <v>3.0</v>
      </c>
      <c r="M377">
        <v>23676.0</v>
      </c>
      <c r="N377" t="s">
        <v>2124</v>
      </c>
      <c r="O377">
        <v>1.0</v>
      </c>
      <c r="P377" t="s">
        <v>70</v>
      </c>
      <c r="S377" t="s">
        <v>2125</v>
      </c>
      <c r="T377">
        <v>1.0</v>
      </c>
      <c r="U377" t="s">
        <v>155</v>
      </c>
      <c r="W377" t="s">
        <v>86</v>
      </c>
      <c r="Y377" t="s">
        <v>307</v>
      </c>
      <c r="AA377">
        <v>10.0</v>
      </c>
      <c r="AB377" t="s">
        <v>2126</v>
      </c>
      <c r="AC377" t="s">
        <v>89</v>
      </c>
      <c r="AI377" t="s">
        <v>141</v>
      </c>
      <c r="AN377" t="s">
        <v>63</v>
      </c>
      <c r="AP377">
        <v>3.0</v>
      </c>
      <c r="AR377">
        <v>3.0</v>
      </c>
      <c r="AT377">
        <v>24.0</v>
      </c>
      <c r="AU377" t="s">
        <v>2127</v>
      </c>
      <c r="AW377" t="s">
        <v>2128</v>
      </c>
      <c r="AX377">
        <v>7.0</v>
      </c>
      <c r="AY377" t="s">
        <v>2129</v>
      </c>
      <c r="AZ377" t="s">
        <v>2130</v>
      </c>
      <c r="BA377" t="s">
        <v>2131</v>
      </c>
      <c r="BC377" s="2">
        <f t="shared" si="1"/>
        <v>43029</v>
      </c>
      <c r="BD377">
        <f t="shared" si="2"/>
        <v>38</v>
      </c>
    </row>
    <row r="378" ht="15.75" customHeight="1">
      <c r="A378">
        <v>376.0</v>
      </c>
      <c r="E378" t="s">
        <v>187</v>
      </c>
      <c r="H378" s="1">
        <v>31079.0</v>
      </c>
      <c r="I378">
        <v>7.0</v>
      </c>
      <c r="J378">
        <v>100.0</v>
      </c>
      <c r="K378">
        <v>9.0</v>
      </c>
      <c r="L378">
        <v>15.0</v>
      </c>
      <c r="M378">
        <v>560103.0</v>
      </c>
      <c r="N378" t="s">
        <v>2132</v>
      </c>
      <c r="O378">
        <v>1.0</v>
      </c>
      <c r="T378">
        <v>0.0</v>
      </c>
      <c r="AC378" t="s">
        <v>61</v>
      </c>
      <c r="AI378" t="s">
        <v>141</v>
      </c>
      <c r="AN378" t="s">
        <v>652</v>
      </c>
      <c r="AP378">
        <v>3.0</v>
      </c>
      <c r="AR378">
        <v>5.0</v>
      </c>
      <c r="AT378">
        <v>4.0</v>
      </c>
      <c r="AU378" t="s">
        <v>2133</v>
      </c>
      <c r="AV378" t="s">
        <v>79</v>
      </c>
      <c r="AX378">
        <v>9.0</v>
      </c>
      <c r="AY378" t="s">
        <v>2134</v>
      </c>
      <c r="AZ378" t="s">
        <v>2135</v>
      </c>
      <c r="BA378" t="s">
        <v>2136</v>
      </c>
      <c r="BB378">
        <v>1.0</v>
      </c>
      <c r="BC378" s="2">
        <f t="shared" si="1"/>
        <v>43029</v>
      </c>
      <c r="BD378">
        <f t="shared" si="2"/>
        <v>32</v>
      </c>
    </row>
    <row r="379" ht="15.75" customHeight="1">
      <c r="A379">
        <v>377.0</v>
      </c>
      <c r="E379" t="s">
        <v>187</v>
      </c>
      <c r="H379" s="1">
        <v>31048.0</v>
      </c>
      <c r="I379">
        <v>7.0</v>
      </c>
      <c r="J379">
        <v>90.0</v>
      </c>
      <c r="K379">
        <v>14.0</v>
      </c>
      <c r="L379">
        <v>12.0</v>
      </c>
      <c r="M379">
        <v>92117.0</v>
      </c>
      <c r="N379" t="s">
        <v>2137</v>
      </c>
      <c r="O379">
        <v>1.0</v>
      </c>
      <c r="T379">
        <v>1.0</v>
      </c>
      <c r="U379" t="s">
        <v>237</v>
      </c>
      <c r="X379" t="s">
        <v>2138</v>
      </c>
      <c r="Y379" t="s">
        <v>99</v>
      </c>
      <c r="AA379">
        <v>11.0</v>
      </c>
      <c r="AB379" t="s">
        <v>2139</v>
      </c>
      <c r="AC379" t="s">
        <v>89</v>
      </c>
      <c r="AI379" t="s">
        <v>141</v>
      </c>
      <c r="AN379" t="s">
        <v>91</v>
      </c>
      <c r="AP379">
        <v>6.0</v>
      </c>
      <c r="AR379">
        <v>4.0</v>
      </c>
      <c r="AT379">
        <v>24.0</v>
      </c>
      <c r="AU379" t="s">
        <v>2140</v>
      </c>
      <c r="AV379" t="s">
        <v>79</v>
      </c>
      <c r="AX379">
        <v>8.0</v>
      </c>
      <c r="BB379">
        <v>0.0</v>
      </c>
      <c r="BC379" s="2">
        <f t="shared" si="1"/>
        <v>43029</v>
      </c>
      <c r="BD379">
        <f t="shared" si="2"/>
        <v>32</v>
      </c>
    </row>
    <row r="380" ht="15.75" customHeight="1">
      <c r="A380">
        <v>378.0</v>
      </c>
      <c r="B380" t="s">
        <v>82</v>
      </c>
      <c r="H380" s="1">
        <v>32442.0</v>
      </c>
      <c r="I380">
        <v>7.0</v>
      </c>
      <c r="J380">
        <v>45.0</v>
      </c>
      <c r="K380">
        <v>6.0</v>
      </c>
      <c r="L380">
        <v>3.0</v>
      </c>
      <c r="M380">
        <v>49085.0</v>
      </c>
      <c r="N380" t="s">
        <v>2141</v>
      </c>
      <c r="O380">
        <v>1.0</v>
      </c>
      <c r="T380">
        <v>1.0</v>
      </c>
      <c r="U380" t="s">
        <v>5</v>
      </c>
      <c r="W380" t="s">
        <v>86</v>
      </c>
      <c r="Z380" t="s">
        <v>2142</v>
      </c>
      <c r="AA380">
        <v>0.0</v>
      </c>
      <c r="AB380" t="s">
        <v>2143</v>
      </c>
      <c r="AC380" t="s">
        <v>61</v>
      </c>
      <c r="AG380" t="s">
        <v>75</v>
      </c>
      <c r="AN380" t="s">
        <v>77</v>
      </c>
      <c r="AP380">
        <v>5.0</v>
      </c>
      <c r="AR380">
        <v>5.0</v>
      </c>
      <c r="AT380">
        <v>15.0</v>
      </c>
      <c r="AU380" t="s">
        <v>2144</v>
      </c>
      <c r="AV380" t="s">
        <v>79</v>
      </c>
      <c r="AX380">
        <v>6.0</v>
      </c>
      <c r="AY380" t="s">
        <v>2145</v>
      </c>
      <c r="AZ380" t="s">
        <v>2146</v>
      </c>
      <c r="BB380">
        <v>1.0</v>
      </c>
      <c r="BC380" s="2">
        <f t="shared" si="1"/>
        <v>43029</v>
      </c>
      <c r="BD380">
        <f t="shared" si="2"/>
        <v>28</v>
      </c>
    </row>
    <row r="381" ht="15.75" customHeight="1">
      <c r="A381">
        <v>379.0</v>
      </c>
      <c r="B381" t="s">
        <v>82</v>
      </c>
      <c r="H381" s="1">
        <v>29068.0</v>
      </c>
      <c r="I381">
        <v>8.0</v>
      </c>
      <c r="J381">
        <v>90.0</v>
      </c>
      <c r="K381">
        <v>12.0</v>
      </c>
      <c r="L381">
        <v>15.0</v>
      </c>
      <c r="M381">
        <v>92100.0</v>
      </c>
      <c r="N381" t="s">
        <v>1963</v>
      </c>
      <c r="O381">
        <v>0.0</v>
      </c>
      <c r="P381" t="s">
        <v>447</v>
      </c>
      <c r="S381" t="s">
        <v>2147</v>
      </c>
      <c r="T381">
        <v>1.0</v>
      </c>
      <c r="U381" t="s">
        <v>57</v>
      </c>
      <c r="W381" t="s">
        <v>58</v>
      </c>
      <c r="Y381" t="s">
        <v>307</v>
      </c>
      <c r="AA381">
        <v>1.0</v>
      </c>
      <c r="AB381" t="s">
        <v>2148</v>
      </c>
      <c r="AC381" t="s">
        <v>89</v>
      </c>
      <c r="AH381" t="s">
        <v>76</v>
      </c>
      <c r="AN381" t="s">
        <v>77</v>
      </c>
      <c r="AQ381">
        <v>10.0</v>
      </c>
      <c r="AR381">
        <v>5.0</v>
      </c>
      <c r="AT381">
        <v>16.0</v>
      </c>
      <c r="AU381" t="s">
        <v>2149</v>
      </c>
      <c r="AW381" t="s">
        <v>2150</v>
      </c>
      <c r="AX381">
        <v>10.0</v>
      </c>
      <c r="AY381" t="s">
        <v>2151</v>
      </c>
      <c r="AZ381" t="s">
        <v>2152</v>
      </c>
      <c r="BA381" t="s">
        <v>2153</v>
      </c>
      <c r="BB381">
        <v>0.0</v>
      </c>
      <c r="BC381" s="2">
        <f t="shared" si="1"/>
        <v>43029</v>
      </c>
      <c r="BD381">
        <f t="shared" si="2"/>
        <v>38</v>
      </c>
    </row>
    <row r="382" ht="15.75" customHeight="1">
      <c r="A382">
        <v>380.0</v>
      </c>
      <c r="F382" t="s">
        <v>95</v>
      </c>
      <c r="H382" s="1">
        <v>35217.0</v>
      </c>
      <c r="I382">
        <v>8.0</v>
      </c>
      <c r="J382">
        <v>45.0</v>
      </c>
      <c r="K382">
        <v>10.0</v>
      </c>
      <c r="L382">
        <v>5.0</v>
      </c>
      <c r="M382">
        <v>31048.0</v>
      </c>
      <c r="N382" t="s">
        <v>2154</v>
      </c>
      <c r="O382">
        <v>1.0</v>
      </c>
      <c r="T382">
        <v>1.0</v>
      </c>
      <c r="U382" t="s">
        <v>237</v>
      </c>
      <c r="W382" t="s">
        <v>402</v>
      </c>
      <c r="Y382" t="s">
        <v>307</v>
      </c>
      <c r="AA382">
        <v>1.0</v>
      </c>
      <c r="AB382" t="s">
        <v>2155</v>
      </c>
      <c r="AC382" t="s">
        <v>500</v>
      </c>
      <c r="AG382" t="s">
        <v>75</v>
      </c>
      <c r="AN382" t="s">
        <v>91</v>
      </c>
      <c r="AQ382">
        <v>25.0</v>
      </c>
      <c r="AR382">
        <v>5.0</v>
      </c>
      <c r="AT382">
        <v>1.0</v>
      </c>
      <c r="AU382" t="s">
        <v>820</v>
      </c>
      <c r="AV382" t="s">
        <v>79</v>
      </c>
      <c r="AX382">
        <v>10.0</v>
      </c>
      <c r="AY382" t="s">
        <v>2156</v>
      </c>
      <c r="AZ382" t="s">
        <v>2157</v>
      </c>
      <c r="BB382">
        <v>1.0</v>
      </c>
      <c r="BC382" s="2">
        <f t="shared" si="1"/>
        <v>43029</v>
      </c>
      <c r="BD382">
        <f t="shared" si="2"/>
        <v>21</v>
      </c>
    </row>
    <row r="383" ht="15.75" customHeight="1">
      <c r="A383">
        <v>381.0</v>
      </c>
      <c r="B383" t="s">
        <v>82</v>
      </c>
      <c r="C383" t="s">
        <v>138</v>
      </c>
      <c r="F383" t="s">
        <v>95</v>
      </c>
      <c r="H383" s="1">
        <v>26635.0</v>
      </c>
      <c r="I383">
        <v>8.0</v>
      </c>
      <c r="J383">
        <v>15.0</v>
      </c>
      <c r="K383">
        <v>12.0</v>
      </c>
      <c r="L383">
        <v>24.0</v>
      </c>
      <c r="M383">
        <v>28014.0</v>
      </c>
      <c r="N383" t="s">
        <v>181</v>
      </c>
      <c r="O383">
        <v>1.0</v>
      </c>
      <c r="T383">
        <v>1.0</v>
      </c>
      <c r="U383" t="s">
        <v>5</v>
      </c>
      <c r="W383" t="s">
        <v>133</v>
      </c>
      <c r="Y383" t="s">
        <v>120</v>
      </c>
      <c r="AA383">
        <v>20.0</v>
      </c>
      <c r="AB383" t="s">
        <v>2158</v>
      </c>
      <c r="AC383" t="s">
        <v>89</v>
      </c>
      <c r="AG383" t="s">
        <v>75</v>
      </c>
      <c r="AN383" t="s">
        <v>77</v>
      </c>
      <c r="AP383">
        <v>4.0</v>
      </c>
      <c r="AR383">
        <v>6.0</v>
      </c>
      <c r="AT383">
        <v>12.0</v>
      </c>
      <c r="AU383" t="s">
        <v>2159</v>
      </c>
      <c r="AV383" t="s">
        <v>79</v>
      </c>
      <c r="AX383">
        <v>10.0</v>
      </c>
      <c r="AY383" t="s">
        <v>2160</v>
      </c>
      <c r="AZ383" t="s">
        <v>2161</v>
      </c>
      <c r="BA383" t="s">
        <v>2162</v>
      </c>
      <c r="BB383">
        <v>1.0</v>
      </c>
      <c r="BC383" s="2">
        <f t="shared" si="1"/>
        <v>43029</v>
      </c>
      <c r="BD383">
        <f t="shared" si="2"/>
        <v>44</v>
      </c>
    </row>
    <row r="384" ht="15.75" customHeight="1">
      <c r="A384">
        <v>382.0</v>
      </c>
      <c r="B384" t="s">
        <v>82</v>
      </c>
      <c r="H384" s="1">
        <v>33730.0</v>
      </c>
      <c r="I384">
        <v>7.0</v>
      </c>
      <c r="J384">
        <v>2.0</v>
      </c>
      <c r="K384">
        <v>7.0</v>
      </c>
      <c r="L384">
        <v>2.0</v>
      </c>
      <c r="M384">
        <v>75074.0</v>
      </c>
      <c r="N384" t="s">
        <v>2163</v>
      </c>
      <c r="O384">
        <v>0.0</v>
      </c>
      <c r="P384" t="s">
        <v>147</v>
      </c>
      <c r="S384" t="s">
        <v>2164</v>
      </c>
      <c r="T384">
        <v>1.0</v>
      </c>
      <c r="U384" t="s">
        <v>237</v>
      </c>
      <c r="W384" t="s">
        <v>86</v>
      </c>
      <c r="Y384" t="s">
        <v>120</v>
      </c>
      <c r="AA384">
        <v>2.0</v>
      </c>
      <c r="AB384" t="s">
        <v>2165</v>
      </c>
      <c r="AC384" t="s">
        <v>61</v>
      </c>
      <c r="AI384" t="s">
        <v>141</v>
      </c>
      <c r="AN384" t="s">
        <v>63</v>
      </c>
      <c r="AP384">
        <v>4.0</v>
      </c>
      <c r="AR384">
        <v>3.0</v>
      </c>
      <c r="AT384">
        <v>5.0</v>
      </c>
      <c r="AU384" t="s">
        <v>2166</v>
      </c>
      <c r="AV384" t="s">
        <v>210</v>
      </c>
      <c r="AX384">
        <v>8.0</v>
      </c>
      <c r="AY384" t="s">
        <v>2167</v>
      </c>
      <c r="AZ384" t="s">
        <v>2168</v>
      </c>
      <c r="BC384" s="2">
        <f t="shared" si="1"/>
        <v>43029</v>
      </c>
      <c r="BD384">
        <f t="shared" si="2"/>
        <v>25</v>
      </c>
    </row>
    <row r="385" ht="15.75" customHeight="1">
      <c r="A385">
        <v>383.0</v>
      </c>
      <c r="B385" t="s">
        <v>82</v>
      </c>
      <c r="F385" t="s">
        <v>95</v>
      </c>
      <c r="H385" s="1">
        <v>31660.0</v>
      </c>
      <c r="I385">
        <v>6.0</v>
      </c>
      <c r="J385">
        <v>80.0</v>
      </c>
      <c r="K385">
        <v>10.0</v>
      </c>
      <c r="L385">
        <v>3.0</v>
      </c>
      <c r="M385">
        <v>15990.0</v>
      </c>
      <c r="N385" t="s">
        <v>2169</v>
      </c>
      <c r="O385">
        <v>1.0</v>
      </c>
      <c r="P385" t="s">
        <v>84</v>
      </c>
      <c r="R385" t="s">
        <v>56</v>
      </c>
      <c r="T385">
        <v>1.0</v>
      </c>
      <c r="U385" t="s">
        <v>148</v>
      </c>
      <c r="W385" t="s">
        <v>119</v>
      </c>
      <c r="Y385" t="s">
        <v>99</v>
      </c>
      <c r="AA385">
        <v>10.0</v>
      </c>
      <c r="AB385" t="s">
        <v>2170</v>
      </c>
      <c r="AC385" t="s">
        <v>61</v>
      </c>
      <c r="AI385" t="s">
        <v>141</v>
      </c>
      <c r="AN385" t="s">
        <v>63</v>
      </c>
      <c r="AQ385">
        <v>18.0</v>
      </c>
      <c r="AR385">
        <v>4.0</v>
      </c>
      <c r="AT385">
        <v>20.0</v>
      </c>
      <c r="AU385" t="s">
        <v>2171</v>
      </c>
      <c r="AV385" t="s">
        <v>79</v>
      </c>
      <c r="AX385">
        <v>10.0</v>
      </c>
      <c r="AY385" t="s">
        <v>80</v>
      </c>
      <c r="AZ385" t="s">
        <v>2172</v>
      </c>
      <c r="BA385" t="s">
        <v>2173</v>
      </c>
      <c r="BC385" s="2">
        <f t="shared" si="1"/>
        <v>43029</v>
      </c>
      <c r="BD385">
        <f t="shared" si="2"/>
        <v>31</v>
      </c>
    </row>
    <row r="386" ht="15.75" customHeight="1">
      <c r="A386">
        <v>384.0</v>
      </c>
      <c r="B386" t="s">
        <v>82</v>
      </c>
      <c r="F386" t="s">
        <v>95</v>
      </c>
      <c r="H386" s="1">
        <v>33340.0</v>
      </c>
      <c r="I386">
        <v>7.0</v>
      </c>
      <c r="J386">
        <v>0.0</v>
      </c>
      <c r="K386">
        <v>8.0</v>
      </c>
      <c r="L386">
        <v>12.0</v>
      </c>
      <c r="M386">
        <v>236029.0</v>
      </c>
      <c r="N386" t="s">
        <v>2174</v>
      </c>
      <c r="O386">
        <v>0.0</v>
      </c>
      <c r="P386" t="s">
        <v>55</v>
      </c>
      <c r="R386" t="s">
        <v>71</v>
      </c>
      <c r="T386">
        <v>1.0</v>
      </c>
      <c r="U386" t="s">
        <v>237</v>
      </c>
      <c r="W386" t="s">
        <v>98</v>
      </c>
      <c r="Y386" t="s">
        <v>171</v>
      </c>
      <c r="AA386">
        <v>8.0</v>
      </c>
      <c r="AB386" t="s">
        <v>2175</v>
      </c>
      <c r="AC386" t="s">
        <v>61</v>
      </c>
      <c r="AI386" t="s">
        <v>141</v>
      </c>
      <c r="AM386" t="s">
        <v>1921</v>
      </c>
      <c r="AN386" t="s">
        <v>91</v>
      </c>
      <c r="AP386">
        <v>1.0</v>
      </c>
      <c r="AR386">
        <v>1.0</v>
      </c>
      <c r="AT386">
        <v>1.0</v>
      </c>
      <c r="AU386" t="s">
        <v>2176</v>
      </c>
      <c r="AV386" t="s">
        <v>79</v>
      </c>
      <c r="AX386">
        <v>6.0</v>
      </c>
      <c r="AY386" t="s">
        <v>2177</v>
      </c>
      <c r="BB386">
        <v>0.0</v>
      </c>
      <c r="BC386" s="2">
        <f t="shared" si="1"/>
        <v>43029</v>
      </c>
      <c r="BD386">
        <f t="shared" si="2"/>
        <v>26</v>
      </c>
    </row>
    <row r="387" ht="15.75" customHeight="1">
      <c r="A387">
        <v>385.0</v>
      </c>
      <c r="C387" t="s">
        <v>138</v>
      </c>
      <c r="H387" s="1">
        <v>34721.0</v>
      </c>
      <c r="I387">
        <v>7.0</v>
      </c>
      <c r="J387">
        <v>40.0</v>
      </c>
      <c r="K387">
        <v>7.0</v>
      </c>
      <c r="L387">
        <v>2.0</v>
      </c>
      <c r="M387">
        <v>226010.0</v>
      </c>
      <c r="N387" t="s">
        <v>2178</v>
      </c>
      <c r="O387">
        <v>1.0</v>
      </c>
      <c r="T387">
        <v>1.0</v>
      </c>
      <c r="U387" t="s">
        <v>155</v>
      </c>
      <c r="W387" t="s">
        <v>86</v>
      </c>
      <c r="Y387" t="s">
        <v>99</v>
      </c>
      <c r="AA387">
        <v>1.0</v>
      </c>
      <c r="AB387" t="s">
        <v>2179</v>
      </c>
      <c r="AC387" t="s">
        <v>89</v>
      </c>
      <c r="AI387" t="s">
        <v>141</v>
      </c>
      <c r="AN387" t="s">
        <v>63</v>
      </c>
      <c r="AP387">
        <v>5.0</v>
      </c>
      <c r="AR387">
        <v>3.0</v>
      </c>
      <c r="AT387">
        <v>9.0</v>
      </c>
      <c r="AU387" t="s">
        <v>2180</v>
      </c>
      <c r="AV387" t="s">
        <v>67</v>
      </c>
      <c r="AX387">
        <v>8.0</v>
      </c>
      <c r="AY387" t="s">
        <v>2181</v>
      </c>
      <c r="BB387">
        <v>1.0</v>
      </c>
      <c r="BC387" s="2">
        <f t="shared" si="1"/>
        <v>43029</v>
      </c>
      <c r="BD387">
        <f t="shared" si="2"/>
        <v>22</v>
      </c>
    </row>
    <row r="388" ht="15.75" customHeight="1">
      <c r="A388">
        <v>386.0</v>
      </c>
      <c r="C388" t="s">
        <v>138</v>
      </c>
      <c r="H388" s="1">
        <v>42843.0</v>
      </c>
      <c r="I388">
        <v>7.0</v>
      </c>
      <c r="J388">
        <v>40.0</v>
      </c>
      <c r="K388">
        <v>8.0</v>
      </c>
      <c r="L388">
        <v>3.0</v>
      </c>
      <c r="M388">
        <v>20190.0</v>
      </c>
      <c r="N388" t="s">
        <v>2182</v>
      </c>
      <c r="O388">
        <v>1.0</v>
      </c>
      <c r="T388">
        <v>1.0</v>
      </c>
      <c r="U388" t="s">
        <v>237</v>
      </c>
      <c r="W388" t="s">
        <v>86</v>
      </c>
      <c r="Y388" t="s">
        <v>409</v>
      </c>
      <c r="AA388">
        <v>9.0</v>
      </c>
      <c r="AB388" t="s">
        <v>2183</v>
      </c>
      <c r="AC388" t="s">
        <v>61</v>
      </c>
      <c r="AI388" t="s">
        <v>141</v>
      </c>
      <c r="AM388" t="s">
        <v>1264</v>
      </c>
      <c r="AN388" t="s">
        <v>77</v>
      </c>
      <c r="AP388">
        <v>6.0</v>
      </c>
      <c r="AR388">
        <v>2.0</v>
      </c>
      <c r="AT388">
        <v>10.0</v>
      </c>
      <c r="AU388" t="s">
        <v>2184</v>
      </c>
      <c r="AV388" t="s">
        <v>79</v>
      </c>
      <c r="AX388">
        <v>10.0</v>
      </c>
      <c r="AY388" t="s">
        <v>2185</v>
      </c>
      <c r="AZ388" t="s">
        <v>2186</v>
      </c>
      <c r="BA388" t="s">
        <v>2187</v>
      </c>
      <c r="BB388">
        <v>1.0</v>
      </c>
      <c r="BC388" s="2">
        <f t="shared" si="1"/>
        <v>43029</v>
      </c>
      <c r="BD388">
        <f t="shared" si="2"/>
        <v>0</v>
      </c>
    </row>
    <row r="389" ht="15.75" customHeight="1">
      <c r="A389">
        <v>387.0</v>
      </c>
      <c r="C389" t="s">
        <v>138</v>
      </c>
      <c r="H389" s="1">
        <v>30581.0</v>
      </c>
      <c r="I389">
        <v>7.0</v>
      </c>
      <c r="J389">
        <v>35.0</v>
      </c>
      <c r="K389">
        <v>6.0</v>
      </c>
      <c r="L389">
        <v>2.0</v>
      </c>
      <c r="M389">
        <v>94560.0</v>
      </c>
      <c r="N389" t="s">
        <v>2188</v>
      </c>
      <c r="O389">
        <v>1.0</v>
      </c>
      <c r="T389">
        <v>1.0</v>
      </c>
      <c r="U389" t="s">
        <v>97</v>
      </c>
      <c r="W389" t="s">
        <v>98</v>
      </c>
      <c r="Y389" t="s">
        <v>99</v>
      </c>
      <c r="AA389">
        <v>12.0</v>
      </c>
      <c r="AB389" t="s">
        <v>79</v>
      </c>
      <c r="AC389" t="s">
        <v>61</v>
      </c>
      <c r="AI389" t="s">
        <v>141</v>
      </c>
      <c r="AN389" t="s">
        <v>63</v>
      </c>
      <c r="AP389">
        <v>6.0</v>
      </c>
      <c r="AR389">
        <v>4.0</v>
      </c>
      <c r="AT389">
        <v>5.0</v>
      </c>
      <c r="AU389" t="s">
        <v>2189</v>
      </c>
      <c r="AV389" t="s">
        <v>210</v>
      </c>
      <c r="AX389">
        <v>10.0</v>
      </c>
      <c r="AY389" t="s">
        <v>2190</v>
      </c>
      <c r="BB389">
        <v>1.0</v>
      </c>
      <c r="BC389" s="2">
        <f t="shared" si="1"/>
        <v>43029</v>
      </c>
      <c r="BD389">
        <f t="shared" si="2"/>
        <v>34</v>
      </c>
    </row>
    <row r="390" ht="15.75" customHeight="1">
      <c r="A390">
        <v>388.0</v>
      </c>
      <c r="B390" t="s">
        <v>82</v>
      </c>
      <c r="C390" t="s">
        <v>138</v>
      </c>
      <c r="F390" t="s">
        <v>95</v>
      </c>
      <c r="H390" s="1">
        <v>32562.0</v>
      </c>
      <c r="I390">
        <v>6.0</v>
      </c>
      <c r="J390">
        <v>140.0</v>
      </c>
      <c r="K390">
        <v>5.0</v>
      </c>
      <c r="L390">
        <v>4.0</v>
      </c>
      <c r="M390">
        <v>90004.0</v>
      </c>
      <c r="N390" t="s">
        <v>685</v>
      </c>
      <c r="O390">
        <v>1.0</v>
      </c>
      <c r="T390">
        <v>1.0</v>
      </c>
      <c r="U390" t="s">
        <v>237</v>
      </c>
      <c r="W390" t="s">
        <v>86</v>
      </c>
      <c r="Y390" t="s">
        <v>1526</v>
      </c>
      <c r="AA390">
        <v>3.0</v>
      </c>
      <c r="AB390" t="s">
        <v>2191</v>
      </c>
      <c r="AC390" t="s">
        <v>61</v>
      </c>
      <c r="AH390" t="s">
        <v>76</v>
      </c>
      <c r="AI390" t="s">
        <v>141</v>
      </c>
      <c r="AN390" t="s">
        <v>77</v>
      </c>
      <c r="AP390">
        <v>5.0</v>
      </c>
      <c r="AR390">
        <v>5.0</v>
      </c>
      <c r="AT390">
        <v>10.0</v>
      </c>
      <c r="AU390" t="s">
        <v>2192</v>
      </c>
      <c r="AV390" t="s">
        <v>79</v>
      </c>
      <c r="AX390">
        <v>7.0</v>
      </c>
      <c r="AY390" t="s">
        <v>2193</v>
      </c>
      <c r="BB390">
        <v>1.0</v>
      </c>
      <c r="BC390" s="2">
        <f t="shared" si="1"/>
        <v>43029</v>
      </c>
      <c r="BD390">
        <f t="shared" si="2"/>
        <v>28</v>
      </c>
    </row>
    <row r="391" ht="15.75" customHeight="1">
      <c r="A391">
        <v>389.0</v>
      </c>
      <c r="C391" t="s">
        <v>138</v>
      </c>
      <c r="H391" s="1">
        <v>34100.0</v>
      </c>
      <c r="I391">
        <v>7.0</v>
      </c>
      <c r="J391">
        <v>120.0</v>
      </c>
      <c r="K391">
        <v>8.0</v>
      </c>
      <c r="L391">
        <v>3.0</v>
      </c>
      <c r="M391">
        <v>500038.0</v>
      </c>
      <c r="N391" t="s">
        <v>2194</v>
      </c>
      <c r="O391">
        <v>0.0</v>
      </c>
      <c r="P391" t="s">
        <v>147</v>
      </c>
      <c r="R391" t="s">
        <v>106</v>
      </c>
      <c r="T391">
        <v>1.0</v>
      </c>
      <c r="U391" t="s">
        <v>237</v>
      </c>
      <c r="W391" t="s">
        <v>86</v>
      </c>
      <c r="Y391" t="s">
        <v>99</v>
      </c>
      <c r="AA391">
        <v>2.0</v>
      </c>
      <c r="AB391" t="s">
        <v>2195</v>
      </c>
      <c r="AC391" t="s">
        <v>417</v>
      </c>
      <c r="AG391" t="s">
        <v>75</v>
      </c>
      <c r="AN391" t="s">
        <v>77</v>
      </c>
      <c r="AP391">
        <v>6.0</v>
      </c>
      <c r="AR391">
        <v>5.0</v>
      </c>
      <c r="AT391">
        <v>3.0</v>
      </c>
      <c r="AU391" t="s">
        <v>2196</v>
      </c>
      <c r="AW391" t="s">
        <v>2197</v>
      </c>
      <c r="AX391">
        <v>9.0</v>
      </c>
      <c r="AY391" t="s">
        <v>2198</v>
      </c>
      <c r="AZ391" t="s">
        <v>2199</v>
      </c>
      <c r="BA391" t="s">
        <v>2200</v>
      </c>
      <c r="BB391">
        <v>1.0</v>
      </c>
      <c r="BC391" s="2">
        <f t="shared" si="1"/>
        <v>43029</v>
      </c>
      <c r="BD391">
        <f t="shared" si="2"/>
        <v>24</v>
      </c>
    </row>
    <row r="392" ht="15.75" customHeight="1">
      <c r="A392">
        <v>390.0</v>
      </c>
      <c r="B392" t="s">
        <v>82</v>
      </c>
      <c r="C392" t="s">
        <v>138</v>
      </c>
      <c r="F392" t="s">
        <v>95</v>
      </c>
      <c r="H392" s="1">
        <v>28381.0</v>
      </c>
      <c r="I392">
        <v>7.0</v>
      </c>
      <c r="J392">
        <v>50.0</v>
      </c>
      <c r="K392">
        <v>10.0</v>
      </c>
      <c r="L392">
        <v>6.0</v>
      </c>
      <c r="N392" t="s">
        <v>1951</v>
      </c>
      <c r="O392">
        <v>1.0</v>
      </c>
      <c r="T392">
        <v>1.0</v>
      </c>
      <c r="U392" t="s">
        <v>237</v>
      </c>
      <c r="W392" t="s">
        <v>440</v>
      </c>
      <c r="Y392" t="s">
        <v>245</v>
      </c>
      <c r="AA392">
        <v>11.0</v>
      </c>
      <c r="AB392" t="s">
        <v>2201</v>
      </c>
      <c r="AC392" t="s">
        <v>74</v>
      </c>
      <c r="AH392" t="s">
        <v>76</v>
      </c>
      <c r="AN392" t="s">
        <v>77</v>
      </c>
      <c r="AP392">
        <v>4.0</v>
      </c>
      <c r="AR392">
        <v>1.0</v>
      </c>
      <c r="AT392">
        <v>40.0</v>
      </c>
      <c r="AU392" t="s">
        <v>2202</v>
      </c>
      <c r="AV392" t="s">
        <v>79</v>
      </c>
      <c r="AX392">
        <v>7.0</v>
      </c>
      <c r="AY392" t="s">
        <v>2203</v>
      </c>
      <c r="BB392">
        <v>0.0</v>
      </c>
      <c r="BC392" s="2">
        <f t="shared" si="1"/>
        <v>43029</v>
      </c>
      <c r="BD392">
        <f t="shared" si="2"/>
        <v>40</v>
      </c>
    </row>
    <row r="393" ht="15.75" customHeight="1">
      <c r="A393">
        <v>391.0</v>
      </c>
      <c r="E393" t="s">
        <v>187</v>
      </c>
      <c r="H393" s="1">
        <v>29632.0</v>
      </c>
      <c r="I393">
        <v>8.0</v>
      </c>
      <c r="J393">
        <v>60.0</v>
      </c>
      <c r="K393">
        <v>10.0</v>
      </c>
      <c r="L393">
        <v>5.0</v>
      </c>
      <c r="M393">
        <v>73230.0</v>
      </c>
      <c r="N393" t="s">
        <v>2204</v>
      </c>
      <c r="O393">
        <v>0.0</v>
      </c>
      <c r="P393" t="s">
        <v>70</v>
      </c>
      <c r="R393" t="s">
        <v>111</v>
      </c>
      <c r="T393">
        <v>1.0</v>
      </c>
      <c r="U393" t="s">
        <v>237</v>
      </c>
      <c r="W393" t="s">
        <v>119</v>
      </c>
      <c r="Y393" t="s">
        <v>337</v>
      </c>
      <c r="AA393">
        <v>1.0</v>
      </c>
      <c r="AB393" t="s">
        <v>2205</v>
      </c>
      <c r="AC393" t="s">
        <v>500</v>
      </c>
      <c r="AI393" t="s">
        <v>141</v>
      </c>
      <c r="AN393" t="s">
        <v>77</v>
      </c>
      <c r="AP393">
        <v>5.0</v>
      </c>
      <c r="AR393">
        <v>3.0</v>
      </c>
      <c r="AT393">
        <v>14.0</v>
      </c>
      <c r="AU393" t="s">
        <v>2206</v>
      </c>
      <c r="AV393" t="s">
        <v>79</v>
      </c>
      <c r="AX393">
        <v>7.0</v>
      </c>
      <c r="AY393" t="s">
        <v>2207</v>
      </c>
      <c r="AZ393" t="s">
        <v>2208</v>
      </c>
      <c r="BA393" t="s">
        <v>2209</v>
      </c>
      <c r="BB393">
        <v>1.0</v>
      </c>
      <c r="BC393" s="2">
        <f t="shared" si="1"/>
        <v>43029</v>
      </c>
      <c r="BD393">
        <f t="shared" si="2"/>
        <v>36</v>
      </c>
    </row>
    <row r="394" ht="15.75" customHeight="1">
      <c r="A394">
        <v>392.0</v>
      </c>
      <c r="F394" t="s">
        <v>95</v>
      </c>
      <c r="H394" s="1">
        <v>27272.0</v>
      </c>
      <c r="I394">
        <v>7.0</v>
      </c>
      <c r="J394">
        <v>30.0</v>
      </c>
      <c r="K394">
        <v>10.0</v>
      </c>
      <c r="L394">
        <v>4.0</v>
      </c>
      <c r="M394">
        <v>92173.0</v>
      </c>
      <c r="N394" t="s">
        <v>2210</v>
      </c>
      <c r="O394">
        <v>1.0</v>
      </c>
      <c r="T394">
        <v>1.0</v>
      </c>
      <c r="U394" t="s">
        <v>161</v>
      </c>
      <c r="W394" t="s">
        <v>58</v>
      </c>
      <c r="Y394" t="s">
        <v>409</v>
      </c>
      <c r="AA394">
        <v>10.0</v>
      </c>
      <c r="AB394" t="s">
        <v>2211</v>
      </c>
      <c r="AC394" t="s">
        <v>61</v>
      </c>
      <c r="AD394" t="s">
        <v>319</v>
      </c>
      <c r="AM394" t="s">
        <v>1676</v>
      </c>
      <c r="AN394" t="s">
        <v>178</v>
      </c>
      <c r="AQ394">
        <v>10.0</v>
      </c>
      <c r="AR394">
        <v>6.0</v>
      </c>
      <c r="AT394">
        <v>40.0</v>
      </c>
      <c r="AU394" t="s">
        <v>2212</v>
      </c>
      <c r="AV394" t="s">
        <v>67</v>
      </c>
      <c r="AX394">
        <v>10.0</v>
      </c>
      <c r="AY394" t="s">
        <v>2213</v>
      </c>
      <c r="AZ394" t="s">
        <v>2214</v>
      </c>
      <c r="BA394" t="s">
        <v>2215</v>
      </c>
      <c r="BB394">
        <v>1.0</v>
      </c>
      <c r="BC394" s="2">
        <f t="shared" si="1"/>
        <v>43029</v>
      </c>
      <c r="BD394">
        <f t="shared" si="2"/>
        <v>43</v>
      </c>
    </row>
    <row r="395" ht="15.75" customHeight="1">
      <c r="A395">
        <v>393.0</v>
      </c>
      <c r="D395" t="s">
        <v>125</v>
      </c>
      <c r="F395" t="s">
        <v>95</v>
      </c>
      <c r="H395" s="1">
        <v>31097.0</v>
      </c>
      <c r="I395">
        <v>8.0</v>
      </c>
      <c r="J395">
        <v>40.0</v>
      </c>
      <c r="K395">
        <v>12.0</v>
      </c>
      <c r="L395">
        <v>75.0</v>
      </c>
      <c r="M395">
        <v>48098.0</v>
      </c>
      <c r="N395" t="s">
        <v>2216</v>
      </c>
      <c r="O395">
        <v>1.0</v>
      </c>
      <c r="T395">
        <v>1.0</v>
      </c>
      <c r="U395" t="s">
        <v>170</v>
      </c>
      <c r="W395" t="s">
        <v>86</v>
      </c>
      <c r="Y395" t="s">
        <v>171</v>
      </c>
      <c r="AA395">
        <v>2.0</v>
      </c>
      <c r="AB395" t="s">
        <v>2217</v>
      </c>
      <c r="AC395" t="s">
        <v>89</v>
      </c>
      <c r="AG395" t="s">
        <v>75</v>
      </c>
      <c r="AO395" t="s">
        <v>2218</v>
      </c>
      <c r="AP395">
        <v>4.0</v>
      </c>
      <c r="AS395">
        <v>12.0</v>
      </c>
      <c r="AT395">
        <v>12.0</v>
      </c>
      <c r="AU395" t="s">
        <v>2219</v>
      </c>
      <c r="AW395" t="s">
        <v>2220</v>
      </c>
      <c r="AX395">
        <v>7.0</v>
      </c>
      <c r="AY395" t="s">
        <v>2221</v>
      </c>
      <c r="AZ395" t="s">
        <v>2222</v>
      </c>
      <c r="BB395">
        <v>1.0</v>
      </c>
      <c r="BC395" s="2">
        <f t="shared" si="1"/>
        <v>43029</v>
      </c>
      <c r="BD395">
        <f t="shared" si="2"/>
        <v>32</v>
      </c>
    </row>
    <row r="396" ht="15.75" customHeight="1">
      <c r="A396">
        <v>394.0</v>
      </c>
      <c r="F396" t="s">
        <v>95</v>
      </c>
      <c r="H396" s="1">
        <v>27924.0</v>
      </c>
      <c r="I396">
        <v>8.0</v>
      </c>
      <c r="J396">
        <v>0.0</v>
      </c>
      <c r="K396">
        <v>2.0</v>
      </c>
      <c r="L396">
        <v>0.0</v>
      </c>
      <c r="M396">
        <v>247.0</v>
      </c>
      <c r="N396" t="s">
        <v>2223</v>
      </c>
      <c r="O396">
        <v>1.0</v>
      </c>
      <c r="T396">
        <v>1.0</v>
      </c>
      <c r="U396" t="s">
        <v>474</v>
      </c>
      <c r="W396" t="s">
        <v>86</v>
      </c>
      <c r="Y396" t="s">
        <v>99</v>
      </c>
      <c r="AA396">
        <v>20.0</v>
      </c>
      <c r="AB396" t="s">
        <v>2224</v>
      </c>
      <c r="AC396" t="s">
        <v>89</v>
      </c>
      <c r="AG396" t="s">
        <v>75</v>
      </c>
      <c r="AN396" t="s">
        <v>77</v>
      </c>
      <c r="AP396">
        <v>2.0</v>
      </c>
      <c r="AR396">
        <v>2.0</v>
      </c>
      <c r="AT396">
        <v>80.0</v>
      </c>
      <c r="AU396" t="s">
        <v>2225</v>
      </c>
      <c r="AW396" t="s">
        <v>2226</v>
      </c>
      <c r="AX396">
        <v>10.0</v>
      </c>
      <c r="AY396" t="s">
        <v>1844</v>
      </c>
      <c r="AZ396" t="s">
        <v>1615</v>
      </c>
      <c r="BA396" t="s">
        <v>2227</v>
      </c>
      <c r="BB396">
        <v>1.0</v>
      </c>
      <c r="BC396" s="2">
        <f t="shared" si="1"/>
        <v>43029</v>
      </c>
      <c r="BD396">
        <f t="shared" si="2"/>
        <v>41</v>
      </c>
    </row>
    <row r="397" ht="15.75" customHeight="1">
      <c r="A397">
        <v>395.0</v>
      </c>
      <c r="B397" t="s">
        <v>82</v>
      </c>
      <c r="C397" t="s">
        <v>138</v>
      </c>
      <c r="E397" t="s">
        <v>187</v>
      </c>
      <c r="F397" t="s">
        <v>95</v>
      </c>
      <c r="H397" s="1">
        <v>28110.0</v>
      </c>
      <c r="I397">
        <v>7.0</v>
      </c>
      <c r="J397">
        <v>3.0</v>
      </c>
      <c r="K397">
        <v>15.0</v>
      </c>
      <c r="L397">
        <v>7.0</v>
      </c>
      <c r="M397">
        <v>77160.0</v>
      </c>
      <c r="N397" t="s">
        <v>2228</v>
      </c>
      <c r="O397">
        <v>0.0</v>
      </c>
      <c r="P397" t="s">
        <v>105</v>
      </c>
      <c r="S397" t="s">
        <v>2229</v>
      </c>
      <c r="T397">
        <v>1.0</v>
      </c>
      <c r="U397" t="s">
        <v>474</v>
      </c>
      <c r="W397" t="s">
        <v>58</v>
      </c>
      <c r="Y397" t="s">
        <v>409</v>
      </c>
      <c r="AA397">
        <v>20.0</v>
      </c>
      <c r="AB397" t="s">
        <v>2230</v>
      </c>
      <c r="AC397" t="s">
        <v>61</v>
      </c>
      <c r="AI397" t="s">
        <v>141</v>
      </c>
      <c r="AN397" t="s">
        <v>63</v>
      </c>
      <c r="AP397">
        <v>5.0</v>
      </c>
      <c r="AS397">
        <v>7.0</v>
      </c>
      <c r="AT397">
        <v>16.0</v>
      </c>
      <c r="AU397" t="s">
        <v>2231</v>
      </c>
      <c r="AV397" t="s">
        <v>79</v>
      </c>
      <c r="AX397">
        <v>10.0</v>
      </c>
      <c r="AY397" t="s">
        <v>2232</v>
      </c>
      <c r="AZ397" t="s">
        <v>2233</v>
      </c>
      <c r="BA397" t="s">
        <v>2234</v>
      </c>
      <c r="BC397" s="2">
        <f t="shared" si="1"/>
        <v>43029</v>
      </c>
      <c r="BD397">
        <f t="shared" si="2"/>
        <v>40</v>
      </c>
    </row>
    <row r="398" ht="15.75" customHeight="1">
      <c r="A398">
        <v>396.0</v>
      </c>
      <c r="B398" t="s">
        <v>82</v>
      </c>
      <c r="E398" t="s">
        <v>187</v>
      </c>
      <c r="F398" t="s">
        <v>95</v>
      </c>
      <c r="H398" s="1">
        <v>28531.0</v>
      </c>
      <c r="I398">
        <v>7.0</v>
      </c>
      <c r="J398">
        <v>0.0</v>
      </c>
      <c r="K398">
        <v>8.0</v>
      </c>
      <c r="L398">
        <v>10.0</v>
      </c>
      <c r="M398">
        <v>6324.0</v>
      </c>
      <c r="N398" t="s">
        <v>408</v>
      </c>
      <c r="O398">
        <v>1.0</v>
      </c>
      <c r="T398">
        <v>1.0</v>
      </c>
      <c r="U398" t="s">
        <v>148</v>
      </c>
      <c r="W398" t="s">
        <v>98</v>
      </c>
      <c r="Y398" t="s">
        <v>351</v>
      </c>
      <c r="AA398">
        <v>15.0</v>
      </c>
      <c r="AB398" t="s">
        <v>2235</v>
      </c>
      <c r="AC398" t="s">
        <v>89</v>
      </c>
      <c r="AI398" t="s">
        <v>141</v>
      </c>
      <c r="AN398" t="s">
        <v>77</v>
      </c>
      <c r="AP398">
        <v>6.0</v>
      </c>
      <c r="AR398">
        <v>6.0</v>
      </c>
      <c r="AT398">
        <v>8.0</v>
      </c>
      <c r="AU398" t="s">
        <v>2236</v>
      </c>
      <c r="AV398" t="s">
        <v>79</v>
      </c>
      <c r="AX398">
        <v>10.0</v>
      </c>
      <c r="AY398" t="s">
        <v>2237</v>
      </c>
      <c r="BB398">
        <v>1.0</v>
      </c>
      <c r="BC398" s="2">
        <f t="shared" si="1"/>
        <v>43029</v>
      </c>
      <c r="BD398">
        <f t="shared" si="2"/>
        <v>39</v>
      </c>
    </row>
    <row r="399" ht="15.75" customHeight="1">
      <c r="A399">
        <v>397.0</v>
      </c>
      <c r="C399" t="s">
        <v>138</v>
      </c>
      <c r="H399" s="1">
        <v>31647.0</v>
      </c>
      <c r="I399">
        <v>8.0</v>
      </c>
      <c r="J399">
        <v>20.0</v>
      </c>
      <c r="K399">
        <v>6.0</v>
      </c>
      <c r="L399">
        <v>0.0</v>
      </c>
      <c r="M399">
        <v>94587.0</v>
      </c>
      <c r="N399" t="s">
        <v>2238</v>
      </c>
      <c r="O399">
        <v>0.0</v>
      </c>
      <c r="P399" t="s">
        <v>84</v>
      </c>
      <c r="R399" t="s">
        <v>111</v>
      </c>
      <c r="T399">
        <v>1.0</v>
      </c>
      <c r="U399" t="s">
        <v>237</v>
      </c>
      <c r="W399" t="s">
        <v>86</v>
      </c>
      <c r="Y399" t="s">
        <v>99</v>
      </c>
      <c r="AA399">
        <v>8.0</v>
      </c>
      <c r="AB399" t="s">
        <v>210</v>
      </c>
      <c r="AC399" t="s">
        <v>61</v>
      </c>
      <c r="AH399" t="s">
        <v>76</v>
      </c>
      <c r="AN399" t="s">
        <v>63</v>
      </c>
      <c r="AP399">
        <v>2.0</v>
      </c>
      <c r="AR399">
        <v>2.0</v>
      </c>
      <c r="AT399">
        <v>3.0</v>
      </c>
      <c r="AU399" t="s">
        <v>2239</v>
      </c>
      <c r="AV399" t="s">
        <v>210</v>
      </c>
      <c r="AX399">
        <v>6.0</v>
      </c>
      <c r="AY399" t="s">
        <v>2240</v>
      </c>
      <c r="BB399">
        <v>1.0</v>
      </c>
      <c r="BC399" s="2">
        <f t="shared" si="1"/>
        <v>43029</v>
      </c>
      <c r="BD399">
        <f t="shared" si="2"/>
        <v>31</v>
      </c>
    </row>
    <row r="400" ht="15.75" customHeight="1">
      <c r="A400">
        <v>398.0</v>
      </c>
      <c r="B400" t="s">
        <v>82</v>
      </c>
      <c r="F400" t="s">
        <v>95</v>
      </c>
      <c r="H400" s="1">
        <v>22802.0</v>
      </c>
      <c r="I400">
        <v>7.0</v>
      </c>
      <c r="J400">
        <v>90.0</v>
      </c>
      <c r="K400">
        <v>13.0</v>
      </c>
      <c r="L400">
        <v>20.0</v>
      </c>
      <c r="M400">
        <v>33321.0</v>
      </c>
      <c r="N400" t="s">
        <v>2241</v>
      </c>
      <c r="O400">
        <v>1.0</v>
      </c>
      <c r="P400" t="s">
        <v>70</v>
      </c>
      <c r="R400" t="s">
        <v>106</v>
      </c>
      <c r="T400">
        <v>1.0</v>
      </c>
      <c r="U400" t="s">
        <v>237</v>
      </c>
      <c r="W400" t="s">
        <v>58</v>
      </c>
      <c r="Y400" t="s">
        <v>99</v>
      </c>
      <c r="AA400">
        <v>20.0</v>
      </c>
      <c r="AB400" t="s">
        <v>2242</v>
      </c>
      <c r="AC400" t="s">
        <v>89</v>
      </c>
      <c r="AH400" t="s">
        <v>76</v>
      </c>
      <c r="AI400" t="s">
        <v>141</v>
      </c>
      <c r="AM400" t="s">
        <v>1264</v>
      </c>
      <c r="AN400" t="s">
        <v>91</v>
      </c>
      <c r="AP400">
        <v>6.0</v>
      </c>
      <c r="AR400">
        <v>3.0</v>
      </c>
      <c r="AT400">
        <v>12.0</v>
      </c>
      <c r="AU400" t="s">
        <v>2243</v>
      </c>
      <c r="AV400" t="s">
        <v>79</v>
      </c>
      <c r="AX400">
        <v>10.0</v>
      </c>
      <c r="AY400" t="s">
        <v>2244</v>
      </c>
      <c r="AZ400" t="s">
        <v>2245</v>
      </c>
      <c r="BA400" t="s">
        <v>2246</v>
      </c>
      <c r="BC400" s="2">
        <f t="shared" si="1"/>
        <v>43029</v>
      </c>
      <c r="BD400">
        <f t="shared" si="2"/>
        <v>55</v>
      </c>
    </row>
    <row r="401" ht="15.75" customHeight="1">
      <c r="A401">
        <v>399.0</v>
      </c>
      <c r="C401" t="s">
        <v>138</v>
      </c>
      <c r="D401" t="s">
        <v>125</v>
      </c>
      <c r="E401" t="s">
        <v>187</v>
      </c>
      <c r="H401" s="1">
        <v>34906.0</v>
      </c>
      <c r="I401">
        <v>5.0</v>
      </c>
      <c r="J401">
        <v>0.0</v>
      </c>
      <c r="K401">
        <v>8.0</v>
      </c>
      <c r="L401">
        <v>10.0</v>
      </c>
      <c r="M401">
        <v>77477.0</v>
      </c>
      <c r="N401" t="s">
        <v>2247</v>
      </c>
      <c r="O401">
        <v>1.0</v>
      </c>
      <c r="T401">
        <v>0.0</v>
      </c>
      <c r="AC401" t="s">
        <v>177</v>
      </c>
      <c r="AF401" t="s">
        <v>90</v>
      </c>
      <c r="AL401" t="s">
        <v>36</v>
      </c>
      <c r="AV401" t="s">
        <v>67</v>
      </c>
      <c r="AX401">
        <v>8.0</v>
      </c>
      <c r="AY401" t="s">
        <v>2248</v>
      </c>
      <c r="AZ401" t="s">
        <v>2249</v>
      </c>
      <c r="BA401" t="s">
        <v>2250</v>
      </c>
      <c r="BB401">
        <v>1.0</v>
      </c>
      <c r="BC401" s="2">
        <f t="shared" si="1"/>
        <v>43029</v>
      </c>
      <c r="BD401">
        <f t="shared" si="2"/>
        <v>22</v>
      </c>
    </row>
    <row r="402" ht="15.75" customHeight="1">
      <c r="A402">
        <v>400.0</v>
      </c>
      <c r="B402" t="s">
        <v>82</v>
      </c>
      <c r="C402" t="s">
        <v>138</v>
      </c>
      <c r="F402" t="s">
        <v>95</v>
      </c>
      <c r="H402" s="1">
        <v>42940.0</v>
      </c>
      <c r="I402">
        <v>7.0</v>
      </c>
      <c r="J402">
        <v>30.0</v>
      </c>
      <c r="K402">
        <v>12.0</v>
      </c>
      <c r="L402">
        <v>25.0</v>
      </c>
      <c r="M402">
        <v>10119.0</v>
      </c>
      <c r="N402" t="s">
        <v>153</v>
      </c>
      <c r="O402">
        <v>0.0</v>
      </c>
      <c r="P402" t="s">
        <v>447</v>
      </c>
      <c r="R402" t="s">
        <v>111</v>
      </c>
      <c r="T402">
        <v>1.0</v>
      </c>
      <c r="U402" t="s">
        <v>546</v>
      </c>
      <c r="W402" t="s">
        <v>58</v>
      </c>
      <c r="Y402" t="s">
        <v>345</v>
      </c>
      <c r="AA402">
        <v>6.0</v>
      </c>
      <c r="AB402" t="s">
        <v>2251</v>
      </c>
      <c r="AC402" t="s">
        <v>89</v>
      </c>
      <c r="AF402" t="s">
        <v>90</v>
      </c>
      <c r="AN402" t="s">
        <v>91</v>
      </c>
      <c r="AP402">
        <v>4.0</v>
      </c>
      <c r="AR402">
        <v>4.0</v>
      </c>
      <c r="AT402">
        <v>25.0</v>
      </c>
      <c r="AU402" t="s">
        <v>2252</v>
      </c>
      <c r="AW402" t="s">
        <v>1345</v>
      </c>
      <c r="AX402">
        <v>7.0</v>
      </c>
      <c r="AY402" t="s">
        <v>2253</v>
      </c>
      <c r="BA402" t="s">
        <v>2254</v>
      </c>
      <c r="BB402">
        <v>0.0</v>
      </c>
      <c r="BC402" s="2">
        <f t="shared" si="1"/>
        <v>43029</v>
      </c>
      <c r="BD402">
        <f t="shared" si="2"/>
        <v>0</v>
      </c>
    </row>
    <row r="403" ht="15.75" customHeight="1">
      <c r="A403">
        <v>401.0</v>
      </c>
      <c r="B403" t="s">
        <v>82</v>
      </c>
      <c r="C403" t="s">
        <v>138</v>
      </c>
      <c r="F403" t="s">
        <v>95</v>
      </c>
      <c r="H403" s="1">
        <v>27108.0</v>
      </c>
      <c r="I403">
        <v>7.0</v>
      </c>
      <c r="J403">
        <v>100.0</v>
      </c>
      <c r="K403">
        <v>11.0</v>
      </c>
      <c r="L403">
        <v>6.0</v>
      </c>
      <c r="M403">
        <v>3311000.0</v>
      </c>
      <c r="N403" t="s">
        <v>859</v>
      </c>
      <c r="O403">
        <v>0.0</v>
      </c>
      <c r="P403" t="s">
        <v>132</v>
      </c>
      <c r="R403" t="s">
        <v>111</v>
      </c>
      <c r="T403">
        <v>1.0</v>
      </c>
      <c r="U403" t="s">
        <v>5</v>
      </c>
      <c r="X403" t="s">
        <v>2255</v>
      </c>
      <c r="Y403" t="s">
        <v>482</v>
      </c>
      <c r="AA403">
        <v>3.0</v>
      </c>
      <c r="AB403" t="s">
        <v>2256</v>
      </c>
      <c r="AC403" t="s">
        <v>61</v>
      </c>
      <c r="AG403" t="s">
        <v>75</v>
      </c>
      <c r="AN403" t="s">
        <v>77</v>
      </c>
      <c r="AP403">
        <v>5.0</v>
      </c>
      <c r="AR403">
        <v>5.0</v>
      </c>
      <c r="AT403">
        <v>130.0</v>
      </c>
      <c r="AU403" t="s">
        <v>2257</v>
      </c>
      <c r="AV403" t="s">
        <v>79</v>
      </c>
      <c r="AX403">
        <v>7.0</v>
      </c>
      <c r="AY403" t="s">
        <v>2258</v>
      </c>
      <c r="AZ403" t="s">
        <v>2259</v>
      </c>
      <c r="BB403">
        <v>1.0</v>
      </c>
      <c r="BC403" s="2">
        <f t="shared" si="1"/>
        <v>43029</v>
      </c>
      <c r="BD403">
        <f t="shared" si="2"/>
        <v>43</v>
      </c>
    </row>
    <row r="404" ht="15.75" customHeight="1">
      <c r="A404">
        <v>402.0</v>
      </c>
      <c r="C404" t="s">
        <v>138</v>
      </c>
      <c r="H404" s="1">
        <v>32681.0</v>
      </c>
      <c r="I404">
        <v>7.0</v>
      </c>
      <c r="J404">
        <v>10.0</v>
      </c>
      <c r="K404">
        <v>10.0</v>
      </c>
      <c r="L404">
        <v>15.0</v>
      </c>
      <c r="M404">
        <v>28008.0</v>
      </c>
      <c r="N404" t="s">
        <v>181</v>
      </c>
      <c r="O404">
        <v>1.0</v>
      </c>
      <c r="T404">
        <v>1.0</v>
      </c>
      <c r="U404" t="s">
        <v>237</v>
      </c>
      <c r="W404" t="s">
        <v>119</v>
      </c>
      <c r="Y404" t="s">
        <v>99</v>
      </c>
      <c r="AA404">
        <v>6.0</v>
      </c>
      <c r="AB404" t="s">
        <v>2260</v>
      </c>
      <c r="AC404" t="s">
        <v>89</v>
      </c>
      <c r="AG404" t="s">
        <v>75</v>
      </c>
      <c r="AN404" t="s">
        <v>63</v>
      </c>
      <c r="AP404">
        <v>4.0</v>
      </c>
      <c r="AR404">
        <v>4.0</v>
      </c>
      <c r="AT404">
        <v>10.0</v>
      </c>
      <c r="AU404" t="s">
        <v>2261</v>
      </c>
      <c r="AV404" t="s">
        <v>79</v>
      </c>
      <c r="AX404">
        <v>10.0</v>
      </c>
      <c r="AY404" t="s">
        <v>2262</v>
      </c>
      <c r="AZ404" t="s">
        <v>2263</v>
      </c>
      <c r="BB404">
        <v>1.0</v>
      </c>
      <c r="BC404" s="2">
        <f t="shared" si="1"/>
        <v>43029</v>
      </c>
      <c r="BD404">
        <f t="shared" si="2"/>
        <v>28</v>
      </c>
    </row>
    <row r="405" ht="15.75" customHeight="1">
      <c r="A405">
        <v>403.0</v>
      </c>
      <c r="B405" t="s">
        <v>82</v>
      </c>
      <c r="C405" t="s">
        <v>138</v>
      </c>
      <c r="F405" t="s">
        <v>95</v>
      </c>
      <c r="H405" s="1">
        <v>31806.0</v>
      </c>
      <c r="I405">
        <v>8.0</v>
      </c>
      <c r="J405">
        <v>45.0</v>
      </c>
      <c r="K405">
        <v>12.0</v>
      </c>
      <c r="L405">
        <v>2.0</v>
      </c>
      <c r="M405">
        <v>15106.0</v>
      </c>
      <c r="N405" t="s">
        <v>2264</v>
      </c>
      <c r="O405">
        <v>1.0</v>
      </c>
      <c r="T405">
        <v>1.0</v>
      </c>
      <c r="U405" t="s">
        <v>161</v>
      </c>
      <c r="W405" t="s">
        <v>58</v>
      </c>
      <c r="Y405" t="s">
        <v>171</v>
      </c>
      <c r="AA405">
        <v>2.0</v>
      </c>
      <c r="AB405" t="s">
        <v>2265</v>
      </c>
      <c r="AC405" t="s">
        <v>61</v>
      </c>
      <c r="AF405" t="s">
        <v>90</v>
      </c>
      <c r="AN405" t="s">
        <v>77</v>
      </c>
      <c r="AP405">
        <v>6.0</v>
      </c>
      <c r="AR405">
        <v>4.0</v>
      </c>
      <c r="AT405">
        <v>35.0</v>
      </c>
      <c r="AU405" t="s">
        <v>2266</v>
      </c>
      <c r="AV405" t="s">
        <v>79</v>
      </c>
      <c r="AX405">
        <v>9.0</v>
      </c>
      <c r="AY405" t="s">
        <v>80</v>
      </c>
      <c r="AZ405" t="s">
        <v>2267</v>
      </c>
      <c r="BB405">
        <v>1.0</v>
      </c>
      <c r="BC405" s="2">
        <f t="shared" si="1"/>
        <v>43029</v>
      </c>
      <c r="BD405">
        <f t="shared" si="2"/>
        <v>30</v>
      </c>
    </row>
    <row r="406" ht="15.75" customHeight="1">
      <c r="A406">
        <v>404.0</v>
      </c>
      <c r="B406" t="s">
        <v>82</v>
      </c>
      <c r="D406" t="s">
        <v>125</v>
      </c>
      <c r="E406" t="s">
        <v>187</v>
      </c>
      <c r="F406" t="s">
        <v>95</v>
      </c>
      <c r="H406" s="1">
        <v>33365.0</v>
      </c>
      <c r="I406">
        <v>7.0</v>
      </c>
      <c r="J406">
        <v>60.0</v>
      </c>
      <c r="K406">
        <v>8.0</v>
      </c>
      <c r="L406">
        <v>2.0</v>
      </c>
      <c r="M406">
        <v>4315.0</v>
      </c>
      <c r="N406" t="s">
        <v>2268</v>
      </c>
      <c r="O406">
        <v>0.0</v>
      </c>
      <c r="P406" t="s">
        <v>70</v>
      </c>
      <c r="R406" t="s">
        <v>56</v>
      </c>
      <c r="T406">
        <v>1.0</v>
      </c>
      <c r="U406" t="s">
        <v>189</v>
      </c>
      <c r="W406" t="s">
        <v>402</v>
      </c>
      <c r="Y406" t="s">
        <v>579</v>
      </c>
      <c r="AA406">
        <v>2.0</v>
      </c>
      <c r="AB406" t="s">
        <v>2269</v>
      </c>
      <c r="AC406" t="s">
        <v>61</v>
      </c>
      <c r="AH406" t="s">
        <v>76</v>
      </c>
      <c r="AN406" t="s">
        <v>91</v>
      </c>
      <c r="AP406">
        <v>5.0</v>
      </c>
      <c r="AR406">
        <v>3.0</v>
      </c>
      <c r="AT406">
        <v>10.0</v>
      </c>
      <c r="AU406" t="s">
        <v>2270</v>
      </c>
      <c r="AV406" t="s">
        <v>79</v>
      </c>
      <c r="AX406">
        <v>10.0</v>
      </c>
      <c r="AY406" t="s">
        <v>2271</v>
      </c>
      <c r="AZ406" t="s">
        <v>2272</v>
      </c>
      <c r="BA406" t="s">
        <v>2273</v>
      </c>
      <c r="BB406">
        <v>1.0</v>
      </c>
      <c r="BC406" s="2">
        <f t="shared" si="1"/>
        <v>43029</v>
      </c>
      <c r="BD406">
        <f t="shared" si="2"/>
        <v>26</v>
      </c>
    </row>
    <row r="407" ht="15.75" customHeight="1">
      <c r="A407">
        <v>405.0</v>
      </c>
      <c r="E407" t="s">
        <v>187</v>
      </c>
      <c r="F407" t="s">
        <v>95</v>
      </c>
      <c r="H407" s="1">
        <v>35212.0</v>
      </c>
      <c r="I407">
        <v>4.0</v>
      </c>
      <c r="J407">
        <v>10.0</v>
      </c>
      <c r="K407">
        <v>10.0</v>
      </c>
      <c r="L407">
        <v>14.0</v>
      </c>
      <c r="M407">
        <v>110085.0</v>
      </c>
      <c r="N407" t="s">
        <v>1915</v>
      </c>
      <c r="O407">
        <v>0.0</v>
      </c>
      <c r="P407" t="s">
        <v>70</v>
      </c>
      <c r="R407" t="s">
        <v>106</v>
      </c>
      <c r="T407">
        <v>0.0</v>
      </c>
      <c r="AC407" t="s">
        <v>61</v>
      </c>
      <c r="AG407" t="s">
        <v>75</v>
      </c>
      <c r="AN407" t="s">
        <v>77</v>
      </c>
      <c r="AQ407">
        <v>30.0</v>
      </c>
      <c r="AR407">
        <v>6.0</v>
      </c>
      <c r="AT407">
        <v>25.0</v>
      </c>
      <c r="AU407" t="s">
        <v>2275</v>
      </c>
      <c r="AV407" t="s">
        <v>67</v>
      </c>
      <c r="AX407">
        <v>9.0</v>
      </c>
      <c r="AY407" t="s">
        <v>2276</v>
      </c>
      <c r="AZ407" t="s">
        <v>2277</v>
      </c>
      <c r="BB407">
        <v>1.0</v>
      </c>
      <c r="BC407" s="2">
        <f t="shared" si="1"/>
        <v>43029</v>
      </c>
      <c r="BD407">
        <f t="shared" si="2"/>
        <v>21</v>
      </c>
    </row>
    <row r="408" ht="15.75" customHeight="1">
      <c r="A408">
        <v>406.0</v>
      </c>
      <c r="B408" t="s">
        <v>82</v>
      </c>
      <c r="F408" t="s">
        <v>95</v>
      </c>
      <c r="H408" s="1">
        <v>30925.0</v>
      </c>
      <c r="I408">
        <v>8.0</v>
      </c>
      <c r="J408">
        <v>60.0</v>
      </c>
      <c r="K408">
        <v>10.0</v>
      </c>
      <c r="L408">
        <v>20.0</v>
      </c>
      <c r="M408">
        <v>80120.0</v>
      </c>
      <c r="N408" t="s">
        <v>2278</v>
      </c>
      <c r="O408">
        <v>0.0</v>
      </c>
      <c r="P408" t="s">
        <v>70</v>
      </c>
      <c r="R408" t="s">
        <v>71</v>
      </c>
      <c r="T408">
        <v>1.0</v>
      </c>
      <c r="U408" t="s">
        <v>72</v>
      </c>
      <c r="W408" t="s">
        <v>119</v>
      </c>
      <c r="Y408" t="s">
        <v>59</v>
      </c>
      <c r="AA408">
        <v>6.0</v>
      </c>
      <c r="AB408" t="s">
        <v>2279</v>
      </c>
      <c r="AC408" t="s">
        <v>89</v>
      </c>
      <c r="AI408" t="s">
        <v>141</v>
      </c>
      <c r="AN408" t="s">
        <v>77</v>
      </c>
      <c r="AP408">
        <v>3.0</v>
      </c>
      <c r="AR408">
        <v>5.0</v>
      </c>
      <c r="AT408">
        <v>6.0</v>
      </c>
      <c r="AU408" t="s">
        <v>2281</v>
      </c>
      <c r="AV408" t="s">
        <v>79</v>
      </c>
      <c r="AX408">
        <v>8.0</v>
      </c>
      <c r="AY408" t="s">
        <v>2282</v>
      </c>
      <c r="BB408">
        <v>0.0</v>
      </c>
      <c r="BC408" s="2">
        <f t="shared" si="1"/>
        <v>43029</v>
      </c>
      <c r="BD408">
        <f t="shared" si="2"/>
        <v>33</v>
      </c>
    </row>
    <row r="409" ht="15.75" customHeight="1">
      <c r="A409">
        <v>407.0</v>
      </c>
      <c r="C409" t="s">
        <v>138</v>
      </c>
      <c r="F409" t="s">
        <v>95</v>
      </c>
      <c r="H409" s="1">
        <v>33438.0</v>
      </c>
      <c r="I409">
        <v>6.0</v>
      </c>
      <c r="J409">
        <v>50.0</v>
      </c>
      <c r="K409">
        <v>12.0</v>
      </c>
      <c r="L409">
        <v>2.0</v>
      </c>
      <c r="M409">
        <v>1.3070022E7</v>
      </c>
      <c r="N409" t="s">
        <v>859</v>
      </c>
      <c r="O409">
        <v>0.0</v>
      </c>
      <c r="P409" t="s">
        <v>70</v>
      </c>
      <c r="R409" t="s">
        <v>56</v>
      </c>
      <c r="T409">
        <v>1.0</v>
      </c>
      <c r="U409" t="s">
        <v>237</v>
      </c>
      <c r="W409" t="s">
        <v>86</v>
      </c>
      <c r="Y409" t="s">
        <v>764</v>
      </c>
      <c r="AA409">
        <v>3.0</v>
      </c>
      <c r="AB409" t="s">
        <v>2283</v>
      </c>
      <c r="AC409" t="s">
        <v>61</v>
      </c>
      <c r="AG409" t="s">
        <v>75</v>
      </c>
      <c r="AN409" t="s">
        <v>91</v>
      </c>
      <c r="AP409">
        <v>6.0</v>
      </c>
      <c r="AR409">
        <v>6.0</v>
      </c>
      <c r="AT409">
        <v>220.0</v>
      </c>
      <c r="AU409" t="s">
        <v>2284</v>
      </c>
      <c r="AV409" t="s">
        <v>67</v>
      </c>
      <c r="AX409">
        <v>10.0</v>
      </c>
      <c r="AY409" t="s">
        <v>2285</v>
      </c>
      <c r="AZ409" t="s">
        <v>2287</v>
      </c>
      <c r="BB409">
        <v>0.0</v>
      </c>
      <c r="BC409" s="2">
        <f t="shared" si="1"/>
        <v>43029</v>
      </c>
      <c r="BD409">
        <f t="shared" si="2"/>
        <v>26</v>
      </c>
    </row>
    <row r="410" ht="15.75" customHeight="1">
      <c r="A410">
        <v>408.0</v>
      </c>
      <c r="D410" t="s">
        <v>125</v>
      </c>
      <c r="E410" t="s">
        <v>187</v>
      </c>
      <c r="F410" t="s">
        <v>95</v>
      </c>
      <c r="H410" s="1">
        <v>32595.0</v>
      </c>
      <c r="I410">
        <v>7.0</v>
      </c>
      <c r="J410">
        <v>180.0</v>
      </c>
      <c r="K410">
        <v>8.0</v>
      </c>
      <c r="L410">
        <v>30.0</v>
      </c>
      <c r="M410">
        <v>3.39022E7</v>
      </c>
      <c r="N410" t="s">
        <v>2288</v>
      </c>
      <c r="O410">
        <v>0.0</v>
      </c>
      <c r="P410" t="s">
        <v>55</v>
      </c>
      <c r="R410" t="s">
        <v>56</v>
      </c>
      <c r="T410">
        <v>1.0</v>
      </c>
      <c r="U410" t="s">
        <v>189</v>
      </c>
      <c r="W410" t="s">
        <v>119</v>
      </c>
      <c r="Y410" t="s">
        <v>482</v>
      </c>
      <c r="AA410">
        <v>2.0</v>
      </c>
      <c r="AB410" t="s">
        <v>2290</v>
      </c>
      <c r="AC410" t="s">
        <v>89</v>
      </c>
      <c r="AI410" t="s">
        <v>141</v>
      </c>
      <c r="AN410" t="s">
        <v>77</v>
      </c>
      <c r="AP410">
        <v>4.0</v>
      </c>
      <c r="AR410">
        <v>3.0</v>
      </c>
      <c r="AT410">
        <v>10.0</v>
      </c>
      <c r="AU410" t="s">
        <v>2291</v>
      </c>
      <c r="AV410" t="s">
        <v>79</v>
      </c>
      <c r="AX410">
        <v>9.0</v>
      </c>
      <c r="AY410" t="s">
        <v>2292</v>
      </c>
      <c r="AZ410" t="s">
        <v>2293</v>
      </c>
      <c r="BB410">
        <v>1.0</v>
      </c>
      <c r="BC410" s="2">
        <f t="shared" si="1"/>
        <v>43029</v>
      </c>
      <c r="BD410">
        <f t="shared" si="2"/>
        <v>28</v>
      </c>
    </row>
    <row r="411" ht="15.75" customHeight="1">
      <c r="A411">
        <v>409.0</v>
      </c>
      <c r="F411" t="s">
        <v>95</v>
      </c>
      <c r="I411">
        <v>45.0</v>
      </c>
      <c r="J411">
        <v>180.0</v>
      </c>
      <c r="K411">
        <v>6.0</v>
      </c>
      <c r="L411">
        <v>5.0</v>
      </c>
      <c r="N411" t="s">
        <v>2294</v>
      </c>
      <c r="O411">
        <v>0.0</v>
      </c>
      <c r="P411" t="s">
        <v>447</v>
      </c>
      <c r="R411" t="s">
        <v>106</v>
      </c>
      <c r="T411">
        <v>1.0</v>
      </c>
      <c r="U411" t="s">
        <v>170</v>
      </c>
      <c r="W411" t="s">
        <v>98</v>
      </c>
      <c r="Y411" t="s">
        <v>482</v>
      </c>
      <c r="AA411">
        <v>27.0</v>
      </c>
      <c r="AB411" t="s">
        <v>2294</v>
      </c>
      <c r="AC411" t="s">
        <v>89</v>
      </c>
      <c r="AG411" t="s">
        <v>75</v>
      </c>
      <c r="AN411" t="s">
        <v>77</v>
      </c>
      <c r="AP411">
        <v>6.0</v>
      </c>
      <c r="AR411">
        <v>6.0</v>
      </c>
      <c r="AT411">
        <v>20.0</v>
      </c>
      <c r="AU411" t="s">
        <v>2295</v>
      </c>
      <c r="AV411" t="s">
        <v>79</v>
      </c>
      <c r="AX411">
        <v>10.0</v>
      </c>
      <c r="AY411" t="s">
        <v>2296</v>
      </c>
      <c r="AZ411" t="s">
        <v>2297</v>
      </c>
      <c r="BB411">
        <v>0.0</v>
      </c>
      <c r="BC411" s="2">
        <f t="shared" si="1"/>
        <v>43029</v>
      </c>
      <c r="BD411">
        <f t="shared" si="2"/>
        <v>117</v>
      </c>
    </row>
    <row r="412" ht="15.75" customHeight="1">
      <c r="A412">
        <v>410.0</v>
      </c>
      <c r="C412" t="s">
        <v>138</v>
      </c>
      <c r="F412" t="s">
        <v>95</v>
      </c>
      <c r="H412" s="1">
        <v>25410.0</v>
      </c>
      <c r="I412">
        <v>7.0</v>
      </c>
      <c r="J412">
        <v>90.0</v>
      </c>
      <c r="K412">
        <v>9.0</v>
      </c>
      <c r="L412">
        <v>5.0</v>
      </c>
      <c r="N412" t="s">
        <v>2299</v>
      </c>
      <c r="O412">
        <v>1.0</v>
      </c>
      <c r="T412">
        <v>1.0</v>
      </c>
      <c r="U412" t="s">
        <v>237</v>
      </c>
      <c r="W412" t="s">
        <v>86</v>
      </c>
      <c r="Y412" t="s">
        <v>99</v>
      </c>
      <c r="AA412">
        <v>21.0</v>
      </c>
      <c r="AC412" t="s">
        <v>61</v>
      </c>
      <c r="AI412" t="s">
        <v>141</v>
      </c>
      <c r="AN412" t="s">
        <v>77</v>
      </c>
      <c r="AP412">
        <v>5.0</v>
      </c>
      <c r="AR412">
        <v>5.0</v>
      </c>
      <c r="AT412">
        <v>36.0</v>
      </c>
      <c r="AU412" t="s">
        <v>2300</v>
      </c>
      <c r="AV412" t="s">
        <v>79</v>
      </c>
      <c r="AX412">
        <v>7.0</v>
      </c>
      <c r="AY412" t="s">
        <v>2301</v>
      </c>
      <c r="AZ412" t="s">
        <v>2302</v>
      </c>
      <c r="BA412" t="s">
        <v>2303</v>
      </c>
      <c r="BB412">
        <v>0.0</v>
      </c>
      <c r="BC412" s="2">
        <f t="shared" si="1"/>
        <v>43029</v>
      </c>
      <c r="BD412">
        <f t="shared" si="2"/>
        <v>48</v>
      </c>
    </row>
    <row r="413" ht="15.75" customHeight="1">
      <c r="A413">
        <v>411.0</v>
      </c>
      <c r="C413" t="s">
        <v>138</v>
      </c>
      <c r="F413" t="s">
        <v>95</v>
      </c>
      <c r="H413" s="1">
        <v>32166.0</v>
      </c>
      <c r="I413">
        <v>7.0</v>
      </c>
      <c r="J413">
        <v>40.0</v>
      </c>
      <c r="K413">
        <v>10.0</v>
      </c>
      <c r="L413">
        <v>12.0</v>
      </c>
      <c r="M413">
        <v>596.0</v>
      </c>
      <c r="N413" t="s">
        <v>452</v>
      </c>
      <c r="O413">
        <v>0.0</v>
      </c>
      <c r="P413" t="s">
        <v>55</v>
      </c>
      <c r="R413" t="s">
        <v>106</v>
      </c>
      <c r="T413">
        <v>1.0</v>
      </c>
      <c r="U413" t="s">
        <v>170</v>
      </c>
      <c r="W413" t="s">
        <v>58</v>
      </c>
      <c r="Y413" t="s">
        <v>409</v>
      </c>
      <c r="AA413">
        <v>3.0</v>
      </c>
      <c r="AB413" t="s">
        <v>2305</v>
      </c>
      <c r="AC413" t="s">
        <v>74</v>
      </c>
      <c r="AH413" t="s">
        <v>76</v>
      </c>
      <c r="AN413" t="s">
        <v>63</v>
      </c>
      <c r="AP413">
        <v>4.0</v>
      </c>
      <c r="AR413">
        <v>3.0</v>
      </c>
      <c r="AT413">
        <v>5.0</v>
      </c>
      <c r="AU413" t="s">
        <v>2306</v>
      </c>
      <c r="AV413" t="s">
        <v>79</v>
      </c>
      <c r="AX413">
        <v>10.0</v>
      </c>
      <c r="AY413" t="s">
        <v>2307</v>
      </c>
      <c r="AZ413" t="s">
        <v>2308</v>
      </c>
      <c r="BB413">
        <v>1.0</v>
      </c>
      <c r="BC413" s="2">
        <f t="shared" si="1"/>
        <v>43029</v>
      </c>
      <c r="BD413">
        <f t="shared" si="2"/>
        <v>29</v>
      </c>
    </row>
    <row r="414" ht="15.75" customHeight="1">
      <c r="A414">
        <v>412.0</v>
      </c>
      <c r="C414" t="s">
        <v>138</v>
      </c>
      <c r="H414" s="1">
        <v>33916.0</v>
      </c>
      <c r="I414">
        <v>7.0</v>
      </c>
      <c r="J414">
        <v>40.0</v>
      </c>
      <c r="K414">
        <v>10.0</v>
      </c>
      <c r="L414">
        <v>10.0</v>
      </c>
      <c r="M414">
        <v>11460.0</v>
      </c>
      <c r="N414" t="s">
        <v>2310</v>
      </c>
      <c r="O414">
        <v>0.0</v>
      </c>
      <c r="P414" t="s">
        <v>55</v>
      </c>
      <c r="R414" t="s">
        <v>111</v>
      </c>
      <c r="T414">
        <v>1.0</v>
      </c>
      <c r="U414" t="s">
        <v>237</v>
      </c>
      <c r="W414" t="s">
        <v>86</v>
      </c>
      <c r="Y414" t="s">
        <v>99</v>
      </c>
      <c r="AA414">
        <v>3.0</v>
      </c>
      <c r="AB414" t="s">
        <v>2311</v>
      </c>
      <c r="AC414" t="s">
        <v>61</v>
      </c>
      <c r="AH414" t="s">
        <v>76</v>
      </c>
      <c r="AN414" t="s">
        <v>77</v>
      </c>
      <c r="AQ414">
        <v>8.0</v>
      </c>
      <c r="AR414">
        <v>3.0</v>
      </c>
      <c r="AT414">
        <v>12.0</v>
      </c>
      <c r="AU414" t="s">
        <v>2312</v>
      </c>
      <c r="AV414" t="s">
        <v>79</v>
      </c>
      <c r="AX414">
        <v>7.0</v>
      </c>
      <c r="AY414" t="s">
        <v>2313</v>
      </c>
      <c r="AZ414" t="s">
        <v>2314</v>
      </c>
      <c r="BA414" t="s">
        <v>152</v>
      </c>
      <c r="BB414">
        <v>1.0</v>
      </c>
      <c r="BC414" s="2">
        <f t="shared" si="1"/>
        <v>43029</v>
      </c>
      <c r="BD414">
        <f t="shared" si="2"/>
        <v>24</v>
      </c>
    </row>
    <row r="415" ht="15.75" customHeight="1">
      <c r="A415">
        <v>413.0</v>
      </c>
      <c r="C415" t="s">
        <v>138</v>
      </c>
      <c r="F415" t="s">
        <v>95</v>
      </c>
      <c r="H415" s="1">
        <v>33630.0</v>
      </c>
      <c r="I415">
        <v>7.0</v>
      </c>
      <c r="J415">
        <v>30.0</v>
      </c>
      <c r="K415">
        <v>10.0</v>
      </c>
      <c r="L415">
        <v>20.0</v>
      </c>
      <c r="M415">
        <v>94040.0</v>
      </c>
      <c r="N415" t="s">
        <v>2315</v>
      </c>
      <c r="O415">
        <v>0.0</v>
      </c>
      <c r="P415" t="s">
        <v>55</v>
      </c>
      <c r="R415" t="s">
        <v>106</v>
      </c>
      <c r="T415">
        <v>1.0</v>
      </c>
      <c r="U415" t="s">
        <v>237</v>
      </c>
      <c r="W415" t="s">
        <v>86</v>
      </c>
      <c r="Y415" t="s">
        <v>99</v>
      </c>
      <c r="AA415">
        <v>6.0</v>
      </c>
      <c r="AB415" t="s">
        <v>1769</v>
      </c>
      <c r="AC415" t="s">
        <v>89</v>
      </c>
      <c r="AI415" t="s">
        <v>141</v>
      </c>
      <c r="AN415" t="s">
        <v>77</v>
      </c>
      <c r="AQ415">
        <v>15.0</v>
      </c>
      <c r="AR415">
        <v>4.0</v>
      </c>
      <c r="AT415">
        <v>8.0</v>
      </c>
      <c r="AU415" t="s">
        <v>2316</v>
      </c>
      <c r="AV415" t="s">
        <v>79</v>
      </c>
      <c r="AX415">
        <v>10.0</v>
      </c>
      <c r="AY415" t="s">
        <v>2317</v>
      </c>
      <c r="AZ415" t="s">
        <v>2318</v>
      </c>
      <c r="BA415" t="s">
        <v>2319</v>
      </c>
      <c r="BB415">
        <v>1.0</v>
      </c>
      <c r="BC415" s="2">
        <f t="shared" si="1"/>
        <v>43029</v>
      </c>
      <c r="BD415">
        <f t="shared" si="2"/>
        <v>25</v>
      </c>
    </row>
    <row r="416" ht="15.75" customHeight="1">
      <c r="A416">
        <v>414.0</v>
      </c>
      <c r="C416" t="s">
        <v>138</v>
      </c>
      <c r="H416" s="1">
        <v>33369.0</v>
      </c>
      <c r="I416">
        <v>7.0</v>
      </c>
      <c r="J416">
        <v>60.0</v>
      </c>
      <c r="K416">
        <v>12.0</v>
      </c>
      <c r="L416">
        <v>10.0</v>
      </c>
      <c r="M416">
        <v>122010.0</v>
      </c>
      <c r="N416" t="s">
        <v>2321</v>
      </c>
      <c r="O416">
        <v>0.0</v>
      </c>
      <c r="P416" t="s">
        <v>55</v>
      </c>
      <c r="R416" t="s">
        <v>56</v>
      </c>
      <c r="T416">
        <v>1.0</v>
      </c>
      <c r="U416" t="s">
        <v>161</v>
      </c>
      <c r="W416" t="s">
        <v>86</v>
      </c>
      <c r="Y416" t="s">
        <v>257</v>
      </c>
      <c r="AA416">
        <v>2.0</v>
      </c>
      <c r="AB416" t="s">
        <v>535</v>
      </c>
      <c r="AC416" t="s">
        <v>89</v>
      </c>
      <c r="AG416" t="s">
        <v>75</v>
      </c>
      <c r="AN416" t="s">
        <v>91</v>
      </c>
      <c r="AP416">
        <v>3.0</v>
      </c>
      <c r="AR416">
        <v>2.0</v>
      </c>
      <c r="AT416">
        <v>4.0</v>
      </c>
      <c r="AU416" t="s">
        <v>2322</v>
      </c>
      <c r="AV416" t="s">
        <v>67</v>
      </c>
      <c r="AX416">
        <v>9.0</v>
      </c>
      <c r="AY416" t="s">
        <v>2323</v>
      </c>
      <c r="AZ416" t="s">
        <v>2324</v>
      </c>
      <c r="BA416" t="s">
        <v>2325</v>
      </c>
      <c r="BB416">
        <v>0.0</v>
      </c>
      <c r="BC416" s="2">
        <f t="shared" si="1"/>
        <v>43029</v>
      </c>
      <c r="BD416">
        <f t="shared" si="2"/>
        <v>26</v>
      </c>
    </row>
    <row r="417" ht="15.75" customHeight="1">
      <c r="A417">
        <v>415.0</v>
      </c>
      <c r="B417" t="s">
        <v>82</v>
      </c>
      <c r="H417" s="1">
        <v>35421.0</v>
      </c>
      <c r="I417">
        <v>5.0</v>
      </c>
      <c r="J417">
        <v>60.0</v>
      </c>
      <c r="K417">
        <v>8.0</v>
      </c>
      <c r="L417">
        <v>2.0</v>
      </c>
      <c r="M417">
        <v>600119.0</v>
      </c>
      <c r="N417" t="s">
        <v>2326</v>
      </c>
      <c r="O417">
        <v>1.0</v>
      </c>
      <c r="T417">
        <v>0.0</v>
      </c>
      <c r="AC417" t="s">
        <v>177</v>
      </c>
      <c r="AF417" t="s">
        <v>90</v>
      </c>
      <c r="AN417" t="s">
        <v>63</v>
      </c>
      <c r="AP417">
        <v>5.0</v>
      </c>
      <c r="AR417">
        <v>6.0</v>
      </c>
      <c r="AT417">
        <v>72.0</v>
      </c>
      <c r="AU417" t="s">
        <v>2327</v>
      </c>
      <c r="AV417" t="s">
        <v>79</v>
      </c>
      <c r="AX417">
        <v>10.0</v>
      </c>
      <c r="AY417" t="s">
        <v>2328</v>
      </c>
      <c r="AZ417" t="s">
        <v>2329</v>
      </c>
      <c r="BA417" t="s">
        <v>2330</v>
      </c>
      <c r="BB417">
        <v>1.0</v>
      </c>
      <c r="BC417" s="2">
        <f t="shared" si="1"/>
        <v>43029</v>
      </c>
      <c r="BD417">
        <f t="shared" si="2"/>
        <v>20</v>
      </c>
    </row>
    <row r="418" ht="15.75" customHeight="1">
      <c r="A418">
        <v>416.0</v>
      </c>
      <c r="B418" t="s">
        <v>82</v>
      </c>
      <c r="C418" t="s">
        <v>138</v>
      </c>
      <c r="F418" t="s">
        <v>95</v>
      </c>
      <c r="H418" s="1">
        <v>31277.0</v>
      </c>
      <c r="I418">
        <v>8.0</v>
      </c>
      <c r="J418">
        <v>30.0</v>
      </c>
      <c r="K418">
        <v>8.0</v>
      </c>
      <c r="L418">
        <v>3.0</v>
      </c>
      <c r="M418">
        <v>10523.0</v>
      </c>
      <c r="N418" t="s">
        <v>2331</v>
      </c>
      <c r="O418">
        <v>1.0</v>
      </c>
      <c r="T418">
        <v>1.0</v>
      </c>
      <c r="U418" t="s">
        <v>97</v>
      </c>
      <c r="W418" t="s">
        <v>86</v>
      </c>
      <c r="Y418" t="s">
        <v>99</v>
      </c>
      <c r="AA418">
        <v>7.0</v>
      </c>
      <c r="AB418" t="s">
        <v>219</v>
      </c>
      <c r="AC418" t="s">
        <v>89</v>
      </c>
      <c r="AH418" t="s">
        <v>76</v>
      </c>
      <c r="AN418" t="s">
        <v>77</v>
      </c>
      <c r="AP418">
        <v>6.0</v>
      </c>
      <c r="AR418">
        <v>6.0</v>
      </c>
      <c r="AT418">
        <v>15.0</v>
      </c>
      <c r="AU418" t="s">
        <v>2332</v>
      </c>
      <c r="AV418" t="s">
        <v>79</v>
      </c>
      <c r="AX418">
        <v>10.0</v>
      </c>
      <c r="AY418" t="s">
        <v>2333</v>
      </c>
      <c r="AZ418" t="s">
        <v>2335</v>
      </c>
      <c r="BA418" t="s">
        <v>124</v>
      </c>
      <c r="BB418">
        <v>0.0</v>
      </c>
      <c r="BC418" s="2">
        <f t="shared" si="1"/>
        <v>43029</v>
      </c>
      <c r="BD418">
        <f t="shared" si="2"/>
        <v>32</v>
      </c>
    </row>
    <row r="419" ht="15.75" customHeight="1">
      <c r="A419">
        <v>417.0</v>
      </c>
      <c r="E419" t="s">
        <v>187</v>
      </c>
      <c r="H419" s="1">
        <v>35207.0</v>
      </c>
      <c r="I419">
        <v>5.0</v>
      </c>
      <c r="J419">
        <v>40.0</v>
      </c>
      <c r="K419">
        <v>16.0</v>
      </c>
      <c r="L419">
        <v>12.0</v>
      </c>
      <c r="M419">
        <v>77459.0</v>
      </c>
      <c r="N419" t="s">
        <v>1113</v>
      </c>
      <c r="O419">
        <v>1.0</v>
      </c>
      <c r="T419">
        <v>1.0</v>
      </c>
      <c r="U419" t="s">
        <v>75</v>
      </c>
      <c r="W419" t="s">
        <v>402</v>
      </c>
      <c r="Y419" t="s">
        <v>59</v>
      </c>
      <c r="AA419">
        <v>1.0</v>
      </c>
      <c r="AB419" t="s">
        <v>1202</v>
      </c>
      <c r="AC419" t="s">
        <v>61</v>
      </c>
      <c r="AI419" t="s">
        <v>141</v>
      </c>
      <c r="AN419" t="s">
        <v>91</v>
      </c>
      <c r="AP419">
        <v>5.0</v>
      </c>
      <c r="AR419">
        <v>4.0</v>
      </c>
      <c r="AT419">
        <v>3.0</v>
      </c>
      <c r="AU419" t="s">
        <v>2336</v>
      </c>
      <c r="AV419" t="s">
        <v>79</v>
      </c>
      <c r="AX419">
        <v>10.0</v>
      </c>
      <c r="AY419" t="s">
        <v>2337</v>
      </c>
      <c r="AZ419" t="s">
        <v>217</v>
      </c>
      <c r="BA419" t="s">
        <v>2338</v>
      </c>
      <c r="BB419">
        <v>1.0</v>
      </c>
      <c r="BC419" s="2">
        <f t="shared" si="1"/>
        <v>43029</v>
      </c>
      <c r="BD419">
        <f t="shared" si="2"/>
        <v>21</v>
      </c>
    </row>
    <row r="420" ht="15.75" customHeight="1">
      <c r="A420">
        <v>418.0</v>
      </c>
      <c r="F420" t="s">
        <v>95</v>
      </c>
      <c r="H420" s="1">
        <v>30898.0</v>
      </c>
      <c r="I420">
        <v>8.0</v>
      </c>
      <c r="J420">
        <v>180.0</v>
      </c>
      <c r="K420">
        <v>6.0</v>
      </c>
      <c r="L420">
        <v>200.0</v>
      </c>
      <c r="M420">
        <v>94536.0</v>
      </c>
      <c r="N420" t="s">
        <v>2339</v>
      </c>
      <c r="O420">
        <v>0.0</v>
      </c>
      <c r="P420" t="s">
        <v>55</v>
      </c>
      <c r="R420" t="s">
        <v>71</v>
      </c>
      <c r="T420">
        <v>1.0</v>
      </c>
      <c r="U420" t="s">
        <v>237</v>
      </c>
      <c r="W420" t="s">
        <v>86</v>
      </c>
      <c r="Z420" t="s">
        <v>1061</v>
      </c>
      <c r="AA420">
        <v>9.0</v>
      </c>
      <c r="AC420" t="s">
        <v>89</v>
      </c>
      <c r="AF420" t="s">
        <v>90</v>
      </c>
      <c r="AN420" t="s">
        <v>77</v>
      </c>
      <c r="AP420">
        <v>4.0</v>
      </c>
      <c r="AR420">
        <v>2.0</v>
      </c>
      <c r="AT420">
        <v>800.0</v>
      </c>
      <c r="AU420" t="s">
        <v>2340</v>
      </c>
      <c r="AV420" t="s">
        <v>79</v>
      </c>
      <c r="AX420">
        <v>9.0</v>
      </c>
      <c r="AY420" t="s">
        <v>1844</v>
      </c>
      <c r="AZ420" t="s">
        <v>1844</v>
      </c>
      <c r="BB420">
        <v>1.0</v>
      </c>
      <c r="BC420" s="2">
        <f t="shared" si="1"/>
        <v>43029</v>
      </c>
      <c r="BD420">
        <f t="shared" si="2"/>
        <v>33</v>
      </c>
    </row>
    <row r="421" ht="15.75" customHeight="1">
      <c r="A421">
        <v>419.0</v>
      </c>
      <c r="C421" t="s">
        <v>138</v>
      </c>
      <c r="E421" t="s">
        <v>187</v>
      </c>
      <c r="F421" t="s">
        <v>95</v>
      </c>
      <c r="H421" s="1">
        <v>32560.0</v>
      </c>
      <c r="I421">
        <v>7.0</v>
      </c>
      <c r="J421">
        <v>60.0</v>
      </c>
      <c r="K421">
        <v>540.0</v>
      </c>
      <c r="L421">
        <v>12.0</v>
      </c>
      <c r="M421">
        <v>92647.0</v>
      </c>
      <c r="N421" t="s">
        <v>2341</v>
      </c>
      <c r="O421">
        <v>0.0</v>
      </c>
      <c r="P421" t="s">
        <v>105</v>
      </c>
      <c r="R421" t="s">
        <v>71</v>
      </c>
      <c r="T421">
        <v>1.0</v>
      </c>
      <c r="U421" t="s">
        <v>97</v>
      </c>
      <c r="W421" t="s">
        <v>86</v>
      </c>
      <c r="Y421" t="s">
        <v>764</v>
      </c>
      <c r="AA421">
        <v>5.0</v>
      </c>
      <c r="AB421" t="s">
        <v>2342</v>
      </c>
      <c r="AC421" t="s">
        <v>89</v>
      </c>
      <c r="AF421" t="s">
        <v>90</v>
      </c>
      <c r="AH421" t="s">
        <v>76</v>
      </c>
      <c r="AN421" t="s">
        <v>77</v>
      </c>
      <c r="AQ421" t="s">
        <v>725</v>
      </c>
      <c r="AR421">
        <v>6.0</v>
      </c>
      <c r="AT421">
        <v>400.0</v>
      </c>
      <c r="AU421" t="s">
        <v>2343</v>
      </c>
      <c r="AV421" t="s">
        <v>79</v>
      </c>
      <c r="AX421">
        <v>8.0</v>
      </c>
      <c r="AY421" t="s">
        <v>2344</v>
      </c>
      <c r="BB421">
        <v>1.0</v>
      </c>
      <c r="BC421" s="2">
        <f t="shared" si="1"/>
        <v>43029</v>
      </c>
      <c r="BD421">
        <f t="shared" si="2"/>
        <v>28</v>
      </c>
    </row>
    <row r="422" ht="15.75" customHeight="1">
      <c r="A422">
        <v>420.0</v>
      </c>
      <c r="D422" t="s">
        <v>125</v>
      </c>
      <c r="E422" t="s">
        <v>187</v>
      </c>
      <c r="F422" t="s">
        <v>95</v>
      </c>
      <c r="H422" s="1">
        <v>34123.0</v>
      </c>
      <c r="I422">
        <v>7.0</v>
      </c>
      <c r="J422">
        <v>3.0</v>
      </c>
      <c r="K422">
        <v>8.0</v>
      </c>
      <c r="L422">
        <v>6.0</v>
      </c>
      <c r="M422">
        <v>284001.0</v>
      </c>
      <c r="N422" t="s">
        <v>2345</v>
      </c>
      <c r="O422">
        <v>1.0</v>
      </c>
      <c r="T422">
        <v>1.0</v>
      </c>
      <c r="U422" t="s">
        <v>161</v>
      </c>
      <c r="W422" t="s">
        <v>86</v>
      </c>
      <c r="Y422" t="s">
        <v>134</v>
      </c>
      <c r="AA422">
        <v>1.0</v>
      </c>
      <c r="AC422" t="s">
        <v>61</v>
      </c>
      <c r="AH422" t="s">
        <v>76</v>
      </c>
      <c r="AN422" t="s">
        <v>77</v>
      </c>
      <c r="AP422">
        <v>3.0</v>
      </c>
      <c r="AS422">
        <v>8.0</v>
      </c>
      <c r="AT422">
        <v>10.0</v>
      </c>
      <c r="AU422" t="s">
        <v>2347</v>
      </c>
      <c r="AV422" t="s">
        <v>67</v>
      </c>
      <c r="AX422">
        <v>9.0</v>
      </c>
      <c r="AY422" t="s">
        <v>2348</v>
      </c>
      <c r="AZ422" t="s">
        <v>2349</v>
      </c>
      <c r="BA422" t="s">
        <v>2350</v>
      </c>
      <c r="BB422">
        <v>1.0</v>
      </c>
      <c r="BC422" s="2">
        <f t="shared" si="1"/>
        <v>43029</v>
      </c>
      <c r="BD422">
        <f t="shared" si="2"/>
        <v>24</v>
      </c>
    </row>
    <row r="423" ht="15.75" customHeight="1">
      <c r="A423">
        <v>421.0</v>
      </c>
      <c r="B423" t="s">
        <v>82</v>
      </c>
      <c r="C423" t="s">
        <v>138</v>
      </c>
      <c r="D423" t="s">
        <v>125</v>
      </c>
      <c r="F423" t="s">
        <v>95</v>
      </c>
      <c r="H423" s="1">
        <v>34931.0</v>
      </c>
      <c r="I423">
        <v>8.0</v>
      </c>
      <c r="J423">
        <v>0.0</v>
      </c>
      <c r="K423">
        <v>10.0</v>
      </c>
      <c r="L423">
        <v>2.0</v>
      </c>
      <c r="M423">
        <v>110045.0</v>
      </c>
      <c r="N423" t="s">
        <v>1915</v>
      </c>
      <c r="O423">
        <v>0.0</v>
      </c>
      <c r="P423" t="s">
        <v>105</v>
      </c>
      <c r="R423" t="s">
        <v>111</v>
      </c>
      <c r="T423">
        <v>0.0</v>
      </c>
      <c r="AC423" t="s">
        <v>61</v>
      </c>
      <c r="AG423" t="s">
        <v>75</v>
      </c>
      <c r="AM423" t="s">
        <v>1264</v>
      </c>
      <c r="AN423" t="s">
        <v>77</v>
      </c>
      <c r="AQ423">
        <v>25.0</v>
      </c>
      <c r="AS423">
        <v>10.0</v>
      </c>
      <c r="AT423">
        <v>12.0</v>
      </c>
      <c r="AU423" t="s">
        <v>2351</v>
      </c>
      <c r="AV423" t="s">
        <v>79</v>
      </c>
      <c r="AX423">
        <v>10.0</v>
      </c>
      <c r="AY423" t="s">
        <v>2352</v>
      </c>
      <c r="AZ423" t="s">
        <v>2353</v>
      </c>
      <c r="BA423" t="s">
        <v>2354</v>
      </c>
      <c r="BB423">
        <v>1.0</v>
      </c>
      <c r="BC423" s="2">
        <f t="shared" si="1"/>
        <v>43029</v>
      </c>
      <c r="BD423">
        <f t="shared" si="2"/>
        <v>22</v>
      </c>
    </row>
    <row r="424" ht="15.75" customHeight="1">
      <c r="A424">
        <v>422.0</v>
      </c>
      <c r="C424" t="s">
        <v>138</v>
      </c>
      <c r="F424" t="s">
        <v>95</v>
      </c>
      <c r="H424" s="1">
        <v>33568.0</v>
      </c>
      <c r="I424">
        <v>7.0</v>
      </c>
      <c r="J424">
        <v>1.0</v>
      </c>
      <c r="K424">
        <v>10.0</v>
      </c>
      <c r="L424">
        <v>10.0</v>
      </c>
      <c r="M424">
        <v>200120.0</v>
      </c>
      <c r="N424" t="s">
        <v>2355</v>
      </c>
      <c r="O424">
        <v>1.0</v>
      </c>
      <c r="T424">
        <v>1.0</v>
      </c>
      <c r="U424" t="s">
        <v>90</v>
      </c>
      <c r="W424" t="s">
        <v>86</v>
      </c>
      <c r="Y424" t="s">
        <v>99</v>
      </c>
      <c r="AA424">
        <v>3.0</v>
      </c>
      <c r="AB424" t="s">
        <v>2356</v>
      </c>
      <c r="AC424" t="s">
        <v>61</v>
      </c>
      <c r="AI424" t="s">
        <v>141</v>
      </c>
      <c r="AN424" t="s">
        <v>77</v>
      </c>
      <c r="AQ424">
        <v>15.0</v>
      </c>
      <c r="AR424">
        <v>3.0</v>
      </c>
      <c r="AT424">
        <v>20.0</v>
      </c>
      <c r="AU424" t="s">
        <v>2357</v>
      </c>
      <c r="AV424" t="s">
        <v>79</v>
      </c>
      <c r="AX424">
        <v>10.0</v>
      </c>
      <c r="AY424" t="s">
        <v>2358</v>
      </c>
      <c r="AZ424" t="s">
        <v>2359</v>
      </c>
      <c r="BA424" t="s">
        <v>2360</v>
      </c>
      <c r="BB424">
        <v>0.0</v>
      </c>
      <c r="BC424" s="2">
        <f t="shared" si="1"/>
        <v>43029</v>
      </c>
      <c r="BD424">
        <f t="shared" si="2"/>
        <v>25</v>
      </c>
    </row>
    <row r="425" ht="15.75" customHeight="1">
      <c r="A425">
        <v>423.0</v>
      </c>
      <c r="C425" t="s">
        <v>138</v>
      </c>
      <c r="E425" t="s">
        <v>187</v>
      </c>
      <c r="H425" s="1">
        <v>29795.0</v>
      </c>
      <c r="I425">
        <v>6.0</v>
      </c>
      <c r="J425">
        <v>60.0</v>
      </c>
      <c r="K425">
        <v>7.0</v>
      </c>
      <c r="L425">
        <v>10.0</v>
      </c>
      <c r="M425">
        <v>80304.0</v>
      </c>
      <c r="N425" t="s">
        <v>1845</v>
      </c>
      <c r="O425">
        <v>1.0</v>
      </c>
      <c r="T425">
        <v>1.0</v>
      </c>
      <c r="U425" t="s">
        <v>237</v>
      </c>
      <c r="W425" t="s">
        <v>119</v>
      </c>
      <c r="Y425" t="s">
        <v>99</v>
      </c>
      <c r="AA425">
        <v>11.0</v>
      </c>
      <c r="AB425" t="s">
        <v>2361</v>
      </c>
      <c r="AC425" t="s">
        <v>89</v>
      </c>
      <c r="AH425" t="s">
        <v>76</v>
      </c>
      <c r="AN425" t="s">
        <v>91</v>
      </c>
      <c r="AP425">
        <v>4.0</v>
      </c>
      <c r="AR425">
        <v>4.0</v>
      </c>
      <c r="AT425">
        <v>10.0</v>
      </c>
      <c r="AU425" t="s">
        <v>2362</v>
      </c>
      <c r="AV425" t="s">
        <v>79</v>
      </c>
      <c r="AX425">
        <v>10.0</v>
      </c>
      <c r="AY425" t="s">
        <v>2363</v>
      </c>
      <c r="AZ425" t="s">
        <v>2364</v>
      </c>
      <c r="BA425" t="s">
        <v>2365</v>
      </c>
      <c r="BB425">
        <v>1.0</v>
      </c>
      <c r="BC425" s="2">
        <f t="shared" si="1"/>
        <v>43029</v>
      </c>
      <c r="BD425">
        <f t="shared" si="2"/>
        <v>36</v>
      </c>
    </row>
    <row r="426" ht="15.75" customHeight="1">
      <c r="A426">
        <v>424.0</v>
      </c>
      <c r="C426" t="s">
        <v>138</v>
      </c>
      <c r="E426" t="s">
        <v>187</v>
      </c>
      <c r="H426" s="1">
        <v>34095.0</v>
      </c>
      <c r="I426">
        <v>5.0</v>
      </c>
      <c r="J426">
        <v>240.0</v>
      </c>
      <c r="K426">
        <v>6.0</v>
      </c>
      <c r="L426">
        <v>24.0</v>
      </c>
      <c r="M426">
        <v>184.0</v>
      </c>
      <c r="N426" t="s">
        <v>2367</v>
      </c>
      <c r="O426">
        <v>1.0</v>
      </c>
      <c r="T426">
        <v>1.0</v>
      </c>
      <c r="U426" t="s">
        <v>237</v>
      </c>
      <c r="W426" t="s">
        <v>119</v>
      </c>
      <c r="Y426" t="s">
        <v>99</v>
      </c>
      <c r="AA426">
        <v>2.0</v>
      </c>
      <c r="AB426" t="s">
        <v>2368</v>
      </c>
      <c r="AC426" t="s">
        <v>417</v>
      </c>
      <c r="AI426" t="s">
        <v>141</v>
      </c>
      <c r="AN426" t="s">
        <v>63</v>
      </c>
      <c r="AP426">
        <v>4.0</v>
      </c>
      <c r="AR426">
        <v>4.0</v>
      </c>
      <c r="AT426">
        <v>12.0</v>
      </c>
      <c r="AU426" t="s">
        <v>2370</v>
      </c>
      <c r="AV426" t="s">
        <v>79</v>
      </c>
      <c r="AX426">
        <v>10.0</v>
      </c>
      <c r="AY426" t="s">
        <v>2371</v>
      </c>
      <c r="BB426">
        <v>0.0</v>
      </c>
      <c r="BC426" s="2">
        <f t="shared" si="1"/>
        <v>43029</v>
      </c>
      <c r="BD426">
        <f t="shared" si="2"/>
        <v>24</v>
      </c>
    </row>
    <row r="427" ht="15.75" customHeight="1">
      <c r="A427">
        <v>425.0</v>
      </c>
      <c r="B427" t="s">
        <v>82</v>
      </c>
      <c r="H427" s="1">
        <v>22450.0</v>
      </c>
      <c r="I427">
        <v>7.0</v>
      </c>
      <c r="J427">
        <v>0.0</v>
      </c>
      <c r="K427">
        <v>8.0</v>
      </c>
      <c r="L427">
        <v>15.0</v>
      </c>
      <c r="M427">
        <v>6096.0</v>
      </c>
      <c r="N427" t="s">
        <v>2372</v>
      </c>
      <c r="O427">
        <v>0.0</v>
      </c>
      <c r="P427" t="s">
        <v>105</v>
      </c>
      <c r="R427" t="s">
        <v>106</v>
      </c>
      <c r="T427">
        <v>1.0</v>
      </c>
      <c r="U427" t="s">
        <v>474</v>
      </c>
      <c r="W427" t="s">
        <v>86</v>
      </c>
      <c r="Y427" t="s">
        <v>99</v>
      </c>
      <c r="AA427">
        <v>30.0</v>
      </c>
      <c r="AB427" t="s">
        <v>118</v>
      </c>
      <c r="AC427" t="s">
        <v>89</v>
      </c>
      <c r="AG427" t="s">
        <v>75</v>
      </c>
      <c r="AN427" t="s">
        <v>77</v>
      </c>
      <c r="AP427">
        <v>6.0</v>
      </c>
      <c r="AR427">
        <v>6.0</v>
      </c>
      <c r="AT427">
        <v>40.0</v>
      </c>
      <c r="AU427" t="s">
        <v>2373</v>
      </c>
      <c r="AV427" t="s">
        <v>79</v>
      </c>
      <c r="AX427">
        <v>10.0</v>
      </c>
      <c r="AY427" t="s">
        <v>2374</v>
      </c>
      <c r="AZ427" t="s">
        <v>2375</v>
      </c>
      <c r="BA427" t="s">
        <v>2376</v>
      </c>
      <c r="BB427">
        <v>1.0</v>
      </c>
      <c r="BC427" s="2">
        <f t="shared" si="1"/>
        <v>43029</v>
      </c>
      <c r="BD427">
        <f t="shared" si="2"/>
        <v>56</v>
      </c>
    </row>
    <row r="428" ht="15.75" customHeight="1">
      <c r="A428">
        <v>426.0</v>
      </c>
      <c r="D428" t="s">
        <v>125</v>
      </c>
      <c r="F428" t="s">
        <v>95</v>
      </c>
      <c r="I428">
        <v>8.0</v>
      </c>
      <c r="J428">
        <v>0.0</v>
      </c>
      <c r="K428">
        <v>8.0</v>
      </c>
      <c r="L428">
        <v>4.0</v>
      </c>
      <c r="N428" t="s">
        <v>2377</v>
      </c>
      <c r="O428">
        <v>0.0</v>
      </c>
      <c r="P428" t="s">
        <v>447</v>
      </c>
      <c r="R428" t="s">
        <v>106</v>
      </c>
      <c r="T428">
        <v>0.0</v>
      </c>
      <c r="AC428" t="s">
        <v>89</v>
      </c>
      <c r="AH428" t="s">
        <v>76</v>
      </c>
      <c r="AM428" t="s">
        <v>2379</v>
      </c>
      <c r="AN428" t="s">
        <v>178</v>
      </c>
      <c r="AP428">
        <v>4.0</v>
      </c>
      <c r="AR428">
        <v>6.0</v>
      </c>
      <c r="AT428">
        <v>4.0</v>
      </c>
      <c r="AU428" t="s">
        <v>2038</v>
      </c>
      <c r="AV428" t="s">
        <v>79</v>
      </c>
      <c r="AX428">
        <v>8.0</v>
      </c>
      <c r="BB428">
        <v>0.0</v>
      </c>
      <c r="BC428" s="2">
        <f t="shared" si="1"/>
        <v>43029</v>
      </c>
      <c r="BD428">
        <f t="shared" si="2"/>
        <v>117</v>
      </c>
    </row>
    <row r="429" ht="15.75" customHeight="1">
      <c r="A429">
        <v>427.0</v>
      </c>
      <c r="B429" t="s">
        <v>82</v>
      </c>
      <c r="H429" s="1">
        <v>29952.0</v>
      </c>
      <c r="I429">
        <v>7.0</v>
      </c>
      <c r="J429">
        <v>40.0</v>
      </c>
      <c r="K429">
        <v>7.0</v>
      </c>
      <c r="L429">
        <v>36.0</v>
      </c>
      <c r="M429">
        <v>77072.0</v>
      </c>
      <c r="N429" t="s">
        <v>1113</v>
      </c>
      <c r="O429">
        <v>0.0</v>
      </c>
      <c r="P429" t="s">
        <v>70</v>
      </c>
      <c r="R429" t="s">
        <v>111</v>
      </c>
      <c r="T429">
        <v>1.0</v>
      </c>
      <c r="U429" t="s">
        <v>5</v>
      </c>
      <c r="W429" t="s">
        <v>119</v>
      </c>
      <c r="Y429" t="s">
        <v>482</v>
      </c>
      <c r="AA429">
        <v>6.0</v>
      </c>
      <c r="AB429" t="s">
        <v>2381</v>
      </c>
      <c r="AC429" t="s">
        <v>500</v>
      </c>
      <c r="AG429" t="s">
        <v>75</v>
      </c>
      <c r="AN429" t="s">
        <v>77</v>
      </c>
      <c r="AP429">
        <v>5.0</v>
      </c>
      <c r="AR429">
        <v>3.0</v>
      </c>
      <c r="AT429">
        <v>3.0</v>
      </c>
      <c r="AU429" t="s">
        <v>2383</v>
      </c>
      <c r="AV429" t="s">
        <v>79</v>
      </c>
      <c r="AX429">
        <v>7.0</v>
      </c>
      <c r="AY429" t="s">
        <v>2384</v>
      </c>
      <c r="AZ429" t="s">
        <v>2385</v>
      </c>
      <c r="BA429" t="s">
        <v>2386</v>
      </c>
      <c r="BB429">
        <v>0.0</v>
      </c>
      <c r="BC429" s="2">
        <f t="shared" si="1"/>
        <v>43029</v>
      </c>
      <c r="BD429">
        <f t="shared" si="2"/>
        <v>35</v>
      </c>
    </row>
    <row r="430" ht="15.75" customHeight="1">
      <c r="A430">
        <v>428.0</v>
      </c>
      <c r="F430" t="s">
        <v>95</v>
      </c>
      <c r="H430" s="1">
        <v>34689.0</v>
      </c>
      <c r="I430">
        <v>7.0</v>
      </c>
      <c r="J430">
        <v>120.0</v>
      </c>
      <c r="K430">
        <v>8.0</v>
      </c>
      <c r="L430">
        <v>8.0</v>
      </c>
      <c r="M430">
        <v>560091.0</v>
      </c>
      <c r="N430" t="s">
        <v>488</v>
      </c>
      <c r="O430">
        <v>1.0</v>
      </c>
      <c r="P430" t="s">
        <v>55</v>
      </c>
      <c r="R430" t="s">
        <v>106</v>
      </c>
      <c r="T430">
        <v>0.0</v>
      </c>
      <c r="AC430" t="s">
        <v>417</v>
      </c>
      <c r="AF430" t="s">
        <v>90</v>
      </c>
      <c r="AJ430" t="s">
        <v>628</v>
      </c>
      <c r="AN430" t="s">
        <v>77</v>
      </c>
      <c r="AP430">
        <v>6.0</v>
      </c>
      <c r="AR430">
        <v>6.0</v>
      </c>
      <c r="AT430">
        <v>10.0</v>
      </c>
      <c r="AU430" t="s">
        <v>2388</v>
      </c>
      <c r="AV430" t="s">
        <v>79</v>
      </c>
      <c r="AX430">
        <v>8.0</v>
      </c>
      <c r="AY430" t="s">
        <v>2389</v>
      </c>
      <c r="AZ430" t="s">
        <v>2390</v>
      </c>
      <c r="BA430" t="s">
        <v>2391</v>
      </c>
      <c r="BC430" s="2">
        <f t="shared" si="1"/>
        <v>43029</v>
      </c>
      <c r="BD430">
        <f t="shared" si="2"/>
        <v>22</v>
      </c>
    </row>
    <row r="431" ht="15.75" customHeight="1">
      <c r="A431">
        <v>429.0</v>
      </c>
      <c r="B431" t="s">
        <v>82</v>
      </c>
      <c r="C431" t="s">
        <v>138</v>
      </c>
      <c r="D431" t="s">
        <v>125</v>
      </c>
      <c r="H431" s="1">
        <v>29960.0</v>
      </c>
      <c r="I431">
        <v>7.0</v>
      </c>
      <c r="J431">
        <v>20.0</v>
      </c>
      <c r="K431">
        <v>8.0</v>
      </c>
      <c r="L431">
        <v>2.0</v>
      </c>
      <c r="M431">
        <v>68022.0</v>
      </c>
      <c r="N431" t="s">
        <v>2393</v>
      </c>
      <c r="O431">
        <v>0.0</v>
      </c>
      <c r="P431" t="s">
        <v>55</v>
      </c>
      <c r="R431" t="s">
        <v>111</v>
      </c>
      <c r="T431">
        <v>0.0</v>
      </c>
      <c r="AC431" t="s">
        <v>74</v>
      </c>
      <c r="AF431" t="s">
        <v>90</v>
      </c>
      <c r="AN431" t="s">
        <v>77</v>
      </c>
      <c r="AQ431">
        <v>10.0</v>
      </c>
      <c r="AS431">
        <v>10.0</v>
      </c>
      <c r="AT431">
        <v>30.0</v>
      </c>
      <c r="AU431" t="s">
        <v>2394</v>
      </c>
      <c r="AV431" t="s">
        <v>79</v>
      </c>
      <c r="AX431">
        <v>8.0</v>
      </c>
      <c r="AY431" t="s">
        <v>2395</v>
      </c>
      <c r="BA431" t="s">
        <v>2396</v>
      </c>
      <c r="BB431">
        <v>0.0</v>
      </c>
      <c r="BC431" s="2">
        <f t="shared" si="1"/>
        <v>43029</v>
      </c>
      <c r="BD431">
        <f t="shared" si="2"/>
        <v>35</v>
      </c>
    </row>
    <row r="432" ht="15.75" customHeight="1">
      <c r="A432">
        <v>430.0</v>
      </c>
      <c r="B432" t="s">
        <v>82</v>
      </c>
      <c r="E432" t="s">
        <v>187</v>
      </c>
      <c r="F432" t="s">
        <v>95</v>
      </c>
      <c r="H432" s="1">
        <v>33591.0</v>
      </c>
      <c r="I432">
        <v>8.0</v>
      </c>
      <c r="J432">
        <v>15.0</v>
      </c>
      <c r="K432">
        <v>6.0</v>
      </c>
      <c r="L432">
        <v>30.0</v>
      </c>
      <c r="M432">
        <v>97223.0</v>
      </c>
      <c r="N432" t="s">
        <v>2397</v>
      </c>
      <c r="O432">
        <v>0.0</v>
      </c>
      <c r="P432" t="s">
        <v>70</v>
      </c>
      <c r="R432" t="s">
        <v>71</v>
      </c>
      <c r="T432">
        <v>1.0</v>
      </c>
      <c r="U432" t="s">
        <v>237</v>
      </c>
      <c r="W432" t="s">
        <v>86</v>
      </c>
      <c r="Y432" t="s">
        <v>99</v>
      </c>
      <c r="AA432">
        <v>2.0</v>
      </c>
      <c r="AB432" t="s">
        <v>2399</v>
      </c>
      <c r="AC432" t="s">
        <v>61</v>
      </c>
      <c r="AG432" t="s">
        <v>75</v>
      </c>
      <c r="AN432" t="s">
        <v>91</v>
      </c>
      <c r="AP432">
        <v>3.0</v>
      </c>
      <c r="AR432">
        <v>3.0</v>
      </c>
      <c r="AT432">
        <v>5.0</v>
      </c>
      <c r="AU432" t="s">
        <v>2400</v>
      </c>
      <c r="AV432" t="s">
        <v>79</v>
      </c>
      <c r="AX432">
        <v>9.0</v>
      </c>
      <c r="AY432" t="s">
        <v>2401</v>
      </c>
      <c r="BB432">
        <v>1.0</v>
      </c>
      <c r="BC432" s="2">
        <f t="shared" si="1"/>
        <v>43029</v>
      </c>
      <c r="BD432">
        <f t="shared" si="2"/>
        <v>25</v>
      </c>
    </row>
    <row r="433" ht="15.75" customHeight="1">
      <c r="A433">
        <v>431.0</v>
      </c>
      <c r="B433" t="s">
        <v>82</v>
      </c>
      <c r="D433" t="s">
        <v>125</v>
      </c>
      <c r="F433" t="s">
        <v>95</v>
      </c>
      <c r="H433" s="1">
        <v>33238.0</v>
      </c>
      <c r="I433">
        <v>6.0</v>
      </c>
      <c r="J433">
        <v>0.0</v>
      </c>
      <c r="K433">
        <v>4.0</v>
      </c>
      <c r="L433">
        <v>4.0</v>
      </c>
      <c r="M433">
        <v>600053.0</v>
      </c>
      <c r="N433" t="s">
        <v>2402</v>
      </c>
      <c r="O433">
        <v>1.0</v>
      </c>
      <c r="T433">
        <v>1.0</v>
      </c>
      <c r="U433" t="s">
        <v>170</v>
      </c>
      <c r="W433" t="s">
        <v>402</v>
      </c>
      <c r="Y433" t="s">
        <v>171</v>
      </c>
      <c r="AA433">
        <v>0.0</v>
      </c>
      <c r="AB433" t="s">
        <v>2404</v>
      </c>
      <c r="AC433" t="s">
        <v>61</v>
      </c>
      <c r="AF433" t="s">
        <v>90</v>
      </c>
      <c r="AN433" t="s">
        <v>77</v>
      </c>
      <c r="AQ433">
        <v>10.0</v>
      </c>
      <c r="AR433">
        <v>2.0</v>
      </c>
      <c r="AT433">
        <v>8.0</v>
      </c>
      <c r="AU433" t="s">
        <v>2405</v>
      </c>
      <c r="AV433" t="s">
        <v>79</v>
      </c>
      <c r="AX433">
        <v>10.0</v>
      </c>
      <c r="AY433" t="s">
        <v>2406</v>
      </c>
      <c r="AZ433" t="s">
        <v>2407</v>
      </c>
      <c r="BA433" t="s">
        <v>2408</v>
      </c>
      <c r="BB433">
        <v>1.0</v>
      </c>
      <c r="BC433" s="2">
        <f t="shared" si="1"/>
        <v>43029</v>
      </c>
      <c r="BD433">
        <f t="shared" si="2"/>
        <v>26</v>
      </c>
    </row>
    <row r="434" ht="15.75" customHeight="1">
      <c r="A434">
        <v>432.0</v>
      </c>
      <c r="B434" t="s">
        <v>82</v>
      </c>
      <c r="H434" s="1">
        <v>30585.0</v>
      </c>
      <c r="I434">
        <v>7.0</v>
      </c>
      <c r="J434">
        <v>40.0</v>
      </c>
      <c r="K434">
        <v>12.0</v>
      </c>
      <c r="L434">
        <v>10.0</v>
      </c>
      <c r="M434">
        <v>191180.0</v>
      </c>
      <c r="N434" t="s">
        <v>2409</v>
      </c>
      <c r="O434">
        <v>0.0</v>
      </c>
      <c r="P434" t="s">
        <v>55</v>
      </c>
      <c r="R434" t="s">
        <v>106</v>
      </c>
      <c r="T434">
        <v>1.0</v>
      </c>
      <c r="U434" t="s">
        <v>85</v>
      </c>
      <c r="W434" t="s">
        <v>98</v>
      </c>
      <c r="Y434" t="s">
        <v>87</v>
      </c>
      <c r="AA434">
        <v>13.0</v>
      </c>
      <c r="AB434" t="s">
        <v>2411</v>
      </c>
      <c r="AC434" t="s">
        <v>89</v>
      </c>
      <c r="AG434" t="s">
        <v>75</v>
      </c>
      <c r="AI434" t="s">
        <v>141</v>
      </c>
      <c r="AN434" t="s">
        <v>77</v>
      </c>
      <c r="AP434">
        <v>6.0</v>
      </c>
      <c r="AR434">
        <v>5.0</v>
      </c>
      <c r="AT434">
        <v>6.0</v>
      </c>
      <c r="AU434" t="s">
        <v>2412</v>
      </c>
      <c r="AV434" t="s">
        <v>67</v>
      </c>
      <c r="AX434">
        <v>8.0</v>
      </c>
      <c r="AY434" t="s">
        <v>2413</v>
      </c>
      <c r="AZ434" t="s">
        <v>2414</v>
      </c>
      <c r="BB434">
        <v>1.0</v>
      </c>
      <c r="BC434" s="2">
        <f t="shared" si="1"/>
        <v>43029</v>
      </c>
      <c r="BD434">
        <f t="shared" si="2"/>
        <v>34</v>
      </c>
    </row>
    <row r="435" ht="15.75" customHeight="1">
      <c r="A435">
        <v>433.0</v>
      </c>
      <c r="B435" t="s">
        <v>82</v>
      </c>
      <c r="C435" t="s">
        <v>138</v>
      </c>
      <c r="H435" s="1">
        <v>31434.0</v>
      </c>
      <c r="I435">
        <v>6.0</v>
      </c>
      <c r="J435">
        <v>30.0</v>
      </c>
      <c r="K435">
        <v>12.0</v>
      </c>
      <c r="L435">
        <v>2.0</v>
      </c>
      <c r="M435">
        <v>1580039.0</v>
      </c>
      <c r="N435" t="s">
        <v>2416</v>
      </c>
      <c r="O435">
        <v>0.0</v>
      </c>
      <c r="P435" t="s">
        <v>55</v>
      </c>
      <c r="S435" t="s">
        <v>2417</v>
      </c>
      <c r="T435">
        <v>1.0</v>
      </c>
      <c r="U435" t="s">
        <v>237</v>
      </c>
      <c r="X435" t="s">
        <v>2418</v>
      </c>
      <c r="Y435" t="s">
        <v>113</v>
      </c>
      <c r="AA435">
        <v>3.0</v>
      </c>
      <c r="AB435" t="s">
        <v>2419</v>
      </c>
      <c r="AC435" t="s">
        <v>89</v>
      </c>
      <c r="AF435" t="s">
        <v>90</v>
      </c>
      <c r="AN435" t="s">
        <v>91</v>
      </c>
      <c r="AQ435">
        <v>12.0</v>
      </c>
      <c r="AR435">
        <v>5.0</v>
      </c>
      <c r="AT435">
        <v>20.0</v>
      </c>
      <c r="AU435" t="s">
        <v>2420</v>
      </c>
      <c r="AV435" t="s">
        <v>79</v>
      </c>
      <c r="AX435">
        <v>8.0</v>
      </c>
      <c r="AY435" t="s">
        <v>2421</v>
      </c>
      <c r="AZ435" t="s">
        <v>2422</v>
      </c>
      <c r="BA435" t="s">
        <v>2423</v>
      </c>
      <c r="BB435">
        <v>1.0</v>
      </c>
      <c r="BC435" s="2">
        <f t="shared" si="1"/>
        <v>43029</v>
      </c>
      <c r="BD435">
        <f t="shared" si="2"/>
        <v>31</v>
      </c>
    </row>
    <row r="436" ht="15.75" customHeight="1">
      <c r="A436">
        <v>434.0</v>
      </c>
      <c r="F436" t="s">
        <v>95</v>
      </c>
      <c r="H436" s="1">
        <v>29930.0</v>
      </c>
      <c r="I436">
        <v>4.0</v>
      </c>
      <c r="J436">
        <v>0.0</v>
      </c>
      <c r="K436">
        <v>10.0</v>
      </c>
      <c r="L436">
        <v>120.0</v>
      </c>
      <c r="M436">
        <v>8.071E7</v>
      </c>
      <c r="N436" t="s">
        <v>2424</v>
      </c>
      <c r="O436">
        <v>0.0</v>
      </c>
      <c r="P436" t="s">
        <v>105</v>
      </c>
      <c r="R436" t="s">
        <v>106</v>
      </c>
      <c r="T436">
        <v>1.0</v>
      </c>
      <c r="U436" t="s">
        <v>474</v>
      </c>
      <c r="W436" t="s">
        <v>119</v>
      </c>
      <c r="Y436" t="s">
        <v>99</v>
      </c>
      <c r="AA436">
        <v>15.0</v>
      </c>
      <c r="AC436" t="s">
        <v>61</v>
      </c>
      <c r="AG436" t="s">
        <v>75</v>
      </c>
      <c r="AN436" t="s">
        <v>63</v>
      </c>
      <c r="AP436">
        <v>5.0</v>
      </c>
      <c r="AS436">
        <v>10.0</v>
      </c>
      <c r="AT436">
        <v>20.0</v>
      </c>
      <c r="AU436" t="s">
        <v>2425</v>
      </c>
      <c r="AV436" t="s">
        <v>79</v>
      </c>
      <c r="AX436">
        <v>10.0</v>
      </c>
      <c r="AY436" t="s">
        <v>2426</v>
      </c>
      <c r="BB436">
        <v>0.0</v>
      </c>
      <c r="BC436" s="2">
        <f t="shared" si="1"/>
        <v>43029</v>
      </c>
      <c r="BD436">
        <f t="shared" si="2"/>
        <v>35</v>
      </c>
    </row>
    <row r="437" ht="15.75" customHeight="1">
      <c r="A437">
        <v>435.0</v>
      </c>
      <c r="B437" t="s">
        <v>82</v>
      </c>
      <c r="E437" t="s">
        <v>187</v>
      </c>
      <c r="F437" t="s">
        <v>95</v>
      </c>
      <c r="H437" s="1">
        <v>31833.0</v>
      </c>
      <c r="I437">
        <v>8.0</v>
      </c>
      <c r="J437">
        <v>60.0</v>
      </c>
      <c r="K437">
        <v>12.0</v>
      </c>
      <c r="L437">
        <v>20.0</v>
      </c>
      <c r="M437">
        <v>10200.0</v>
      </c>
      <c r="N437" t="s">
        <v>2427</v>
      </c>
      <c r="O437">
        <v>0.0</v>
      </c>
      <c r="P437" t="s">
        <v>55</v>
      </c>
      <c r="R437" t="s">
        <v>111</v>
      </c>
      <c r="T437">
        <v>0.0</v>
      </c>
      <c r="AC437" t="s">
        <v>89</v>
      </c>
      <c r="AF437" t="s">
        <v>90</v>
      </c>
      <c r="AN437" t="s">
        <v>77</v>
      </c>
      <c r="AP437">
        <v>3.0</v>
      </c>
      <c r="AR437">
        <v>3.0</v>
      </c>
      <c r="AT437">
        <v>180.0</v>
      </c>
      <c r="AU437" t="s">
        <v>2428</v>
      </c>
      <c r="AV437" t="s">
        <v>212</v>
      </c>
      <c r="AX437">
        <v>9.0</v>
      </c>
      <c r="AY437" t="s">
        <v>2429</v>
      </c>
      <c r="AZ437" t="s">
        <v>2430</v>
      </c>
      <c r="BA437" t="s">
        <v>2431</v>
      </c>
      <c r="BB437">
        <v>1.0</v>
      </c>
      <c r="BC437" s="2">
        <f t="shared" si="1"/>
        <v>43029</v>
      </c>
      <c r="BD437">
        <f t="shared" si="2"/>
        <v>30</v>
      </c>
    </row>
    <row r="438" ht="15.75" customHeight="1">
      <c r="A438">
        <v>436.0</v>
      </c>
      <c r="C438" t="s">
        <v>138</v>
      </c>
      <c r="D438" t="s">
        <v>125</v>
      </c>
      <c r="F438" t="s">
        <v>95</v>
      </c>
      <c r="H438" s="1">
        <v>33725.0</v>
      </c>
      <c r="I438">
        <v>8.0</v>
      </c>
      <c r="J438">
        <v>0.0</v>
      </c>
      <c r="K438">
        <v>8.0</v>
      </c>
      <c r="L438">
        <v>15.0</v>
      </c>
      <c r="M438">
        <v>100044.0</v>
      </c>
      <c r="N438" t="s">
        <v>2392</v>
      </c>
      <c r="O438">
        <v>1.0</v>
      </c>
      <c r="T438">
        <v>0.0</v>
      </c>
      <c r="AC438" t="s">
        <v>89</v>
      </c>
      <c r="AI438" t="s">
        <v>141</v>
      </c>
      <c r="AN438" t="s">
        <v>77</v>
      </c>
      <c r="AP438">
        <v>3.0</v>
      </c>
      <c r="AR438">
        <v>5.0</v>
      </c>
      <c r="AT438">
        <v>5.0</v>
      </c>
      <c r="AU438" t="s">
        <v>2432</v>
      </c>
      <c r="AV438" t="s">
        <v>79</v>
      </c>
      <c r="AX438">
        <v>8.0</v>
      </c>
      <c r="AY438" t="s">
        <v>2433</v>
      </c>
      <c r="AZ438" t="s">
        <v>2434</v>
      </c>
      <c r="BA438" t="s">
        <v>2435</v>
      </c>
      <c r="BB438">
        <v>0.0</v>
      </c>
      <c r="BC438" s="2">
        <f t="shared" si="1"/>
        <v>43029</v>
      </c>
      <c r="BD438">
        <f t="shared" si="2"/>
        <v>25</v>
      </c>
    </row>
    <row r="439" ht="15.75" customHeight="1">
      <c r="A439">
        <v>437.0</v>
      </c>
      <c r="F439" t="s">
        <v>95</v>
      </c>
      <c r="H439" s="1">
        <v>29313.0</v>
      </c>
      <c r="I439">
        <v>7.0</v>
      </c>
      <c r="J439">
        <v>50.0</v>
      </c>
      <c r="K439">
        <v>8.0</v>
      </c>
      <c r="L439">
        <v>3.0</v>
      </c>
      <c r="M439">
        <v>201308.0</v>
      </c>
      <c r="N439" t="s">
        <v>2436</v>
      </c>
      <c r="O439">
        <v>1.0</v>
      </c>
      <c r="T439">
        <v>1.0</v>
      </c>
      <c r="U439" t="s">
        <v>237</v>
      </c>
      <c r="W439" t="s">
        <v>86</v>
      </c>
      <c r="Y439" t="s">
        <v>99</v>
      </c>
      <c r="AA439">
        <v>12.0</v>
      </c>
      <c r="AC439" t="s">
        <v>89</v>
      </c>
      <c r="AI439" t="s">
        <v>141</v>
      </c>
      <c r="AN439" t="s">
        <v>91</v>
      </c>
      <c r="AP439">
        <v>3.0</v>
      </c>
      <c r="AR439">
        <v>2.0</v>
      </c>
      <c r="AT439">
        <v>5.0</v>
      </c>
      <c r="AU439" t="s">
        <v>2437</v>
      </c>
      <c r="AV439" t="s">
        <v>79</v>
      </c>
      <c r="AX439">
        <v>7.0</v>
      </c>
      <c r="AY439" t="s">
        <v>2438</v>
      </c>
      <c r="BB439">
        <v>0.0</v>
      </c>
      <c r="BC439" s="2">
        <f t="shared" si="1"/>
        <v>43029</v>
      </c>
      <c r="BD439">
        <f t="shared" si="2"/>
        <v>37</v>
      </c>
    </row>
    <row r="440" ht="15.75" customHeight="1">
      <c r="A440">
        <v>438.0</v>
      </c>
      <c r="D440" t="s">
        <v>125</v>
      </c>
      <c r="E440" t="s">
        <v>187</v>
      </c>
      <c r="H440" s="1">
        <v>34275.0</v>
      </c>
      <c r="I440">
        <v>7.0</v>
      </c>
      <c r="J440">
        <v>30.0</v>
      </c>
      <c r="K440">
        <v>8.0</v>
      </c>
      <c r="L440">
        <v>5.0</v>
      </c>
      <c r="M440">
        <v>560032.0</v>
      </c>
      <c r="N440" t="s">
        <v>2440</v>
      </c>
      <c r="O440">
        <v>1.0</v>
      </c>
      <c r="T440">
        <v>0.0</v>
      </c>
      <c r="AC440" t="s">
        <v>61</v>
      </c>
      <c r="AG440" t="s">
        <v>75</v>
      </c>
      <c r="AN440" t="s">
        <v>77</v>
      </c>
      <c r="AP440">
        <v>6.0</v>
      </c>
      <c r="AR440">
        <v>4.0</v>
      </c>
      <c r="AT440">
        <v>30.0</v>
      </c>
      <c r="AU440" t="s">
        <v>2441</v>
      </c>
      <c r="AV440" t="s">
        <v>67</v>
      </c>
      <c r="AX440">
        <v>9.0</v>
      </c>
      <c r="AY440" t="s">
        <v>2442</v>
      </c>
      <c r="AZ440" t="s">
        <v>2443</v>
      </c>
      <c r="BA440" t="s">
        <v>2444</v>
      </c>
      <c r="BB440">
        <v>0.0</v>
      </c>
      <c r="BC440" s="2">
        <f t="shared" si="1"/>
        <v>43029</v>
      </c>
      <c r="BD440">
        <f t="shared" si="2"/>
        <v>23</v>
      </c>
    </row>
    <row r="441" ht="15.75" customHeight="1">
      <c r="A441">
        <v>439.0</v>
      </c>
      <c r="G441" t="s">
        <v>2445</v>
      </c>
      <c r="H441" s="1">
        <v>25124.0</v>
      </c>
      <c r="I441">
        <v>7.0</v>
      </c>
      <c r="J441">
        <v>0.0</v>
      </c>
      <c r="K441">
        <v>8.0</v>
      </c>
      <c r="L441">
        <v>20.0</v>
      </c>
      <c r="N441" t="s">
        <v>2446</v>
      </c>
      <c r="O441">
        <v>1.0</v>
      </c>
      <c r="T441">
        <v>1.0</v>
      </c>
      <c r="U441" t="s">
        <v>2447</v>
      </c>
      <c r="W441" t="s">
        <v>156</v>
      </c>
      <c r="Y441" t="s">
        <v>99</v>
      </c>
      <c r="AA441">
        <v>25.0</v>
      </c>
      <c r="AB441" t="s">
        <v>2448</v>
      </c>
      <c r="AC441" t="s">
        <v>89</v>
      </c>
      <c r="AH441" t="s">
        <v>76</v>
      </c>
      <c r="AI441" t="s">
        <v>141</v>
      </c>
      <c r="AM441" t="s">
        <v>2449</v>
      </c>
      <c r="AN441" t="s">
        <v>77</v>
      </c>
      <c r="AP441">
        <v>6.0</v>
      </c>
      <c r="AR441">
        <v>6.0</v>
      </c>
      <c r="AT441">
        <v>6.0</v>
      </c>
      <c r="AU441" t="s">
        <v>2450</v>
      </c>
      <c r="AV441" t="s">
        <v>79</v>
      </c>
      <c r="AX441">
        <v>9.0</v>
      </c>
      <c r="AY441" t="s">
        <v>2451</v>
      </c>
      <c r="AZ441" t="s">
        <v>2452</v>
      </c>
      <c r="BA441" t="s">
        <v>2453</v>
      </c>
      <c r="BB441">
        <v>1.0</v>
      </c>
      <c r="BC441" s="2">
        <f t="shared" si="1"/>
        <v>43029</v>
      </c>
      <c r="BD441">
        <f t="shared" si="2"/>
        <v>49</v>
      </c>
    </row>
    <row r="442" ht="15.75" customHeight="1">
      <c r="A442">
        <v>440.0</v>
      </c>
      <c r="C442" t="s">
        <v>138</v>
      </c>
      <c r="H442" s="1">
        <v>22573.0</v>
      </c>
      <c r="I442">
        <v>7.0</v>
      </c>
      <c r="J442">
        <v>0.0</v>
      </c>
      <c r="K442">
        <v>10.0</v>
      </c>
      <c r="L442">
        <v>10.0</v>
      </c>
      <c r="M442">
        <v>92024.0</v>
      </c>
      <c r="N442" t="s">
        <v>2454</v>
      </c>
      <c r="O442">
        <v>1.0</v>
      </c>
      <c r="T442">
        <v>1.0</v>
      </c>
      <c r="U442" t="s">
        <v>237</v>
      </c>
      <c r="X442" t="s">
        <v>2455</v>
      </c>
      <c r="Y442" t="s">
        <v>675</v>
      </c>
      <c r="AA442">
        <v>35.0</v>
      </c>
      <c r="AB442" t="s">
        <v>2456</v>
      </c>
      <c r="AC442" t="s">
        <v>74</v>
      </c>
      <c r="AI442" t="s">
        <v>141</v>
      </c>
      <c r="AN442" t="s">
        <v>77</v>
      </c>
      <c r="AP442">
        <v>5.0</v>
      </c>
      <c r="AR442">
        <v>3.0</v>
      </c>
      <c r="AT442">
        <v>10.0</v>
      </c>
      <c r="AU442" t="s">
        <v>2457</v>
      </c>
      <c r="AV442" t="s">
        <v>67</v>
      </c>
      <c r="AX442">
        <v>10.0</v>
      </c>
      <c r="AY442" t="s">
        <v>2458</v>
      </c>
      <c r="AZ442" t="s">
        <v>2459</v>
      </c>
      <c r="BA442" t="s">
        <v>152</v>
      </c>
      <c r="BB442">
        <v>1.0</v>
      </c>
      <c r="BC442" s="2">
        <f t="shared" si="1"/>
        <v>43029</v>
      </c>
      <c r="BD442">
        <f t="shared" si="2"/>
        <v>56</v>
      </c>
    </row>
    <row r="443" ht="15.75" customHeight="1">
      <c r="A443">
        <v>441.0</v>
      </c>
      <c r="B443" t="s">
        <v>82</v>
      </c>
      <c r="E443" t="s">
        <v>187</v>
      </c>
      <c r="F443" t="s">
        <v>95</v>
      </c>
      <c r="H443" s="1">
        <v>29023.0</v>
      </c>
      <c r="I443">
        <v>8.0</v>
      </c>
      <c r="J443">
        <v>75.0</v>
      </c>
      <c r="K443">
        <v>14.0</v>
      </c>
      <c r="L443">
        <v>8.0</v>
      </c>
      <c r="M443">
        <v>60302.0</v>
      </c>
      <c r="N443" t="s">
        <v>2460</v>
      </c>
      <c r="O443">
        <v>1.0</v>
      </c>
      <c r="T443">
        <v>1.0</v>
      </c>
      <c r="U443" t="s">
        <v>57</v>
      </c>
      <c r="W443" t="s">
        <v>86</v>
      </c>
      <c r="Y443" t="s">
        <v>337</v>
      </c>
      <c r="AA443">
        <v>13.0</v>
      </c>
      <c r="AB443" t="s">
        <v>2462</v>
      </c>
      <c r="AC443" t="s">
        <v>61</v>
      </c>
      <c r="AI443" t="s">
        <v>141</v>
      </c>
      <c r="AN443" t="s">
        <v>77</v>
      </c>
      <c r="AQ443" t="s">
        <v>2463</v>
      </c>
      <c r="AR443">
        <v>6.0</v>
      </c>
      <c r="AT443">
        <v>12.0</v>
      </c>
      <c r="AU443" t="s">
        <v>2464</v>
      </c>
      <c r="AV443" t="s">
        <v>79</v>
      </c>
      <c r="AX443">
        <v>10.0</v>
      </c>
      <c r="AY443" t="s">
        <v>2465</v>
      </c>
      <c r="AZ443" t="s">
        <v>2466</v>
      </c>
      <c r="BA443" t="s">
        <v>1632</v>
      </c>
      <c r="BB443">
        <v>1.0</v>
      </c>
      <c r="BC443" s="2">
        <f t="shared" si="1"/>
        <v>43029</v>
      </c>
      <c r="BD443">
        <f t="shared" si="2"/>
        <v>38</v>
      </c>
    </row>
    <row r="444" ht="15.75" customHeight="1">
      <c r="A444">
        <v>442.0</v>
      </c>
      <c r="C444" t="s">
        <v>138</v>
      </c>
      <c r="H444" s="1">
        <v>33732.0</v>
      </c>
      <c r="I444">
        <v>7.0</v>
      </c>
      <c r="J444">
        <v>0.0</v>
      </c>
      <c r="K444">
        <v>12.0</v>
      </c>
      <c r="L444">
        <v>20.0</v>
      </c>
      <c r="M444">
        <v>44600.0</v>
      </c>
      <c r="N444" t="s">
        <v>2467</v>
      </c>
      <c r="O444">
        <v>1.0</v>
      </c>
      <c r="T444">
        <v>1.0</v>
      </c>
      <c r="U444" t="s">
        <v>161</v>
      </c>
      <c r="W444" t="s">
        <v>86</v>
      </c>
      <c r="Y444" t="s">
        <v>257</v>
      </c>
      <c r="AA444">
        <v>3.0</v>
      </c>
      <c r="AB444" t="s">
        <v>2468</v>
      </c>
      <c r="AC444" t="s">
        <v>61</v>
      </c>
      <c r="AH444" t="s">
        <v>76</v>
      </c>
      <c r="AN444" t="s">
        <v>63</v>
      </c>
      <c r="AQ444">
        <v>10.0</v>
      </c>
      <c r="AS444">
        <v>8.0</v>
      </c>
      <c r="AT444">
        <v>8.0</v>
      </c>
      <c r="AU444" t="s">
        <v>2469</v>
      </c>
      <c r="AV444" t="s">
        <v>79</v>
      </c>
      <c r="AX444">
        <v>9.0</v>
      </c>
      <c r="AY444" t="s">
        <v>2470</v>
      </c>
      <c r="BB444">
        <v>1.0</v>
      </c>
      <c r="BC444" s="2">
        <f t="shared" si="1"/>
        <v>43029</v>
      </c>
      <c r="BD444">
        <f t="shared" si="2"/>
        <v>25</v>
      </c>
    </row>
    <row r="445" ht="15.75" customHeight="1">
      <c r="A445">
        <v>443.0</v>
      </c>
      <c r="B445" t="s">
        <v>82</v>
      </c>
      <c r="C445" t="s">
        <v>138</v>
      </c>
      <c r="D445" t="s">
        <v>125</v>
      </c>
      <c r="F445" t="s">
        <v>95</v>
      </c>
      <c r="H445" s="1">
        <v>32315.0</v>
      </c>
      <c r="I445">
        <v>8.0</v>
      </c>
      <c r="J445">
        <v>1.0</v>
      </c>
      <c r="K445">
        <v>8.0</v>
      </c>
      <c r="L445">
        <v>25.0</v>
      </c>
      <c r="M445">
        <v>94043.0</v>
      </c>
      <c r="N445" t="s">
        <v>1692</v>
      </c>
      <c r="O445">
        <v>1.0</v>
      </c>
      <c r="T445">
        <v>1.0</v>
      </c>
      <c r="U445" t="s">
        <v>237</v>
      </c>
      <c r="W445" t="s">
        <v>86</v>
      </c>
      <c r="Y445" t="s">
        <v>99</v>
      </c>
      <c r="AA445">
        <v>1.0</v>
      </c>
      <c r="AB445" t="s">
        <v>79</v>
      </c>
      <c r="AC445" t="s">
        <v>74</v>
      </c>
      <c r="AF445" t="s">
        <v>90</v>
      </c>
      <c r="AG445" t="s">
        <v>75</v>
      </c>
      <c r="AI445" t="s">
        <v>141</v>
      </c>
      <c r="AN445" t="s">
        <v>91</v>
      </c>
      <c r="AP445">
        <v>1.0</v>
      </c>
      <c r="AR445">
        <v>1.0</v>
      </c>
      <c r="AT445">
        <v>30.0</v>
      </c>
      <c r="AU445" t="s">
        <v>2472</v>
      </c>
      <c r="AV445" t="s">
        <v>79</v>
      </c>
      <c r="AX445">
        <v>10.0</v>
      </c>
      <c r="AY445" t="s">
        <v>2473</v>
      </c>
      <c r="BA445" t="s">
        <v>2474</v>
      </c>
      <c r="BB445">
        <v>1.0</v>
      </c>
      <c r="BC445" s="2">
        <f t="shared" si="1"/>
        <v>43029</v>
      </c>
      <c r="BD445">
        <f t="shared" si="2"/>
        <v>29</v>
      </c>
    </row>
    <row r="446" ht="15.75" customHeight="1">
      <c r="A446">
        <v>444.0</v>
      </c>
      <c r="B446" t="s">
        <v>82</v>
      </c>
      <c r="H446" s="1">
        <v>23257.0</v>
      </c>
      <c r="I446">
        <v>7.0</v>
      </c>
      <c r="J446">
        <v>90.0</v>
      </c>
      <c r="K446">
        <v>8.0</v>
      </c>
      <c r="L446">
        <v>10.0</v>
      </c>
      <c r="N446" t="s">
        <v>2475</v>
      </c>
      <c r="O446">
        <v>0.0</v>
      </c>
      <c r="P446" t="s">
        <v>70</v>
      </c>
      <c r="R446" t="s">
        <v>111</v>
      </c>
      <c r="T446">
        <v>1.0</v>
      </c>
      <c r="U446" t="s">
        <v>469</v>
      </c>
      <c r="W446" t="s">
        <v>86</v>
      </c>
      <c r="Y446" t="s">
        <v>59</v>
      </c>
      <c r="AA446">
        <v>28.0</v>
      </c>
      <c r="AB446" t="s">
        <v>2476</v>
      </c>
      <c r="AC446" t="s">
        <v>74</v>
      </c>
      <c r="AM446" t="s">
        <v>2477</v>
      </c>
      <c r="AN446" t="s">
        <v>77</v>
      </c>
      <c r="AP446">
        <v>6.0</v>
      </c>
      <c r="AR446">
        <v>6.0</v>
      </c>
      <c r="AT446">
        <v>10.0</v>
      </c>
      <c r="AU446" t="s">
        <v>2478</v>
      </c>
      <c r="AV446" t="s">
        <v>79</v>
      </c>
      <c r="AX446">
        <v>9.0</v>
      </c>
      <c r="AY446" t="s">
        <v>2479</v>
      </c>
      <c r="BB446">
        <v>0.0</v>
      </c>
      <c r="BC446" s="2">
        <f t="shared" si="1"/>
        <v>43029</v>
      </c>
      <c r="BD446">
        <f t="shared" si="2"/>
        <v>54</v>
      </c>
    </row>
    <row r="447" ht="15.75" customHeight="1">
      <c r="A447">
        <v>445.0</v>
      </c>
      <c r="C447" t="s">
        <v>138</v>
      </c>
      <c r="E447" t="s">
        <v>187</v>
      </c>
      <c r="F447" t="s">
        <v>95</v>
      </c>
      <c r="H447" s="1">
        <v>32727.0</v>
      </c>
      <c r="I447">
        <v>5.0</v>
      </c>
      <c r="J447">
        <v>0.0</v>
      </c>
      <c r="K447">
        <v>16.0</v>
      </c>
      <c r="L447">
        <v>2.0</v>
      </c>
      <c r="M447">
        <v>71711.0</v>
      </c>
      <c r="N447" t="s">
        <v>2481</v>
      </c>
      <c r="O447">
        <v>0.0</v>
      </c>
      <c r="P447" t="s">
        <v>105</v>
      </c>
      <c r="R447" t="s">
        <v>106</v>
      </c>
      <c r="T447">
        <v>1.0</v>
      </c>
      <c r="U447" t="s">
        <v>474</v>
      </c>
      <c r="W447" t="s">
        <v>58</v>
      </c>
      <c r="Y447" t="s">
        <v>99</v>
      </c>
      <c r="AA447">
        <v>5.0</v>
      </c>
      <c r="AB447" t="s">
        <v>2482</v>
      </c>
      <c r="AC447" t="s">
        <v>61</v>
      </c>
      <c r="AI447" t="s">
        <v>141</v>
      </c>
      <c r="AN447" t="s">
        <v>77</v>
      </c>
      <c r="AP447">
        <v>6.0</v>
      </c>
      <c r="AR447">
        <v>6.0</v>
      </c>
      <c r="AT447">
        <v>12.0</v>
      </c>
      <c r="AU447" t="s">
        <v>2483</v>
      </c>
      <c r="AV447" t="s">
        <v>79</v>
      </c>
      <c r="AX447">
        <v>10.0</v>
      </c>
      <c r="AY447" t="s">
        <v>2484</v>
      </c>
      <c r="AZ447" t="s">
        <v>2485</v>
      </c>
      <c r="BB447">
        <v>1.0</v>
      </c>
      <c r="BC447" s="2">
        <f t="shared" si="1"/>
        <v>43029</v>
      </c>
      <c r="BD447">
        <f t="shared" si="2"/>
        <v>28</v>
      </c>
    </row>
    <row r="448" ht="15.75" customHeight="1">
      <c r="A448">
        <v>446.0</v>
      </c>
      <c r="B448" t="s">
        <v>82</v>
      </c>
      <c r="C448" t="s">
        <v>138</v>
      </c>
      <c r="F448" t="s">
        <v>95</v>
      </c>
      <c r="H448" s="1">
        <v>33114.0</v>
      </c>
      <c r="I448">
        <v>6.0</v>
      </c>
      <c r="J448">
        <v>180.0</v>
      </c>
      <c r="K448">
        <v>10.0</v>
      </c>
      <c r="L448">
        <v>9.0</v>
      </c>
      <c r="M448">
        <v>1010.0</v>
      </c>
      <c r="N448" t="s">
        <v>2487</v>
      </c>
      <c r="O448">
        <v>1.0</v>
      </c>
      <c r="T448">
        <v>1.0</v>
      </c>
      <c r="U448" t="s">
        <v>170</v>
      </c>
      <c r="W448" t="s">
        <v>86</v>
      </c>
      <c r="Z448" t="s">
        <v>2488</v>
      </c>
      <c r="AA448">
        <v>1.0</v>
      </c>
      <c r="AB448" t="s">
        <v>2489</v>
      </c>
      <c r="AC448" t="s">
        <v>89</v>
      </c>
      <c r="AI448" t="s">
        <v>141</v>
      </c>
      <c r="AN448" t="s">
        <v>1273</v>
      </c>
      <c r="AQ448">
        <v>10.0</v>
      </c>
      <c r="AR448">
        <v>6.0</v>
      </c>
      <c r="AT448">
        <v>6.0</v>
      </c>
      <c r="AU448" t="s">
        <v>2490</v>
      </c>
      <c r="AV448" t="s">
        <v>212</v>
      </c>
      <c r="AX448">
        <v>9.0</v>
      </c>
      <c r="AY448" t="s">
        <v>2491</v>
      </c>
      <c r="AZ448" t="s">
        <v>2492</v>
      </c>
      <c r="BA448" t="s">
        <v>2493</v>
      </c>
      <c r="BB448">
        <v>1.0</v>
      </c>
      <c r="BC448" s="2">
        <f t="shared" si="1"/>
        <v>43029</v>
      </c>
      <c r="BD448">
        <f t="shared" si="2"/>
        <v>27</v>
      </c>
    </row>
    <row r="449" ht="15.75" customHeight="1">
      <c r="A449">
        <v>447.0</v>
      </c>
      <c r="B449" t="s">
        <v>82</v>
      </c>
      <c r="H449" s="1">
        <v>34025.0</v>
      </c>
      <c r="I449">
        <v>9.0</v>
      </c>
      <c r="J449">
        <v>1.0</v>
      </c>
      <c r="K449">
        <v>6.0</v>
      </c>
      <c r="L449">
        <v>5.0</v>
      </c>
      <c r="M449">
        <v>560093.0</v>
      </c>
      <c r="N449" t="s">
        <v>1437</v>
      </c>
      <c r="O449">
        <v>1.0</v>
      </c>
      <c r="T449">
        <v>1.0</v>
      </c>
      <c r="U449" t="s">
        <v>237</v>
      </c>
      <c r="W449" t="s">
        <v>86</v>
      </c>
      <c r="Y449" t="s">
        <v>99</v>
      </c>
      <c r="AA449">
        <v>2.0</v>
      </c>
      <c r="AB449" t="s">
        <v>2495</v>
      </c>
      <c r="AC449" t="s">
        <v>61</v>
      </c>
      <c r="AG449" t="s">
        <v>75</v>
      </c>
      <c r="AN449" t="s">
        <v>91</v>
      </c>
      <c r="AP449">
        <v>6.0</v>
      </c>
      <c r="AR449">
        <v>5.0</v>
      </c>
      <c r="AT449">
        <v>100.0</v>
      </c>
      <c r="AU449" t="s">
        <v>2496</v>
      </c>
      <c r="AV449" t="s">
        <v>79</v>
      </c>
      <c r="AX449">
        <v>9.0</v>
      </c>
      <c r="AY449" t="s">
        <v>2497</v>
      </c>
      <c r="AZ449" t="s">
        <v>2498</v>
      </c>
      <c r="BB449">
        <v>1.0</v>
      </c>
      <c r="BC449" s="2">
        <f t="shared" si="1"/>
        <v>43029</v>
      </c>
      <c r="BD449">
        <f t="shared" si="2"/>
        <v>24</v>
      </c>
    </row>
    <row r="450" ht="15.75" customHeight="1">
      <c r="A450">
        <v>448.0</v>
      </c>
      <c r="C450" t="s">
        <v>138</v>
      </c>
      <c r="H450" s="1">
        <v>33077.0</v>
      </c>
      <c r="I450">
        <v>8.0</v>
      </c>
      <c r="J450">
        <v>6.0</v>
      </c>
      <c r="K450">
        <v>14.0</v>
      </c>
      <c r="L450">
        <v>6.0</v>
      </c>
      <c r="N450" t="s">
        <v>2500</v>
      </c>
      <c r="O450">
        <v>0.0</v>
      </c>
      <c r="P450" t="s">
        <v>70</v>
      </c>
      <c r="R450" t="s">
        <v>111</v>
      </c>
      <c r="T450">
        <v>1.0</v>
      </c>
      <c r="U450" t="s">
        <v>237</v>
      </c>
      <c r="W450" t="s">
        <v>86</v>
      </c>
      <c r="Y450" t="s">
        <v>99</v>
      </c>
      <c r="AA450">
        <v>5.0</v>
      </c>
      <c r="AB450" t="s">
        <v>2501</v>
      </c>
      <c r="AC450" t="s">
        <v>61</v>
      </c>
      <c r="AG450" t="s">
        <v>75</v>
      </c>
      <c r="AN450" t="s">
        <v>91</v>
      </c>
      <c r="AP450">
        <v>6.0</v>
      </c>
      <c r="AR450">
        <v>4.0</v>
      </c>
      <c r="AT450">
        <v>3.0</v>
      </c>
      <c r="AU450" t="s">
        <v>2502</v>
      </c>
      <c r="AV450" t="s">
        <v>67</v>
      </c>
      <c r="AX450">
        <v>10.0</v>
      </c>
      <c r="AY450" t="s">
        <v>2503</v>
      </c>
      <c r="AZ450" t="s">
        <v>2504</v>
      </c>
      <c r="BB450">
        <v>0.0</v>
      </c>
      <c r="BC450" s="2">
        <f t="shared" si="1"/>
        <v>43029</v>
      </c>
      <c r="BD450">
        <f t="shared" si="2"/>
        <v>27</v>
      </c>
    </row>
    <row r="451" ht="15.75" customHeight="1">
      <c r="A451">
        <v>449.0</v>
      </c>
      <c r="F451" t="s">
        <v>95</v>
      </c>
      <c r="H451" s="1">
        <v>27948.0</v>
      </c>
      <c r="I451">
        <v>6.0</v>
      </c>
      <c r="J451">
        <v>50.0</v>
      </c>
      <c r="K451">
        <v>8.0</v>
      </c>
      <c r="L451">
        <v>5.0</v>
      </c>
      <c r="M451">
        <v>40470.0</v>
      </c>
      <c r="N451" t="s">
        <v>2505</v>
      </c>
      <c r="O451">
        <v>1.0</v>
      </c>
      <c r="T451">
        <v>1.0</v>
      </c>
      <c r="U451" t="s">
        <v>527</v>
      </c>
      <c r="W451" t="s">
        <v>58</v>
      </c>
      <c r="Y451" t="s">
        <v>307</v>
      </c>
      <c r="AA451">
        <v>5.0</v>
      </c>
      <c r="AB451" t="s">
        <v>2506</v>
      </c>
      <c r="AC451" t="s">
        <v>74</v>
      </c>
      <c r="AG451" t="s">
        <v>75</v>
      </c>
      <c r="AJ451" t="s">
        <v>628</v>
      </c>
      <c r="AN451" t="s">
        <v>77</v>
      </c>
      <c r="AP451">
        <v>5.0</v>
      </c>
      <c r="AR451">
        <v>3.0</v>
      </c>
      <c r="AT451">
        <v>20.0</v>
      </c>
      <c r="AU451" t="s">
        <v>2507</v>
      </c>
      <c r="AW451" t="s">
        <v>2508</v>
      </c>
      <c r="AX451">
        <v>9.0</v>
      </c>
      <c r="AY451" t="s">
        <v>2509</v>
      </c>
      <c r="AZ451" t="s">
        <v>1530</v>
      </c>
      <c r="BB451">
        <v>0.0</v>
      </c>
      <c r="BC451" s="2">
        <f t="shared" si="1"/>
        <v>43029</v>
      </c>
      <c r="BD451">
        <f t="shared" si="2"/>
        <v>41</v>
      </c>
    </row>
    <row r="452" ht="15.75" customHeight="1">
      <c r="A452">
        <v>450.0</v>
      </c>
      <c r="B452" t="s">
        <v>82</v>
      </c>
      <c r="F452" t="s">
        <v>95</v>
      </c>
      <c r="H452" s="1">
        <v>29093.0</v>
      </c>
      <c r="I452">
        <v>8.0</v>
      </c>
      <c r="J452">
        <v>75.0</v>
      </c>
      <c r="K452">
        <v>9.0</v>
      </c>
      <c r="L452">
        <v>20.0</v>
      </c>
      <c r="M452">
        <v>60439.0</v>
      </c>
      <c r="N452" t="s">
        <v>2481</v>
      </c>
      <c r="O452">
        <v>0.0</v>
      </c>
      <c r="P452" t="s">
        <v>70</v>
      </c>
      <c r="R452" t="s">
        <v>106</v>
      </c>
      <c r="T452">
        <v>1.0</v>
      </c>
      <c r="U452" t="s">
        <v>118</v>
      </c>
      <c r="W452" t="s">
        <v>119</v>
      </c>
      <c r="Y452" t="s">
        <v>99</v>
      </c>
      <c r="AA452">
        <v>14.0</v>
      </c>
      <c r="AB452" t="s">
        <v>609</v>
      </c>
      <c r="AC452" t="s">
        <v>89</v>
      </c>
      <c r="AG452" t="s">
        <v>75</v>
      </c>
      <c r="AN452" t="s">
        <v>77</v>
      </c>
      <c r="AP452">
        <v>6.0</v>
      </c>
      <c r="AS452">
        <v>10.0</v>
      </c>
      <c r="AT452">
        <v>15.0</v>
      </c>
      <c r="AU452" t="s">
        <v>2510</v>
      </c>
      <c r="AW452" t="s">
        <v>2511</v>
      </c>
      <c r="AX452">
        <v>10.0</v>
      </c>
      <c r="AY452" t="s">
        <v>2512</v>
      </c>
      <c r="AZ452" t="s">
        <v>2513</v>
      </c>
      <c r="BA452" t="s">
        <v>124</v>
      </c>
      <c r="BB452">
        <v>1.0</v>
      </c>
      <c r="BC452" s="2">
        <f t="shared" si="1"/>
        <v>43029</v>
      </c>
      <c r="BD452">
        <f t="shared" si="2"/>
        <v>38</v>
      </c>
    </row>
    <row r="453" ht="15.75" customHeight="1">
      <c r="A453">
        <v>451.0</v>
      </c>
      <c r="B453" t="s">
        <v>82</v>
      </c>
      <c r="E453" t="s">
        <v>187</v>
      </c>
      <c r="F453" t="s">
        <v>95</v>
      </c>
      <c r="H453" s="1">
        <v>32527.0</v>
      </c>
      <c r="I453">
        <v>8.0</v>
      </c>
      <c r="J453">
        <v>0.0</v>
      </c>
      <c r="K453">
        <v>10.0</v>
      </c>
      <c r="L453">
        <v>60.0</v>
      </c>
      <c r="M453">
        <v>92649.0</v>
      </c>
      <c r="N453" t="s">
        <v>2514</v>
      </c>
      <c r="O453">
        <v>1.0</v>
      </c>
      <c r="T453">
        <v>1.0</v>
      </c>
      <c r="U453" t="s">
        <v>189</v>
      </c>
      <c r="W453" t="s">
        <v>402</v>
      </c>
      <c r="Y453" t="s">
        <v>99</v>
      </c>
      <c r="AA453">
        <v>1.0</v>
      </c>
      <c r="AB453" t="s">
        <v>2515</v>
      </c>
      <c r="AC453" t="s">
        <v>61</v>
      </c>
      <c r="AG453" t="s">
        <v>75</v>
      </c>
      <c r="AH453" t="s">
        <v>76</v>
      </c>
      <c r="AN453" t="s">
        <v>63</v>
      </c>
      <c r="AP453">
        <v>5.0</v>
      </c>
      <c r="AR453">
        <v>2.0</v>
      </c>
      <c r="AT453">
        <v>6.0</v>
      </c>
      <c r="AU453" t="s">
        <v>2516</v>
      </c>
      <c r="AV453" t="s">
        <v>79</v>
      </c>
      <c r="AX453">
        <v>7.0</v>
      </c>
      <c r="AY453" t="s">
        <v>2517</v>
      </c>
      <c r="AZ453" t="s">
        <v>2518</v>
      </c>
      <c r="BA453" t="s">
        <v>2519</v>
      </c>
      <c r="BB453">
        <v>0.0</v>
      </c>
      <c r="BC453" s="2">
        <f t="shared" si="1"/>
        <v>43029</v>
      </c>
      <c r="BD453">
        <f t="shared" si="2"/>
        <v>28</v>
      </c>
    </row>
    <row r="454" ht="15.75" customHeight="1">
      <c r="A454">
        <v>452.0</v>
      </c>
      <c r="B454" t="s">
        <v>82</v>
      </c>
      <c r="H454" s="1">
        <v>27608.0</v>
      </c>
      <c r="I454">
        <v>7.0</v>
      </c>
      <c r="J454">
        <v>70.0</v>
      </c>
      <c r="K454">
        <v>8.0</v>
      </c>
      <c r="L454">
        <v>50.0</v>
      </c>
      <c r="M454">
        <v>27800.0</v>
      </c>
      <c r="N454" t="s">
        <v>2521</v>
      </c>
      <c r="O454">
        <v>1.0</v>
      </c>
      <c r="T454">
        <v>1.0</v>
      </c>
      <c r="U454" t="s">
        <v>237</v>
      </c>
      <c r="W454" t="s">
        <v>86</v>
      </c>
      <c r="Y454" t="s">
        <v>351</v>
      </c>
      <c r="AA454">
        <v>15.0</v>
      </c>
      <c r="AB454" t="s">
        <v>2522</v>
      </c>
      <c r="AC454" t="s">
        <v>89</v>
      </c>
      <c r="AH454" t="s">
        <v>76</v>
      </c>
      <c r="AN454" t="s">
        <v>77</v>
      </c>
      <c r="AP454">
        <v>6.0</v>
      </c>
      <c r="AR454">
        <v>4.0</v>
      </c>
      <c r="AT454">
        <v>25.0</v>
      </c>
      <c r="AU454" t="s">
        <v>381</v>
      </c>
      <c r="AV454" t="s">
        <v>79</v>
      </c>
      <c r="AX454">
        <v>7.0</v>
      </c>
      <c r="AY454" t="s">
        <v>2078</v>
      </c>
      <c r="BB454">
        <v>0.0</v>
      </c>
      <c r="BC454" s="2">
        <f t="shared" si="1"/>
        <v>43029</v>
      </c>
      <c r="BD454">
        <f t="shared" si="2"/>
        <v>42</v>
      </c>
    </row>
    <row r="455" ht="15.75" customHeight="1">
      <c r="A455">
        <v>453.0</v>
      </c>
      <c r="C455" t="s">
        <v>138</v>
      </c>
      <c r="H455" s="1">
        <v>31265.0</v>
      </c>
      <c r="I455">
        <v>7.0</v>
      </c>
      <c r="J455">
        <v>0.0</v>
      </c>
      <c r="K455">
        <v>6.0</v>
      </c>
      <c r="L455">
        <v>20.0</v>
      </c>
      <c r="N455" t="s">
        <v>746</v>
      </c>
      <c r="O455">
        <v>0.0</v>
      </c>
      <c r="P455" t="s">
        <v>55</v>
      </c>
      <c r="R455" t="s">
        <v>56</v>
      </c>
      <c r="T455">
        <v>1.0</v>
      </c>
      <c r="U455" t="s">
        <v>170</v>
      </c>
      <c r="W455" t="s">
        <v>86</v>
      </c>
      <c r="Y455" t="s">
        <v>99</v>
      </c>
      <c r="AA455">
        <v>2.0</v>
      </c>
      <c r="AC455" t="s">
        <v>89</v>
      </c>
      <c r="AI455" t="s">
        <v>141</v>
      </c>
      <c r="AN455" t="s">
        <v>63</v>
      </c>
      <c r="AP455">
        <v>5.0</v>
      </c>
      <c r="AR455">
        <v>5.0</v>
      </c>
      <c r="AT455">
        <v>10.0</v>
      </c>
      <c r="AU455" t="s">
        <v>820</v>
      </c>
      <c r="AV455" t="s">
        <v>67</v>
      </c>
      <c r="AX455">
        <v>7.0</v>
      </c>
      <c r="AY455" t="s">
        <v>2523</v>
      </c>
      <c r="BB455">
        <v>0.0</v>
      </c>
      <c r="BC455" s="2">
        <f t="shared" si="1"/>
        <v>43029</v>
      </c>
      <c r="BD455">
        <f t="shared" si="2"/>
        <v>32</v>
      </c>
    </row>
    <row r="456" ht="15.75" customHeight="1">
      <c r="A456">
        <v>454.0</v>
      </c>
      <c r="C456" t="s">
        <v>138</v>
      </c>
      <c r="H456" s="1">
        <v>30445.0</v>
      </c>
      <c r="I456">
        <v>7.0</v>
      </c>
      <c r="J456">
        <v>30.0</v>
      </c>
      <c r="K456">
        <v>15.0</v>
      </c>
      <c r="L456">
        <v>8.0</v>
      </c>
      <c r="M456">
        <v>9.06903E7</v>
      </c>
      <c r="N456" t="s">
        <v>2524</v>
      </c>
      <c r="O456">
        <v>1.0</v>
      </c>
      <c r="T456">
        <v>1.0</v>
      </c>
      <c r="U456" t="s">
        <v>237</v>
      </c>
      <c r="W456" t="s">
        <v>58</v>
      </c>
      <c r="Y456" t="s">
        <v>482</v>
      </c>
      <c r="AA456">
        <v>14.0</v>
      </c>
      <c r="AB456" t="s">
        <v>2525</v>
      </c>
      <c r="AC456" t="s">
        <v>61</v>
      </c>
      <c r="AI456" t="s">
        <v>141</v>
      </c>
      <c r="AN456" t="s">
        <v>63</v>
      </c>
      <c r="AP456">
        <v>5.0</v>
      </c>
      <c r="AR456">
        <v>4.0</v>
      </c>
      <c r="AT456">
        <v>12.0</v>
      </c>
      <c r="AU456" t="s">
        <v>2526</v>
      </c>
      <c r="AV456" t="s">
        <v>79</v>
      </c>
      <c r="AX456">
        <v>10.0</v>
      </c>
      <c r="AY456" t="s">
        <v>2527</v>
      </c>
      <c r="AZ456" t="s">
        <v>2513</v>
      </c>
      <c r="BA456" t="s">
        <v>2528</v>
      </c>
      <c r="BB456">
        <v>1.0</v>
      </c>
      <c r="BC456" s="2">
        <f t="shared" si="1"/>
        <v>43029</v>
      </c>
      <c r="BD456">
        <f t="shared" si="2"/>
        <v>34</v>
      </c>
    </row>
    <row r="457" ht="15.75" customHeight="1">
      <c r="A457">
        <v>455.0</v>
      </c>
      <c r="B457" t="s">
        <v>82</v>
      </c>
      <c r="F457" t="s">
        <v>95</v>
      </c>
      <c r="H457" s="1">
        <v>32097.0</v>
      </c>
      <c r="I457">
        <v>7.0</v>
      </c>
      <c r="J457">
        <v>0.0</v>
      </c>
      <c r="K457">
        <v>8.0</v>
      </c>
      <c r="L457">
        <v>50.0</v>
      </c>
      <c r="M457">
        <v>6132.0</v>
      </c>
      <c r="N457" t="s">
        <v>2530</v>
      </c>
      <c r="O457">
        <v>1.0</v>
      </c>
      <c r="T457">
        <v>0.0</v>
      </c>
      <c r="AC457" t="s">
        <v>89</v>
      </c>
      <c r="AD457" t="s">
        <v>319</v>
      </c>
      <c r="AF457" t="s">
        <v>90</v>
      </c>
      <c r="AG457" t="s">
        <v>75</v>
      </c>
      <c r="AN457" t="s">
        <v>77</v>
      </c>
      <c r="AQ457">
        <v>20.0</v>
      </c>
      <c r="AS457">
        <v>10.0</v>
      </c>
      <c r="AT457">
        <v>5.0</v>
      </c>
      <c r="AU457" t="s">
        <v>2531</v>
      </c>
      <c r="AW457" t="s">
        <v>2532</v>
      </c>
      <c r="AX457">
        <v>9.0</v>
      </c>
      <c r="AY457" t="s">
        <v>2533</v>
      </c>
      <c r="AZ457" t="s">
        <v>2534</v>
      </c>
      <c r="BA457" t="s">
        <v>2535</v>
      </c>
      <c r="BB457">
        <v>1.0</v>
      </c>
      <c r="BC457" s="2">
        <f t="shared" si="1"/>
        <v>43029</v>
      </c>
      <c r="BD457">
        <f t="shared" si="2"/>
        <v>29</v>
      </c>
    </row>
    <row r="458" ht="15.75" customHeight="1">
      <c r="A458">
        <v>456.0</v>
      </c>
      <c r="B458" t="s">
        <v>82</v>
      </c>
      <c r="E458" t="s">
        <v>187</v>
      </c>
      <c r="F458" t="s">
        <v>95</v>
      </c>
      <c r="H458" s="1">
        <v>35411.0</v>
      </c>
      <c r="I458">
        <v>7.0</v>
      </c>
      <c r="J458">
        <v>50.0</v>
      </c>
      <c r="K458">
        <v>9.0</v>
      </c>
      <c r="L458">
        <v>15.0</v>
      </c>
      <c r="M458">
        <v>110027.0</v>
      </c>
      <c r="N458" t="s">
        <v>1915</v>
      </c>
      <c r="O458">
        <v>1.0</v>
      </c>
      <c r="T458">
        <v>0.0</v>
      </c>
      <c r="AC458" t="s">
        <v>61</v>
      </c>
      <c r="AG458" t="s">
        <v>75</v>
      </c>
      <c r="AN458" t="s">
        <v>77</v>
      </c>
      <c r="AP458">
        <v>5.0</v>
      </c>
      <c r="AR458">
        <v>6.0</v>
      </c>
      <c r="AT458">
        <v>14.0</v>
      </c>
      <c r="AU458" t="s">
        <v>2536</v>
      </c>
      <c r="AV458" t="s">
        <v>67</v>
      </c>
      <c r="AX458">
        <v>10.0</v>
      </c>
      <c r="AY458" t="s">
        <v>2537</v>
      </c>
      <c r="AZ458" t="s">
        <v>2538</v>
      </c>
      <c r="BA458" t="s">
        <v>2539</v>
      </c>
      <c r="BB458">
        <v>1.0</v>
      </c>
      <c r="BC458" s="2">
        <f t="shared" si="1"/>
        <v>43029</v>
      </c>
      <c r="BD458">
        <f t="shared" si="2"/>
        <v>20</v>
      </c>
    </row>
    <row r="459" ht="15.75" customHeight="1">
      <c r="A459">
        <v>457.0</v>
      </c>
      <c r="F459" t="s">
        <v>95</v>
      </c>
      <c r="H459" s="1">
        <v>28051.0</v>
      </c>
      <c r="I459">
        <v>8.0</v>
      </c>
      <c r="J459">
        <v>10.0</v>
      </c>
      <c r="K459">
        <v>14.0</v>
      </c>
      <c r="L459">
        <v>0.0</v>
      </c>
      <c r="M459">
        <v>95051.0</v>
      </c>
      <c r="N459" t="s">
        <v>2540</v>
      </c>
      <c r="O459">
        <v>0.0</v>
      </c>
      <c r="P459" t="s">
        <v>105</v>
      </c>
      <c r="R459" t="s">
        <v>111</v>
      </c>
      <c r="T459">
        <v>1.0</v>
      </c>
      <c r="U459" t="s">
        <v>469</v>
      </c>
      <c r="W459" t="s">
        <v>86</v>
      </c>
      <c r="Y459" t="s">
        <v>99</v>
      </c>
      <c r="AA459">
        <v>10.0</v>
      </c>
      <c r="AC459" t="s">
        <v>74</v>
      </c>
      <c r="AI459" t="s">
        <v>141</v>
      </c>
      <c r="AN459" t="s">
        <v>77</v>
      </c>
      <c r="AP459">
        <v>5.0</v>
      </c>
      <c r="AR459">
        <v>4.0</v>
      </c>
      <c r="AT459">
        <v>12.0</v>
      </c>
      <c r="AU459" t="s">
        <v>2541</v>
      </c>
      <c r="AV459" t="s">
        <v>67</v>
      </c>
      <c r="AX459">
        <v>9.0</v>
      </c>
      <c r="AY459" t="s">
        <v>2542</v>
      </c>
      <c r="AZ459" t="s">
        <v>2543</v>
      </c>
      <c r="BA459" t="s">
        <v>2544</v>
      </c>
      <c r="BB459">
        <v>0.0</v>
      </c>
      <c r="BC459" s="2">
        <f t="shared" si="1"/>
        <v>43029</v>
      </c>
      <c r="BD459">
        <f t="shared" si="2"/>
        <v>41</v>
      </c>
    </row>
    <row r="460" ht="15.75" customHeight="1">
      <c r="A460">
        <v>458.0</v>
      </c>
      <c r="B460" t="s">
        <v>82</v>
      </c>
      <c r="D460" t="s">
        <v>125</v>
      </c>
      <c r="E460" t="s">
        <v>187</v>
      </c>
      <c r="F460" t="s">
        <v>95</v>
      </c>
      <c r="H460" s="1">
        <v>35749.0</v>
      </c>
      <c r="I460">
        <v>7.0</v>
      </c>
      <c r="J460">
        <v>120.0</v>
      </c>
      <c r="K460">
        <v>15.0</v>
      </c>
      <c r="L460">
        <v>100.0</v>
      </c>
      <c r="M460">
        <v>110027.0</v>
      </c>
      <c r="N460" t="s">
        <v>1915</v>
      </c>
      <c r="O460">
        <v>0.0</v>
      </c>
      <c r="P460" t="s">
        <v>147</v>
      </c>
      <c r="S460" t="s">
        <v>2546</v>
      </c>
      <c r="T460">
        <v>0.0</v>
      </c>
      <c r="AC460" t="s">
        <v>61</v>
      </c>
      <c r="AI460" t="s">
        <v>141</v>
      </c>
      <c r="AN460" t="s">
        <v>63</v>
      </c>
      <c r="AP460">
        <v>6.0</v>
      </c>
      <c r="AR460">
        <v>6.0</v>
      </c>
      <c r="AT460">
        <v>4.0</v>
      </c>
      <c r="AU460" t="s">
        <v>2547</v>
      </c>
      <c r="AV460" t="s">
        <v>67</v>
      </c>
      <c r="AX460">
        <v>9.0</v>
      </c>
      <c r="AY460" t="s">
        <v>2548</v>
      </c>
      <c r="AZ460" t="s">
        <v>2549</v>
      </c>
      <c r="BB460">
        <v>1.0</v>
      </c>
      <c r="BC460" s="2">
        <f t="shared" si="1"/>
        <v>43029</v>
      </c>
      <c r="BD460">
        <f t="shared" si="2"/>
        <v>19</v>
      </c>
    </row>
    <row r="461" ht="15.75" customHeight="1">
      <c r="A461">
        <v>459.0</v>
      </c>
      <c r="B461" t="s">
        <v>82</v>
      </c>
      <c r="C461" t="s">
        <v>138</v>
      </c>
      <c r="H461" s="1">
        <v>26900.0</v>
      </c>
      <c r="I461">
        <v>6.0</v>
      </c>
      <c r="J461">
        <v>60.0</v>
      </c>
      <c r="K461">
        <v>16.0</v>
      </c>
      <c r="L461">
        <v>10.0</v>
      </c>
      <c r="N461" t="s">
        <v>231</v>
      </c>
      <c r="O461">
        <v>0.0</v>
      </c>
      <c r="P461" t="s">
        <v>105</v>
      </c>
      <c r="R461" t="s">
        <v>106</v>
      </c>
      <c r="T461">
        <v>0.0</v>
      </c>
      <c r="AC461" t="s">
        <v>89</v>
      </c>
      <c r="AF461" t="s">
        <v>90</v>
      </c>
      <c r="AN461" t="s">
        <v>77</v>
      </c>
      <c r="AQ461">
        <v>40.0</v>
      </c>
      <c r="AS461">
        <v>20.0</v>
      </c>
      <c r="AT461">
        <v>25.0</v>
      </c>
      <c r="AU461" t="s">
        <v>2551</v>
      </c>
      <c r="AV461" t="s">
        <v>79</v>
      </c>
      <c r="AX461">
        <v>9.0</v>
      </c>
      <c r="AY461" t="s">
        <v>2552</v>
      </c>
      <c r="AZ461" t="s">
        <v>2553</v>
      </c>
      <c r="BA461" t="s">
        <v>2554</v>
      </c>
      <c r="BB461">
        <v>1.0</v>
      </c>
      <c r="BC461" s="2">
        <f t="shared" si="1"/>
        <v>43029</v>
      </c>
      <c r="BD461">
        <f t="shared" si="2"/>
        <v>44</v>
      </c>
    </row>
    <row r="462" ht="15.75" customHeight="1">
      <c r="A462">
        <v>460.0</v>
      </c>
      <c r="B462" t="s">
        <v>82</v>
      </c>
      <c r="H462" s="1">
        <v>32226.0</v>
      </c>
      <c r="I462">
        <v>6.0</v>
      </c>
      <c r="J462">
        <v>20.0</v>
      </c>
      <c r="K462">
        <v>8.0</v>
      </c>
      <c r="L462">
        <v>3.0</v>
      </c>
      <c r="M462">
        <v>98007.0</v>
      </c>
      <c r="N462" t="s">
        <v>2410</v>
      </c>
      <c r="O462">
        <v>1.0</v>
      </c>
      <c r="T462">
        <v>1.0</v>
      </c>
      <c r="U462" t="s">
        <v>237</v>
      </c>
      <c r="W462" t="s">
        <v>119</v>
      </c>
      <c r="Y462" t="s">
        <v>99</v>
      </c>
      <c r="AA462">
        <v>2.0</v>
      </c>
      <c r="AB462" t="s">
        <v>1987</v>
      </c>
      <c r="AC462" t="s">
        <v>89</v>
      </c>
      <c r="AG462" t="s">
        <v>75</v>
      </c>
      <c r="AO462" t="s">
        <v>2556</v>
      </c>
      <c r="AP462">
        <v>5.0</v>
      </c>
      <c r="AR462">
        <v>5.0</v>
      </c>
      <c r="AT462">
        <v>20.0</v>
      </c>
      <c r="AU462" t="s">
        <v>2557</v>
      </c>
      <c r="AV462" t="s">
        <v>67</v>
      </c>
      <c r="AX462">
        <v>10.0</v>
      </c>
      <c r="AY462" t="s">
        <v>80</v>
      </c>
      <c r="AZ462" t="s">
        <v>80</v>
      </c>
      <c r="BA462" t="s">
        <v>329</v>
      </c>
      <c r="BB462">
        <v>0.0</v>
      </c>
      <c r="BC462" s="2">
        <f t="shared" si="1"/>
        <v>43029</v>
      </c>
      <c r="BD462">
        <f t="shared" si="2"/>
        <v>29</v>
      </c>
    </row>
    <row r="463" ht="15.75" customHeight="1">
      <c r="A463">
        <v>461.0</v>
      </c>
      <c r="B463" t="s">
        <v>82</v>
      </c>
      <c r="F463" t="s">
        <v>95</v>
      </c>
      <c r="H463" s="1">
        <v>27921.0</v>
      </c>
      <c r="I463">
        <v>6.0</v>
      </c>
      <c r="J463">
        <v>0.0</v>
      </c>
      <c r="K463">
        <v>5.0</v>
      </c>
      <c r="L463">
        <v>5.0</v>
      </c>
      <c r="M463">
        <v>2013.0</v>
      </c>
      <c r="N463" t="s">
        <v>2558</v>
      </c>
      <c r="O463">
        <v>0.0</v>
      </c>
      <c r="P463" t="s">
        <v>105</v>
      </c>
      <c r="R463" t="s">
        <v>106</v>
      </c>
      <c r="T463">
        <v>1.0</v>
      </c>
      <c r="U463" t="s">
        <v>118</v>
      </c>
      <c r="W463" t="s">
        <v>119</v>
      </c>
      <c r="Y463" t="s">
        <v>99</v>
      </c>
      <c r="AA463">
        <v>15.0</v>
      </c>
      <c r="AC463" t="s">
        <v>89</v>
      </c>
      <c r="AL463" t="s">
        <v>36</v>
      </c>
      <c r="AV463" t="s">
        <v>210</v>
      </c>
      <c r="AX463">
        <v>8.0</v>
      </c>
      <c r="AY463" t="s">
        <v>2559</v>
      </c>
      <c r="AZ463" t="s">
        <v>2560</v>
      </c>
      <c r="BA463" t="s">
        <v>2561</v>
      </c>
      <c r="BB463">
        <v>0.0</v>
      </c>
      <c r="BC463" s="2">
        <f t="shared" si="1"/>
        <v>43029</v>
      </c>
      <c r="BD463">
        <f t="shared" si="2"/>
        <v>41</v>
      </c>
    </row>
    <row r="464" ht="15.75" customHeight="1">
      <c r="A464">
        <v>462.0</v>
      </c>
      <c r="B464" t="s">
        <v>82</v>
      </c>
      <c r="H464" s="1">
        <v>33863.0</v>
      </c>
      <c r="I464">
        <v>7.0</v>
      </c>
      <c r="J464">
        <v>0.0</v>
      </c>
      <c r="K464">
        <v>15.0</v>
      </c>
      <c r="L464">
        <v>5.0</v>
      </c>
      <c r="M464">
        <v>60435.0</v>
      </c>
      <c r="N464" t="s">
        <v>2562</v>
      </c>
      <c r="O464">
        <v>0.0</v>
      </c>
      <c r="P464" t="s">
        <v>55</v>
      </c>
      <c r="R464" t="s">
        <v>106</v>
      </c>
      <c r="T464">
        <v>0.0</v>
      </c>
      <c r="AC464" t="s">
        <v>89</v>
      </c>
      <c r="AI464" t="s">
        <v>141</v>
      </c>
      <c r="AN464" t="s">
        <v>77</v>
      </c>
      <c r="AP464">
        <v>5.0</v>
      </c>
      <c r="AR464">
        <v>5.0</v>
      </c>
      <c r="AT464">
        <v>100.0</v>
      </c>
      <c r="AU464" t="s">
        <v>2563</v>
      </c>
      <c r="AV464" t="s">
        <v>79</v>
      </c>
      <c r="AX464">
        <v>10.0</v>
      </c>
      <c r="AY464" t="s">
        <v>2564</v>
      </c>
      <c r="AZ464" t="s">
        <v>2565</v>
      </c>
      <c r="BB464">
        <v>1.0</v>
      </c>
      <c r="BC464" s="2">
        <f t="shared" si="1"/>
        <v>43029</v>
      </c>
      <c r="BD464">
        <f t="shared" si="2"/>
        <v>25</v>
      </c>
    </row>
    <row r="465" ht="15.75" customHeight="1">
      <c r="A465">
        <v>463.0</v>
      </c>
      <c r="B465" t="s">
        <v>82</v>
      </c>
      <c r="H465" s="1">
        <v>31904.0</v>
      </c>
      <c r="I465">
        <v>8.0</v>
      </c>
      <c r="J465">
        <v>0.0</v>
      </c>
      <c r="K465">
        <v>10.0</v>
      </c>
      <c r="L465">
        <v>12.0</v>
      </c>
      <c r="N465" t="s">
        <v>1384</v>
      </c>
      <c r="O465">
        <v>0.0</v>
      </c>
      <c r="P465" t="s">
        <v>55</v>
      </c>
      <c r="R465" t="s">
        <v>56</v>
      </c>
      <c r="T465">
        <v>0.0</v>
      </c>
      <c r="AC465" t="s">
        <v>61</v>
      </c>
      <c r="AF465" t="s">
        <v>90</v>
      </c>
      <c r="AN465" t="s">
        <v>77</v>
      </c>
      <c r="AP465">
        <v>5.0</v>
      </c>
      <c r="AR465">
        <v>5.0</v>
      </c>
      <c r="AT465">
        <v>5.0</v>
      </c>
      <c r="AU465" t="s">
        <v>2566</v>
      </c>
      <c r="AV465" t="s">
        <v>79</v>
      </c>
      <c r="AX465">
        <v>8.0</v>
      </c>
      <c r="AY465" t="s">
        <v>80</v>
      </c>
      <c r="AZ465" t="s">
        <v>2567</v>
      </c>
      <c r="BA465" t="s">
        <v>2568</v>
      </c>
      <c r="BB465">
        <v>1.0</v>
      </c>
      <c r="BC465" s="2">
        <f t="shared" si="1"/>
        <v>43029</v>
      </c>
      <c r="BD465">
        <f t="shared" si="2"/>
        <v>30</v>
      </c>
    </row>
    <row r="466" ht="15.75" customHeight="1">
      <c r="A466">
        <v>464.0</v>
      </c>
      <c r="B466" t="s">
        <v>82</v>
      </c>
      <c r="D466" t="s">
        <v>125</v>
      </c>
      <c r="F466" t="s">
        <v>95</v>
      </c>
      <c r="H466" s="1">
        <v>29535.0</v>
      </c>
      <c r="I466">
        <v>7.0</v>
      </c>
      <c r="J466">
        <v>0.0</v>
      </c>
      <c r="K466">
        <v>10.0</v>
      </c>
      <c r="L466">
        <v>0.0</v>
      </c>
      <c r="M466">
        <v>91101.0</v>
      </c>
      <c r="N466" t="s">
        <v>2570</v>
      </c>
      <c r="O466">
        <v>0.0</v>
      </c>
      <c r="P466" t="s">
        <v>70</v>
      </c>
      <c r="R466" t="s">
        <v>106</v>
      </c>
      <c r="T466">
        <v>1.0</v>
      </c>
      <c r="U466" t="s">
        <v>170</v>
      </c>
      <c r="W466" t="s">
        <v>86</v>
      </c>
      <c r="Y466" t="s">
        <v>99</v>
      </c>
      <c r="AA466">
        <v>1.0</v>
      </c>
      <c r="AB466" t="s">
        <v>121</v>
      </c>
      <c r="AC466" t="s">
        <v>89</v>
      </c>
      <c r="AF466" t="s">
        <v>90</v>
      </c>
      <c r="AN466" t="s">
        <v>91</v>
      </c>
      <c r="AP466">
        <v>6.0</v>
      </c>
      <c r="AR466">
        <v>3.0</v>
      </c>
      <c r="AT466">
        <v>8.0</v>
      </c>
      <c r="AU466" t="s">
        <v>2571</v>
      </c>
      <c r="AW466" t="s">
        <v>2197</v>
      </c>
      <c r="AX466">
        <v>6.0</v>
      </c>
      <c r="AY466" t="s">
        <v>2572</v>
      </c>
      <c r="AZ466" t="s">
        <v>2573</v>
      </c>
      <c r="BB466">
        <v>1.0</v>
      </c>
      <c r="BC466" s="2">
        <f t="shared" si="1"/>
        <v>43029</v>
      </c>
      <c r="BD466">
        <f t="shared" si="2"/>
        <v>36</v>
      </c>
    </row>
    <row r="467" ht="15.75" customHeight="1">
      <c r="A467">
        <v>465.0</v>
      </c>
      <c r="B467" t="s">
        <v>82</v>
      </c>
      <c r="F467" t="s">
        <v>95</v>
      </c>
      <c r="H467" s="1">
        <v>31458.0</v>
      </c>
      <c r="I467">
        <v>7.0</v>
      </c>
      <c r="J467">
        <v>90.0</v>
      </c>
      <c r="K467">
        <v>14.0</v>
      </c>
      <c r="L467">
        <v>0.0</v>
      </c>
      <c r="M467">
        <v>110092.0</v>
      </c>
      <c r="N467" t="s">
        <v>393</v>
      </c>
      <c r="O467">
        <v>0.0</v>
      </c>
      <c r="P467" t="s">
        <v>147</v>
      </c>
      <c r="R467" t="s">
        <v>106</v>
      </c>
      <c r="T467">
        <v>1.0</v>
      </c>
      <c r="V467" t="s">
        <v>2574</v>
      </c>
      <c r="W467" t="s">
        <v>119</v>
      </c>
      <c r="Y467" t="s">
        <v>59</v>
      </c>
      <c r="AA467">
        <v>1.0</v>
      </c>
      <c r="AB467" t="s">
        <v>2404</v>
      </c>
      <c r="AC467" t="s">
        <v>61</v>
      </c>
      <c r="AF467" t="s">
        <v>90</v>
      </c>
      <c r="AG467" t="s">
        <v>75</v>
      </c>
      <c r="AH467" t="s">
        <v>76</v>
      </c>
      <c r="AI467" t="s">
        <v>141</v>
      </c>
      <c r="AJ467" t="s">
        <v>628</v>
      </c>
      <c r="AN467" t="s">
        <v>77</v>
      </c>
      <c r="AQ467">
        <v>10.0</v>
      </c>
      <c r="AS467">
        <v>8.0</v>
      </c>
      <c r="AT467">
        <v>12.0</v>
      </c>
      <c r="AU467" t="s">
        <v>2575</v>
      </c>
      <c r="AW467" t="s">
        <v>2576</v>
      </c>
      <c r="AX467">
        <v>9.0</v>
      </c>
      <c r="AY467" t="s">
        <v>2577</v>
      </c>
      <c r="AZ467" t="s">
        <v>2578</v>
      </c>
      <c r="BA467" t="s">
        <v>2579</v>
      </c>
      <c r="BC467" s="2">
        <f t="shared" si="1"/>
        <v>43029</v>
      </c>
      <c r="BD467">
        <f t="shared" si="2"/>
        <v>31</v>
      </c>
    </row>
    <row r="468" ht="15.75" customHeight="1">
      <c r="A468">
        <v>466.0</v>
      </c>
      <c r="C468" t="s">
        <v>138</v>
      </c>
      <c r="F468" t="s">
        <v>95</v>
      </c>
      <c r="H468" s="1">
        <v>20026.0</v>
      </c>
      <c r="I468">
        <v>6.0</v>
      </c>
      <c r="J468">
        <v>48.0</v>
      </c>
      <c r="K468">
        <v>10.0</v>
      </c>
      <c r="L468">
        <v>4.0</v>
      </c>
      <c r="M468">
        <v>13087.0</v>
      </c>
      <c r="N468" t="s">
        <v>780</v>
      </c>
      <c r="O468">
        <v>0.0</v>
      </c>
      <c r="P468" t="s">
        <v>105</v>
      </c>
      <c r="R468" t="s">
        <v>106</v>
      </c>
      <c r="T468">
        <v>1.0</v>
      </c>
      <c r="U468" t="s">
        <v>474</v>
      </c>
      <c r="W468" t="s">
        <v>58</v>
      </c>
      <c r="Y468" t="s">
        <v>99</v>
      </c>
      <c r="AA468">
        <v>40.0</v>
      </c>
      <c r="AB468" t="s">
        <v>2581</v>
      </c>
      <c r="AC468" t="s">
        <v>89</v>
      </c>
      <c r="AG468" t="s">
        <v>75</v>
      </c>
      <c r="AN468" t="s">
        <v>77</v>
      </c>
      <c r="AP468">
        <v>6.0</v>
      </c>
      <c r="AR468">
        <v>6.0</v>
      </c>
      <c r="AT468">
        <v>100.0</v>
      </c>
      <c r="AU468" t="s">
        <v>2582</v>
      </c>
      <c r="AV468" t="s">
        <v>79</v>
      </c>
      <c r="AX468">
        <v>9.0</v>
      </c>
      <c r="AY468" t="s">
        <v>2583</v>
      </c>
      <c r="AZ468" t="s">
        <v>2584</v>
      </c>
      <c r="BB468">
        <v>1.0</v>
      </c>
      <c r="BC468" s="2">
        <f t="shared" si="1"/>
        <v>43029</v>
      </c>
      <c r="BD468">
        <f t="shared" si="2"/>
        <v>62</v>
      </c>
    </row>
    <row r="469" ht="15.75" customHeight="1">
      <c r="A469">
        <v>467.0</v>
      </c>
      <c r="B469" t="s">
        <v>82</v>
      </c>
      <c r="H469" s="1">
        <v>29644.0</v>
      </c>
      <c r="I469">
        <v>7.0</v>
      </c>
      <c r="J469">
        <v>0.0</v>
      </c>
      <c r="K469">
        <v>11.0</v>
      </c>
      <c r="L469">
        <v>12.0</v>
      </c>
      <c r="M469">
        <v>634034.0</v>
      </c>
      <c r="N469" t="s">
        <v>2585</v>
      </c>
      <c r="O469">
        <v>1.0</v>
      </c>
      <c r="T469">
        <v>1.0</v>
      </c>
      <c r="U469" t="s">
        <v>148</v>
      </c>
      <c r="W469" t="s">
        <v>98</v>
      </c>
      <c r="Y469" t="s">
        <v>99</v>
      </c>
      <c r="AA469">
        <v>18.0</v>
      </c>
      <c r="AB469" t="s">
        <v>2586</v>
      </c>
      <c r="AC469" t="s">
        <v>417</v>
      </c>
      <c r="AI469" t="s">
        <v>141</v>
      </c>
      <c r="AN469" t="s">
        <v>63</v>
      </c>
      <c r="AQ469">
        <v>20.0</v>
      </c>
      <c r="AS469">
        <v>10.0</v>
      </c>
      <c r="AT469">
        <v>30.0</v>
      </c>
      <c r="AU469" t="s">
        <v>2587</v>
      </c>
      <c r="AW469" s="10" t="s">
        <v>2588</v>
      </c>
      <c r="AX469">
        <v>10.0</v>
      </c>
      <c r="AY469" t="s">
        <v>2590</v>
      </c>
      <c r="AZ469" t="s">
        <v>2591</v>
      </c>
      <c r="BA469" t="s">
        <v>2592</v>
      </c>
      <c r="BB469">
        <v>0.0</v>
      </c>
      <c r="BC469" s="2">
        <f t="shared" si="1"/>
        <v>43029</v>
      </c>
      <c r="BD469">
        <f t="shared" si="2"/>
        <v>36</v>
      </c>
    </row>
    <row r="470" ht="15.75" customHeight="1">
      <c r="A470">
        <v>468.0</v>
      </c>
      <c r="B470" t="s">
        <v>82</v>
      </c>
      <c r="H470" s="1">
        <v>34587.0</v>
      </c>
      <c r="I470">
        <v>7.0</v>
      </c>
      <c r="J470">
        <v>0.0</v>
      </c>
      <c r="K470">
        <v>9.0</v>
      </c>
      <c r="L470">
        <v>3.0</v>
      </c>
      <c r="M470">
        <v>0.0</v>
      </c>
      <c r="N470" t="s">
        <v>2594</v>
      </c>
      <c r="O470">
        <v>1.0</v>
      </c>
      <c r="T470">
        <v>1.0</v>
      </c>
      <c r="U470" t="s">
        <v>75</v>
      </c>
      <c r="W470" t="s">
        <v>119</v>
      </c>
      <c r="Y470" t="s">
        <v>59</v>
      </c>
      <c r="AA470">
        <v>0.0</v>
      </c>
      <c r="AB470" t="s">
        <v>60</v>
      </c>
      <c r="AC470" t="s">
        <v>61</v>
      </c>
      <c r="AG470" t="s">
        <v>75</v>
      </c>
      <c r="AN470" t="s">
        <v>63</v>
      </c>
      <c r="AP470">
        <v>6.0</v>
      </c>
      <c r="AR470">
        <v>6.0</v>
      </c>
      <c r="AT470">
        <v>10.0</v>
      </c>
      <c r="AU470" t="s">
        <v>2595</v>
      </c>
      <c r="AV470" t="s">
        <v>79</v>
      </c>
      <c r="AX470">
        <v>10.0</v>
      </c>
      <c r="AY470" t="s">
        <v>2596</v>
      </c>
      <c r="AZ470" t="s">
        <v>2597</v>
      </c>
      <c r="BA470" t="s">
        <v>2598</v>
      </c>
      <c r="BB470">
        <v>1.0</v>
      </c>
      <c r="BC470" s="2">
        <f t="shared" si="1"/>
        <v>43029</v>
      </c>
      <c r="BD470">
        <f t="shared" si="2"/>
        <v>23</v>
      </c>
    </row>
    <row r="471" ht="15.75" customHeight="1">
      <c r="A471">
        <v>469.0</v>
      </c>
      <c r="B471" t="s">
        <v>82</v>
      </c>
      <c r="C471" t="s">
        <v>138</v>
      </c>
      <c r="F471" t="s">
        <v>95</v>
      </c>
      <c r="H471" s="1">
        <v>28762.0</v>
      </c>
      <c r="I471">
        <v>4.0</v>
      </c>
      <c r="J471">
        <v>180.0</v>
      </c>
      <c r="K471">
        <v>12.0</v>
      </c>
      <c r="L471">
        <v>10.0</v>
      </c>
      <c r="M471">
        <v>4032.0</v>
      </c>
      <c r="N471" t="s">
        <v>2600</v>
      </c>
      <c r="O471">
        <v>1.0</v>
      </c>
      <c r="T471">
        <v>1.0</v>
      </c>
      <c r="U471" t="s">
        <v>469</v>
      </c>
      <c r="X471" t="s">
        <v>331</v>
      </c>
      <c r="Y471" t="s">
        <v>99</v>
      </c>
      <c r="AA471">
        <v>14.0</v>
      </c>
      <c r="AB471" t="s">
        <v>2601</v>
      </c>
      <c r="AC471" t="s">
        <v>74</v>
      </c>
      <c r="AG471" t="s">
        <v>75</v>
      </c>
      <c r="AH471" t="s">
        <v>76</v>
      </c>
      <c r="AI471" t="s">
        <v>141</v>
      </c>
      <c r="AJ471" t="s">
        <v>628</v>
      </c>
      <c r="AN471" t="s">
        <v>63</v>
      </c>
      <c r="AQ471">
        <v>30.0</v>
      </c>
      <c r="AR471">
        <v>6.0</v>
      </c>
      <c r="AT471">
        <v>60.0</v>
      </c>
      <c r="AU471" t="s">
        <v>2602</v>
      </c>
      <c r="AV471" t="s">
        <v>67</v>
      </c>
      <c r="AX471">
        <v>10.0</v>
      </c>
      <c r="AY471" t="s">
        <v>2603</v>
      </c>
      <c r="AZ471" t="s">
        <v>2604</v>
      </c>
      <c r="BA471" t="s">
        <v>2605</v>
      </c>
      <c r="BB471">
        <v>0.0</v>
      </c>
      <c r="BC471" s="2">
        <f t="shared" si="1"/>
        <v>43029</v>
      </c>
      <c r="BD471">
        <f t="shared" si="2"/>
        <v>39</v>
      </c>
    </row>
    <row r="472" ht="15.75" customHeight="1">
      <c r="A472">
        <v>470.0</v>
      </c>
      <c r="F472" t="s">
        <v>95</v>
      </c>
      <c r="H472" s="1">
        <v>30896.0</v>
      </c>
      <c r="I472">
        <v>6.0</v>
      </c>
      <c r="J472">
        <v>120.0</v>
      </c>
      <c r="K472">
        <v>12.0</v>
      </c>
      <c r="L472">
        <v>12.0</v>
      </c>
      <c r="M472">
        <v>50059.0</v>
      </c>
      <c r="N472" t="s">
        <v>2606</v>
      </c>
      <c r="O472">
        <v>1.0</v>
      </c>
      <c r="T472">
        <v>1.0</v>
      </c>
      <c r="V472" t="s">
        <v>2607</v>
      </c>
      <c r="W472" t="s">
        <v>58</v>
      </c>
      <c r="Y472" t="s">
        <v>409</v>
      </c>
      <c r="AA472">
        <v>7.0</v>
      </c>
      <c r="AB472" t="s">
        <v>2608</v>
      </c>
      <c r="AC472" t="s">
        <v>89</v>
      </c>
      <c r="AI472" t="s">
        <v>141</v>
      </c>
      <c r="AN472" t="s">
        <v>77</v>
      </c>
      <c r="AP472">
        <v>4.0</v>
      </c>
      <c r="AR472">
        <v>4.0</v>
      </c>
      <c r="AT472">
        <v>4.0</v>
      </c>
      <c r="AU472" t="s">
        <v>2609</v>
      </c>
      <c r="AV472" t="s">
        <v>79</v>
      </c>
      <c r="AX472">
        <v>8.0</v>
      </c>
      <c r="AY472" t="s">
        <v>2610</v>
      </c>
      <c r="AZ472" t="s">
        <v>2611</v>
      </c>
      <c r="BA472" t="s">
        <v>2612</v>
      </c>
      <c r="BB472">
        <v>0.0</v>
      </c>
      <c r="BC472" s="2">
        <f t="shared" si="1"/>
        <v>43029</v>
      </c>
      <c r="BD472">
        <f t="shared" si="2"/>
        <v>33</v>
      </c>
    </row>
    <row r="473" ht="15.75" customHeight="1">
      <c r="A473">
        <v>471.0</v>
      </c>
      <c r="C473" t="s">
        <v>138</v>
      </c>
      <c r="H473" s="1">
        <v>32413.0</v>
      </c>
      <c r="I473">
        <v>6.0</v>
      </c>
      <c r="J473">
        <v>120.0</v>
      </c>
      <c r="K473">
        <v>14.0</v>
      </c>
      <c r="L473">
        <v>50.0</v>
      </c>
      <c r="M473">
        <v>12249.0</v>
      </c>
      <c r="N473" t="s">
        <v>153</v>
      </c>
      <c r="O473">
        <v>0.0</v>
      </c>
      <c r="P473" t="s">
        <v>55</v>
      </c>
      <c r="R473" t="s">
        <v>106</v>
      </c>
      <c r="T473">
        <v>1.0</v>
      </c>
      <c r="U473" t="s">
        <v>148</v>
      </c>
      <c r="W473" t="s">
        <v>156</v>
      </c>
      <c r="Y473" t="s">
        <v>99</v>
      </c>
      <c r="AA473">
        <v>1.0</v>
      </c>
      <c r="AB473" t="s">
        <v>2613</v>
      </c>
      <c r="AC473" t="s">
        <v>417</v>
      </c>
      <c r="AG473" t="s">
        <v>75</v>
      </c>
      <c r="AN473" t="s">
        <v>91</v>
      </c>
      <c r="AQ473">
        <v>25.0</v>
      </c>
      <c r="AS473">
        <v>15.0</v>
      </c>
      <c r="AT473">
        <v>5.0</v>
      </c>
      <c r="AU473" t="s">
        <v>277</v>
      </c>
      <c r="AV473" t="s">
        <v>67</v>
      </c>
      <c r="AX473">
        <v>10.0</v>
      </c>
      <c r="AY473" t="s">
        <v>2615</v>
      </c>
      <c r="AZ473" t="s">
        <v>2616</v>
      </c>
      <c r="BA473" t="s">
        <v>2617</v>
      </c>
      <c r="BB473">
        <v>1.0</v>
      </c>
      <c r="BC473" s="2">
        <f t="shared" si="1"/>
        <v>43029</v>
      </c>
      <c r="BD473">
        <f t="shared" si="2"/>
        <v>29</v>
      </c>
    </row>
    <row r="474" ht="15.75" customHeight="1">
      <c r="A474">
        <v>472.0</v>
      </c>
      <c r="B474" t="s">
        <v>82</v>
      </c>
      <c r="H474" s="1">
        <v>26816.0</v>
      </c>
      <c r="I474">
        <v>7.0</v>
      </c>
      <c r="J474">
        <v>0.0</v>
      </c>
      <c r="K474">
        <v>6.0</v>
      </c>
      <c r="L474">
        <v>10.0</v>
      </c>
      <c r="M474">
        <v>94510.0</v>
      </c>
      <c r="N474" t="s">
        <v>2471</v>
      </c>
      <c r="O474">
        <v>1.0</v>
      </c>
      <c r="T474">
        <v>1.0</v>
      </c>
      <c r="U474" t="s">
        <v>5</v>
      </c>
      <c r="X474" t="s">
        <v>2618</v>
      </c>
      <c r="Y474" t="s">
        <v>171</v>
      </c>
      <c r="AA474">
        <v>10.0</v>
      </c>
      <c r="AB474" t="s">
        <v>2619</v>
      </c>
      <c r="AC474" t="s">
        <v>417</v>
      </c>
      <c r="AI474" t="s">
        <v>141</v>
      </c>
      <c r="AN474" t="s">
        <v>77</v>
      </c>
      <c r="AP474">
        <v>5.0</v>
      </c>
      <c r="AR474">
        <v>2.0</v>
      </c>
      <c r="AT474">
        <v>10.0</v>
      </c>
      <c r="AU474" t="s">
        <v>2620</v>
      </c>
      <c r="AV474" t="s">
        <v>79</v>
      </c>
      <c r="AX474">
        <v>10.0</v>
      </c>
      <c r="AY474" t="s">
        <v>2621</v>
      </c>
      <c r="AZ474" t="s">
        <v>2622</v>
      </c>
      <c r="BA474" t="s">
        <v>2623</v>
      </c>
      <c r="BB474">
        <v>1.0</v>
      </c>
      <c r="BC474" s="2">
        <f t="shared" si="1"/>
        <v>43029</v>
      </c>
      <c r="BD474">
        <f t="shared" si="2"/>
        <v>44</v>
      </c>
    </row>
    <row r="475" ht="15.75" customHeight="1">
      <c r="A475">
        <v>473.0</v>
      </c>
      <c r="B475" t="s">
        <v>82</v>
      </c>
      <c r="H475" s="1">
        <v>29434.0</v>
      </c>
      <c r="I475">
        <v>7.0</v>
      </c>
      <c r="J475">
        <v>50.0</v>
      </c>
      <c r="K475">
        <v>8.0</v>
      </c>
      <c r="L475">
        <v>4.0</v>
      </c>
      <c r="M475">
        <v>22102.0</v>
      </c>
      <c r="N475" t="s">
        <v>2624</v>
      </c>
      <c r="O475">
        <v>1.0</v>
      </c>
      <c r="T475">
        <v>1.0</v>
      </c>
      <c r="U475" t="s">
        <v>469</v>
      </c>
      <c r="W475" t="s">
        <v>86</v>
      </c>
      <c r="Y475" t="s">
        <v>134</v>
      </c>
      <c r="AA475">
        <v>12.0</v>
      </c>
      <c r="AB475" t="s">
        <v>2625</v>
      </c>
      <c r="AC475" t="s">
        <v>74</v>
      </c>
      <c r="AI475" t="s">
        <v>141</v>
      </c>
      <c r="AN475" t="s">
        <v>77</v>
      </c>
      <c r="AP475">
        <v>3.0</v>
      </c>
      <c r="AR475">
        <v>4.0</v>
      </c>
      <c r="AT475">
        <v>7.0</v>
      </c>
      <c r="AU475" t="s">
        <v>2627</v>
      </c>
      <c r="AV475" t="s">
        <v>67</v>
      </c>
      <c r="AX475">
        <v>10.0</v>
      </c>
      <c r="AY475" t="s">
        <v>2628</v>
      </c>
      <c r="AZ475" t="s">
        <v>2629</v>
      </c>
      <c r="BA475" t="s">
        <v>2630</v>
      </c>
      <c r="BB475">
        <v>1.0</v>
      </c>
      <c r="BC475" s="2">
        <f t="shared" si="1"/>
        <v>43029</v>
      </c>
      <c r="BD475">
        <f t="shared" si="2"/>
        <v>37</v>
      </c>
    </row>
    <row r="476" ht="15.75" customHeight="1">
      <c r="A476">
        <v>474.0</v>
      </c>
      <c r="F476" t="s">
        <v>95</v>
      </c>
      <c r="H476" s="1">
        <v>30294.0</v>
      </c>
      <c r="I476">
        <v>8.0</v>
      </c>
      <c r="J476">
        <v>25.0</v>
      </c>
      <c r="K476">
        <v>10.0</v>
      </c>
      <c r="L476">
        <v>40.0</v>
      </c>
      <c r="M476">
        <v>80805.0</v>
      </c>
      <c r="N476" t="s">
        <v>243</v>
      </c>
      <c r="O476">
        <v>1.0</v>
      </c>
      <c r="T476">
        <v>1.0</v>
      </c>
      <c r="U476" t="s">
        <v>161</v>
      </c>
      <c r="W476" t="s">
        <v>86</v>
      </c>
      <c r="Y476" t="s">
        <v>171</v>
      </c>
      <c r="AA476">
        <v>5.0</v>
      </c>
      <c r="AB476" t="s">
        <v>1778</v>
      </c>
      <c r="AC476" t="s">
        <v>74</v>
      </c>
      <c r="AG476" t="s">
        <v>75</v>
      </c>
      <c r="AN476" t="s">
        <v>77</v>
      </c>
      <c r="AP476">
        <v>4.0</v>
      </c>
      <c r="AR476">
        <v>3.0</v>
      </c>
      <c r="AT476">
        <v>120.0</v>
      </c>
      <c r="AU476" t="s">
        <v>2633</v>
      </c>
      <c r="AW476" t="s">
        <v>2511</v>
      </c>
      <c r="AX476">
        <v>9.0</v>
      </c>
      <c r="AY476" t="s">
        <v>80</v>
      </c>
      <c r="AZ476" t="s">
        <v>2634</v>
      </c>
      <c r="BA476" t="s">
        <v>1955</v>
      </c>
      <c r="BB476">
        <v>0.0</v>
      </c>
      <c r="BC476" s="2">
        <f t="shared" si="1"/>
        <v>43029</v>
      </c>
      <c r="BD476">
        <f t="shared" si="2"/>
        <v>34</v>
      </c>
    </row>
    <row r="477" ht="15.75" customHeight="1">
      <c r="A477">
        <v>475.0</v>
      </c>
      <c r="B477" t="s">
        <v>82</v>
      </c>
      <c r="C477" t="s">
        <v>138</v>
      </c>
      <c r="F477" t="s">
        <v>95</v>
      </c>
      <c r="H477" s="1">
        <v>30738.0</v>
      </c>
      <c r="I477">
        <v>8.0</v>
      </c>
      <c r="J477">
        <v>60.0</v>
      </c>
      <c r="K477">
        <v>11.0</v>
      </c>
      <c r="L477">
        <v>7.0</v>
      </c>
      <c r="N477" t="s">
        <v>153</v>
      </c>
      <c r="O477">
        <v>1.0</v>
      </c>
      <c r="T477">
        <v>1.0</v>
      </c>
      <c r="U477" t="s">
        <v>237</v>
      </c>
      <c r="W477" t="s">
        <v>86</v>
      </c>
      <c r="Y477" t="s">
        <v>99</v>
      </c>
      <c r="AA477">
        <v>10.0</v>
      </c>
      <c r="AC477" t="s">
        <v>89</v>
      </c>
      <c r="AI477" t="s">
        <v>141</v>
      </c>
      <c r="AN477" t="s">
        <v>77</v>
      </c>
      <c r="AP477">
        <v>4.0</v>
      </c>
      <c r="AS477">
        <v>16.0</v>
      </c>
      <c r="AT477">
        <v>30.0</v>
      </c>
      <c r="AU477" t="s">
        <v>2635</v>
      </c>
      <c r="AW477" t="s">
        <v>2636</v>
      </c>
      <c r="AX477">
        <v>8.0</v>
      </c>
      <c r="AY477" t="s">
        <v>2638</v>
      </c>
      <c r="BB477">
        <v>0.0</v>
      </c>
      <c r="BC477" s="2">
        <f t="shared" si="1"/>
        <v>43029</v>
      </c>
      <c r="BD477">
        <f t="shared" si="2"/>
        <v>33</v>
      </c>
    </row>
    <row r="478" ht="15.75" customHeight="1">
      <c r="A478">
        <v>476.0</v>
      </c>
      <c r="C478" t="s">
        <v>138</v>
      </c>
      <c r="F478" t="s">
        <v>95</v>
      </c>
      <c r="H478" s="1">
        <v>30659.0</v>
      </c>
      <c r="I478">
        <v>6.0</v>
      </c>
      <c r="J478">
        <v>30.0</v>
      </c>
      <c r="K478">
        <v>12.0</v>
      </c>
      <c r="L478">
        <v>25.0</v>
      </c>
      <c r="M478">
        <v>8028.0</v>
      </c>
      <c r="N478" t="s">
        <v>2382</v>
      </c>
      <c r="O478">
        <v>0.0</v>
      </c>
      <c r="P478" t="s">
        <v>70</v>
      </c>
      <c r="R478" t="s">
        <v>106</v>
      </c>
      <c r="T478">
        <v>1.0</v>
      </c>
      <c r="U478" t="s">
        <v>170</v>
      </c>
      <c r="W478" t="s">
        <v>86</v>
      </c>
      <c r="Z478" t="s">
        <v>2641</v>
      </c>
      <c r="AA478">
        <v>5.0</v>
      </c>
      <c r="AB478" t="s">
        <v>2642</v>
      </c>
      <c r="AC478" t="s">
        <v>89</v>
      </c>
      <c r="AI478" t="s">
        <v>141</v>
      </c>
      <c r="AN478" t="s">
        <v>77</v>
      </c>
      <c r="AQ478">
        <v>10.0</v>
      </c>
      <c r="AR478">
        <v>6.0</v>
      </c>
      <c r="AT478">
        <v>10.0</v>
      </c>
      <c r="AU478" t="s">
        <v>2643</v>
      </c>
      <c r="AV478" t="s">
        <v>79</v>
      </c>
      <c r="AX478">
        <v>10.0</v>
      </c>
      <c r="AY478" t="s">
        <v>2645</v>
      </c>
      <c r="AZ478" t="s">
        <v>2646</v>
      </c>
      <c r="BA478" t="s">
        <v>2647</v>
      </c>
      <c r="BB478">
        <v>0.0</v>
      </c>
      <c r="BC478" s="2">
        <f t="shared" si="1"/>
        <v>43029</v>
      </c>
      <c r="BD478">
        <f t="shared" si="2"/>
        <v>33</v>
      </c>
    </row>
    <row r="479" ht="15.75" customHeight="1">
      <c r="A479">
        <v>477.0</v>
      </c>
      <c r="B479" t="s">
        <v>82</v>
      </c>
      <c r="E479" t="s">
        <v>187</v>
      </c>
      <c r="F479" t="s">
        <v>95</v>
      </c>
      <c r="H479" s="1">
        <v>34058.0</v>
      </c>
      <c r="I479">
        <v>9.0</v>
      </c>
      <c r="J479">
        <v>0.0</v>
      </c>
      <c r="K479">
        <v>12.0</v>
      </c>
      <c r="L479">
        <v>6.0</v>
      </c>
      <c r="M479">
        <v>6810.0</v>
      </c>
      <c r="N479" t="s">
        <v>2304</v>
      </c>
      <c r="O479">
        <v>1.0</v>
      </c>
      <c r="T479">
        <v>1.0</v>
      </c>
      <c r="U479" t="s">
        <v>118</v>
      </c>
      <c r="W479" t="s">
        <v>86</v>
      </c>
      <c r="Y479" t="s">
        <v>59</v>
      </c>
      <c r="AA479">
        <v>2.0</v>
      </c>
      <c r="AB479" t="s">
        <v>60</v>
      </c>
      <c r="AC479" t="s">
        <v>61</v>
      </c>
      <c r="AF479" t="s">
        <v>90</v>
      </c>
      <c r="AN479" t="s">
        <v>77</v>
      </c>
      <c r="AQ479">
        <v>15.0</v>
      </c>
      <c r="AS479">
        <v>30.0</v>
      </c>
      <c r="AT479">
        <v>22.0</v>
      </c>
      <c r="AU479" t="s">
        <v>2651</v>
      </c>
      <c r="AW479" t="s">
        <v>2652</v>
      </c>
      <c r="AX479">
        <v>10.0</v>
      </c>
      <c r="AY479" t="s">
        <v>2653</v>
      </c>
      <c r="AZ479" t="s">
        <v>2646</v>
      </c>
      <c r="BA479" t="s">
        <v>2654</v>
      </c>
      <c r="BB479">
        <v>1.0</v>
      </c>
      <c r="BC479" s="2">
        <f t="shared" si="1"/>
        <v>43029</v>
      </c>
      <c r="BD479">
        <f t="shared" si="2"/>
        <v>24</v>
      </c>
    </row>
    <row r="480" ht="15.75" customHeight="1">
      <c r="A480">
        <v>478.0</v>
      </c>
      <c r="B480" t="s">
        <v>82</v>
      </c>
      <c r="E480" t="s">
        <v>187</v>
      </c>
      <c r="F480" t="s">
        <v>95</v>
      </c>
      <c r="I480">
        <v>6.0</v>
      </c>
      <c r="J480">
        <v>30.0</v>
      </c>
      <c r="K480">
        <v>10.0</v>
      </c>
      <c r="L480">
        <v>15.0</v>
      </c>
      <c r="M480">
        <v>440014.0</v>
      </c>
      <c r="N480" t="s">
        <v>2657</v>
      </c>
      <c r="O480">
        <v>0.0</v>
      </c>
      <c r="P480" t="s">
        <v>70</v>
      </c>
      <c r="R480" t="s">
        <v>106</v>
      </c>
      <c r="T480">
        <v>1.0</v>
      </c>
      <c r="U480" t="s">
        <v>237</v>
      </c>
      <c r="W480" t="s">
        <v>86</v>
      </c>
      <c r="Y480" t="s">
        <v>99</v>
      </c>
      <c r="AA480">
        <v>0.0</v>
      </c>
      <c r="AB480" t="s">
        <v>380</v>
      </c>
      <c r="AC480" t="s">
        <v>61</v>
      </c>
      <c r="AI480" t="s">
        <v>141</v>
      </c>
      <c r="AN480" t="s">
        <v>63</v>
      </c>
      <c r="AP480">
        <v>4.0</v>
      </c>
      <c r="AR480">
        <v>4.0</v>
      </c>
      <c r="AT480">
        <v>2.0</v>
      </c>
      <c r="AU480" t="s">
        <v>2658</v>
      </c>
      <c r="AV480" t="s">
        <v>79</v>
      </c>
      <c r="AX480">
        <v>10.0</v>
      </c>
      <c r="AY480" t="s">
        <v>2659</v>
      </c>
      <c r="BB480">
        <v>1.0</v>
      </c>
      <c r="BC480" s="2">
        <f t="shared" si="1"/>
        <v>43029</v>
      </c>
      <c r="BD480">
        <f t="shared" si="2"/>
        <v>117</v>
      </c>
    </row>
    <row r="481" ht="15.75" customHeight="1">
      <c r="A481">
        <v>479.0</v>
      </c>
      <c r="B481" t="s">
        <v>82</v>
      </c>
      <c r="F481" t="s">
        <v>95</v>
      </c>
      <c r="H481" s="1">
        <v>29964.0</v>
      </c>
      <c r="I481">
        <v>7.0</v>
      </c>
      <c r="J481">
        <v>40.0</v>
      </c>
      <c r="K481">
        <v>8.0</v>
      </c>
      <c r="L481">
        <v>15.0</v>
      </c>
      <c r="M481">
        <v>71210.0</v>
      </c>
      <c r="N481" t="s">
        <v>2660</v>
      </c>
      <c r="O481">
        <v>1.0</v>
      </c>
      <c r="T481">
        <v>1.0</v>
      </c>
      <c r="U481" t="s">
        <v>237</v>
      </c>
      <c r="X481" t="s">
        <v>2661</v>
      </c>
      <c r="Y481" t="s">
        <v>482</v>
      </c>
      <c r="AA481">
        <v>10.0</v>
      </c>
      <c r="AB481" t="s">
        <v>2662</v>
      </c>
      <c r="AC481" t="s">
        <v>89</v>
      </c>
      <c r="AG481" t="s">
        <v>75</v>
      </c>
      <c r="AN481" t="s">
        <v>63</v>
      </c>
      <c r="AP481">
        <v>2.0</v>
      </c>
      <c r="AS481">
        <v>6.0</v>
      </c>
      <c r="AT481">
        <v>30.0</v>
      </c>
      <c r="AU481" t="s">
        <v>2663</v>
      </c>
      <c r="AV481" t="s">
        <v>79</v>
      </c>
      <c r="AX481">
        <v>5.0</v>
      </c>
      <c r="AY481" t="s">
        <v>2664</v>
      </c>
      <c r="AZ481" t="s">
        <v>2665</v>
      </c>
      <c r="BA481" t="s">
        <v>124</v>
      </c>
      <c r="BB481">
        <v>1.0</v>
      </c>
      <c r="BC481" s="2">
        <f t="shared" si="1"/>
        <v>43029</v>
      </c>
      <c r="BD481">
        <f t="shared" si="2"/>
        <v>35</v>
      </c>
    </row>
    <row r="482" ht="15.75" customHeight="1">
      <c r="A482">
        <v>480.0</v>
      </c>
      <c r="B482" t="s">
        <v>82</v>
      </c>
      <c r="F482" t="s">
        <v>95</v>
      </c>
      <c r="H482" s="1">
        <v>31940.0</v>
      </c>
      <c r="I482">
        <v>6.0</v>
      </c>
      <c r="J482">
        <v>80.0</v>
      </c>
      <c r="K482">
        <v>4.0</v>
      </c>
      <c r="L482">
        <v>10.0</v>
      </c>
      <c r="M482">
        <v>460002.0</v>
      </c>
      <c r="N482" t="s">
        <v>634</v>
      </c>
      <c r="O482">
        <v>0.0</v>
      </c>
      <c r="P482" t="s">
        <v>70</v>
      </c>
      <c r="R482" t="s">
        <v>111</v>
      </c>
      <c r="T482">
        <v>1.0</v>
      </c>
      <c r="U482" t="s">
        <v>161</v>
      </c>
      <c r="W482" t="s">
        <v>86</v>
      </c>
      <c r="Z482" t="s">
        <v>2668</v>
      </c>
      <c r="AA482">
        <v>4.0</v>
      </c>
      <c r="AC482" t="s">
        <v>61</v>
      </c>
      <c r="AF482" t="s">
        <v>90</v>
      </c>
      <c r="AN482" t="s">
        <v>77</v>
      </c>
      <c r="AQ482">
        <v>10.0</v>
      </c>
      <c r="AS482">
        <v>10.0</v>
      </c>
      <c r="AT482">
        <v>4.0</v>
      </c>
      <c r="AU482" t="s">
        <v>2669</v>
      </c>
      <c r="AV482" t="s">
        <v>79</v>
      </c>
      <c r="AX482">
        <v>8.0</v>
      </c>
      <c r="AY482" t="s">
        <v>2670</v>
      </c>
      <c r="BB482">
        <v>1.0</v>
      </c>
      <c r="BC482" s="2">
        <f t="shared" si="1"/>
        <v>43029</v>
      </c>
      <c r="BD482">
        <f t="shared" si="2"/>
        <v>30</v>
      </c>
    </row>
    <row r="483" ht="15.75" customHeight="1">
      <c r="A483">
        <v>481.0</v>
      </c>
      <c r="E483" t="s">
        <v>187</v>
      </c>
      <c r="H483" s="1">
        <v>31478.0</v>
      </c>
      <c r="I483">
        <v>7.0</v>
      </c>
      <c r="J483">
        <v>0.0</v>
      </c>
      <c r="K483">
        <v>10.0</v>
      </c>
      <c r="L483">
        <v>3.0</v>
      </c>
      <c r="N483" t="s">
        <v>2648</v>
      </c>
      <c r="O483">
        <v>1.0</v>
      </c>
      <c r="T483">
        <v>1.0</v>
      </c>
      <c r="U483" t="s">
        <v>237</v>
      </c>
      <c r="W483" t="s">
        <v>86</v>
      </c>
      <c r="Y483" t="s">
        <v>99</v>
      </c>
      <c r="AA483">
        <v>12.0</v>
      </c>
      <c r="AB483" t="s">
        <v>2673</v>
      </c>
      <c r="AC483" t="s">
        <v>61</v>
      </c>
      <c r="AI483" t="s">
        <v>141</v>
      </c>
      <c r="AN483" t="s">
        <v>178</v>
      </c>
      <c r="AP483">
        <v>6.0</v>
      </c>
      <c r="AR483">
        <v>2.0</v>
      </c>
      <c r="AT483">
        <v>48.0</v>
      </c>
      <c r="AU483" t="s">
        <v>2675</v>
      </c>
      <c r="AV483" t="s">
        <v>79</v>
      </c>
      <c r="AX483">
        <v>10.0</v>
      </c>
      <c r="AY483" t="s">
        <v>2676</v>
      </c>
      <c r="AZ483" t="s">
        <v>217</v>
      </c>
      <c r="BA483" t="s">
        <v>2677</v>
      </c>
      <c r="BB483">
        <v>1.0</v>
      </c>
      <c r="BC483" s="2">
        <f t="shared" si="1"/>
        <v>43029</v>
      </c>
      <c r="BD483">
        <f t="shared" si="2"/>
        <v>31</v>
      </c>
    </row>
    <row r="484" ht="15.75" customHeight="1">
      <c r="A484">
        <v>482.0</v>
      </c>
      <c r="B484" t="s">
        <v>82</v>
      </c>
      <c r="H484" s="1">
        <v>31912.0</v>
      </c>
      <c r="I484">
        <v>8.0</v>
      </c>
      <c r="J484">
        <v>30.0</v>
      </c>
      <c r="K484">
        <v>12.0</v>
      </c>
      <c r="L484">
        <v>5.0</v>
      </c>
      <c r="M484">
        <v>94102.0</v>
      </c>
      <c r="N484" t="s">
        <v>2679</v>
      </c>
      <c r="O484">
        <v>0.0</v>
      </c>
      <c r="P484" t="s">
        <v>55</v>
      </c>
      <c r="R484" t="s">
        <v>56</v>
      </c>
      <c r="T484">
        <v>1.0</v>
      </c>
      <c r="U484" t="s">
        <v>90</v>
      </c>
      <c r="W484" t="s">
        <v>58</v>
      </c>
      <c r="Y484" t="s">
        <v>120</v>
      </c>
      <c r="AA484">
        <v>7.0</v>
      </c>
      <c r="AB484" t="s">
        <v>292</v>
      </c>
      <c r="AC484" t="s">
        <v>89</v>
      </c>
      <c r="AF484" t="s">
        <v>90</v>
      </c>
      <c r="AG484" t="s">
        <v>75</v>
      </c>
      <c r="AI484" t="s">
        <v>141</v>
      </c>
      <c r="AN484" t="s">
        <v>77</v>
      </c>
      <c r="AP484">
        <v>4.0</v>
      </c>
      <c r="AR484">
        <v>6.0</v>
      </c>
      <c r="AT484">
        <v>20.0</v>
      </c>
      <c r="AU484" t="s">
        <v>2680</v>
      </c>
      <c r="AV484" t="s">
        <v>79</v>
      </c>
      <c r="AX484">
        <v>9.0</v>
      </c>
      <c r="AY484" t="s">
        <v>2681</v>
      </c>
      <c r="AZ484" t="s">
        <v>2682</v>
      </c>
      <c r="BB484">
        <v>1.0</v>
      </c>
      <c r="BC484" s="2">
        <f t="shared" si="1"/>
        <v>43029</v>
      </c>
      <c r="BD484">
        <f t="shared" si="2"/>
        <v>30</v>
      </c>
    </row>
    <row r="485" ht="15.75" customHeight="1">
      <c r="A485">
        <v>483.0</v>
      </c>
      <c r="F485" t="s">
        <v>95</v>
      </c>
      <c r="H485" s="1">
        <v>30050.0</v>
      </c>
      <c r="I485">
        <v>6.0</v>
      </c>
      <c r="J485">
        <v>100.0</v>
      </c>
      <c r="K485">
        <v>10.0</v>
      </c>
      <c r="L485">
        <v>8.0</v>
      </c>
      <c r="M485">
        <v>80541.0</v>
      </c>
      <c r="N485" t="s">
        <v>2683</v>
      </c>
      <c r="O485">
        <v>1.0</v>
      </c>
      <c r="T485">
        <v>1.0</v>
      </c>
      <c r="U485" t="s">
        <v>237</v>
      </c>
      <c r="W485" t="s">
        <v>86</v>
      </c>
      <c r="Y485" t="s">
        <v>99</v>
      </c>
      <c r="AA485">
        <v>6.0</v>
      </c>
      <c r="AB485" t="s">
        <v>2684</v>
      </c>
      <c r="AC485" t="s">
        <v>89</v>
      </c>
      <c r="AI485" t="s">
        <v>141</v>
      </c>
      <c r="AN485" t="s">
        <v>77</v>
      </c>
      <c r="AP485">
        <v>1.0</v>
      </c>
      <c r="AR485">
        <v>4.0</v>
      </c>
      <c r="AT485">
        <v>12.0</v>
      </c>
      <c r="AU485" t="s">
        <v>2685</v>
      </c>
      <c r="AV485" t="s">
        <v>67</v>
      </c>
      <c r="AX485">
        <v>10.0</v>
      </c>
      <c r="AY485" t="s">
        <v>2686</v>
      </c>
      <c r="AZ485" t="s">
        <v>2687</v>
      </c>
      <c r="BB485">
        <v>0.0</v>
      </c>
      <c r="BC485" s="2">
        <f t="shared" si="1"/>
        <v>43029</v>
      </c>
      <c r="BD485">
        <f t="shared" si="2"/>
        <v>35</v>
      </c>
    </row>
    <row r="486" ht="15.75" customHeight="1">
      <c r="A486">
        <v>484.0</v>
      </c>
      <c r="B486" t="s">
        <v>82</v>
      </c>
      <c r="H486" s="1">
        <v>26115.0</v>
      </c>
      <c r="I486">
        <v>6.0</v>
      </c>
      <c r="J486">
        <v>30.0</v>
      </c>
      <c r="K486">
        <v>8.0</v>
      </c>
      <c r="L486">
        <v>30.0</v>
      </c>
      <c r="M486">
        <v>2600.0</v>
      </c>
      <c r="N486" t="s">
        <v>2545</v>
      </c>
      <c r="O486">
        <v>1.0</v>
      </c>
      <c r="T486">
        <v>1.0</v>
      </c>
      <c r="U486" t="s">
        <v>85</v>
      </c>
      <c r="W486" t="s">
        <v>98</v>
      </c>
      <c r="Z486" t="s">
        <v>2690</v>
      </c>
      <c r="AA486">
        <v>15.0</v>
      </c>
      <c r="AB486" t="s">
        <v>2692</v>
      </c>
      <c r="AC486" t="s">
        <v>61</v>
      </c>
      <c r="AI486" t="s">
        <v>141</v>
      </c>
      <c r="AN486" t="s">
        <v>63</v>
      </c>
      <c r="AP486">
        <v>6.0</v>
      </c>
      <c r="AR486">
        <v>5.0</v>
      </c>
      <c r="AT486">
        <v>400.0</v>
      </c>
      <c r="AU486" t="s">
        <v>2694</v>
      </c>
      <c r="AV486" t="s">
        <v>79</v>
      </c>
      <c r="AX486">
        <v>10.0</v>
      </c>
      <c r="AY486" t="s">
        <v>2695</v>
      </c>
      <c r="AZ486" t="s">
        <v>2696</v>
      </c>
      <c r="BB486">
        <v>1.0</v>
      </c>
      <c r="BC486" s="2">
        <f t="shared" si="1"/>
        <v>43029</v>
      </c>
      <c r="BD486">
        <f t="shared" si="2"/>
        <v>46</v>
      </c>
    </row>
    <row r="487" ht="15.75" customHeight="1">
      <c r="A487">
        <v>485.0</v>
      </c>
      <c r="B487" t="s">
        <v>82</v>
      </c>
      <c r="E487" t="s">
        <v>187</v>
      </c>
      <c r="F487" t="s">
        <v>95</v>
      </c>
      <c r="H487" s="1">
        <v>30433.0</v>
      </c>
      <c r="I487">
        <v>7.0</v>
      </c>
      <c r="J487">
        <v>0.0</v>
      </c>
      <c r="K487">
        <v>8.0</v>
      </c>
      <c r="L487">
        <v>2.0</v>
      </c>
      <c r="M487">
        <v>90012.0</v>
      </c>
      <c r="N487" t="s">
        <v>685</v>
      </c>
      <c r="O487">
        <v>1.0</v>
      </c>
      <c r="T487">
        <v>1.0</v>
      </c>
      <c r="U487" t="s">
        <v>609</v>
      </c>
      <c r="X487" t="s">
        <v>2701</v>
      </c>
      <c r="Y487" t="s">
        <v>59</v>
      </c>
      <c r="AA487">
        <v>1.0</v>
      </c>
      <c r="AB487" t="s">
        <v>60</v>
      </c>
      <c r="AC487" t="s">
        <v>61</v>
      </c>
      <c r="AD487" t="s">
        <v>319</v>
      </c>
      <c r="AF487" t="s">
        <v>90</v>
      </c>
      <c r="AI487" t="s">
        <v>141</v>
      </c>
      <c r="AN487" t="s">
        <v>77</v>
      </c>
      <c r="AP487">
        <v>6.0</v>
      </c>
      <c r="AR487">
        <v>6.0</v>
      </c>
      <c r="AT487">
        <v>6.0</v>
      </c>
      <c r="AU487" t="s">
        <v>2702</v>
      </c>
      <c r="AV487" t="s">
        <v>79</v>
      </c>
      <c r="AX487">
        <v>10.0</v>
      </c>
      <c r="AY487" t="s">
        <v>2703</v>
      </c>
      <c r="AZ487" t="s">
        <v>2704</v>
      </c>
      <c r="BA487" t="s">
        <v>2705</v>
      </c>
      <c r="BB487">
        <v>0.0</v>
      </c>
      <c r="BC487" s="2">
        <f t="shared" si="1"/>
        <v>43029</v>
      </c>
      <c r="BD487">
        <f t="shared" si="2"/>
        <v>34</v>
      </c>
    </row>
    <row r="488" ht="15.75" customHeight="1">
      <c r="A488">
        <v>486.0</v>
      </c>
      <c r="B488" t="s">
        <v>82</v>
      </c>
      <c r="H488" s="1">
        <v>31192.0</v>
      </c>
      <c r="I488">
        <v>6.0</v>
      </c>
      <c r="J488">
        <v>60.0</v>
      </c>
      <c r="K488">
        <v>14.0</v>
      </c>
      <c r="L488">
        <v>6.0</v>
      </c>
      <c r="M488">
        <v>600100.0</v>
      </c>
      <c r="N488" t="s">
        <v>2632</v>
      </c>
      <c r="O488">
        <v>1.0</v>
      </c>
      <c r="T488">
        <v>1.0</v>
      </c>
      <c r="U488" t="s">
        <v>237</v>
      </c>
      <c r="W488" t="s">
        <v>86</v>
      </c>
      <c r="Z488" t="s">
        <v>2708</v>
      </c>
      <c r="AA488">
        <v>10.0</v>
      </c>
      <c r="AB488" t="s">
        <v>2710</v>
      </c>
      <c r="AC488" t="s">
        <v>61</v>
      </c>
      <c r="AG488" t="s">
        <v>75</v>
      </c>
      <c r="AI488" t="s">
        <v>141</v>
      </c>
      <c r="AN488" t="s">
        <v>63</v>
      </c>
      <c r="AQ488">
        <v>10.0</v>
      </c>
      <c r="AS488">
        <v>26.0</v>
      </c>
      <c r="AT488">
        <v>22.0</v>
      </c>
      <c r="AU488" t="s">
        <v>2712</v>
      </c>
      <c r="AV488" t="s">
        <v>67</v>
      </c>
      <c r="AX488">
        <v>10.0</v>
      </c>
      <c r="AY488" t="s">
        <v>2713</v>
      </c>
      <c r="AZ488" t="s">
        <v>144</v>
      </c>
      <c r="BB488">
        <v>0.0</v>
      </c>
      <c r="BC488" s="2">
        <f t="shared" si="1"/>
        <v>43029</v>
      </c>
      <c r="BD488">
        <f t="shared" si="2"/>
        <v>32</v>
      </c>
    </row>
    <row r="489" ht="15.75" customHeight="1">
      <c r="A489">
        <v>487.0</v>
      </c>
      <c r="B489" t="s">
        <v>82</v>
      </c>
      <c r="H489" s="1">
        <v>21582.0</v>
      </c>
      <c r="I489">
        <v>8.0</v>
      </c>
      <c r="J489">
        <v>0.0</v>
      </c>
      <c r="K489">
        <v>8.0</v>
      </c>
      <c r="L489">
        <v>10.0</v>
      </c>
      <c r="M489">
        <v>14055.0</v>
      </c>
      <c r="N489" t="s">
        <v>2706</v>
      </c>
      <c r="O489">
        <v>0.0</v>
      </c>
      <c r="Q489" t="s">
        <v>2715</v>
      </c>
      <c r="S489" t="s">
        <v>2716</v>
      </c>
      <c r="T489">
        <v>0.0</v>
      </c>
      <c r="AC489" t="s">
        <v>89</v>
      </c>
      <c r="AG489" t="s">
        <v>75</v>
      </c>
      <c r="AN489" t="s">
        <v>91</v>
      </c>
      <c r="AQ489">
        <v>14.0</v>
      </c>
      <c r="AR489">
        <v>6.0</v>
      </c>
      <c r="AT489">
        <v>20.0</v>
      </c>
      <c r="AU489" t="s">
        <v>2718</v>
      </c>
      <c r="AV489" t="s">
        <v>67</v>
      </c>
      <c r="AX489">
        <v>9.0</v>
      </c>
      <c r="AY489" t="s">
        <v>2719</v>
      </c>
      <c r="AZ489" t="s">
        <v>2720</v>
      </c>
      <c r="BA489" t="s">
        <v>2721</v>
      </c>
      <c r="BB489">
        <v>1.0</v>
      </c>
      <c r="BC489" s="2">
        <f t="shared" si="1"/>
        <v>43029</v>
      </c>
      <c r="BD489">
        <f t="shared" si="2"/>
        <v>58</v>
      </c>
    </row>
    <row r="490" ht="15.75" customHeight="1">
      <c r="A490">
        <v>488.0</v>
      </c>
      <c r="B490" t="s">
        <v>82</v>
      </c>
      <c r="C490" t="s">
        <v>138</v>
      </c>
      <c r="F490" t="s">
        <v>95</v>
      </c>
      <c r="H490" s="1">
        <v>30169.0</v>
      </c>
      <c r="I490">
        <v>6.0</v>
      </c>
      <c r="J490">
        <v>0.0</v>
      </c>
      <c r="K490">
        <v>12.0</v>
      </c>
      <c r="L490">
        <v>12.0</v>
      </c>
      <c r="M490">
        <v>4000.0</v>
      </c>
      <c r="N490" t="s">
        <v>96</v>
      </c>
      <c r="O490">
        <v>0.0</v>
      </c>
      <c r="P490" t="s">
        <v>55</v>
      </c>
      <c r="R490" t="s">
        <v>71</v>
      </c>
      <c r="T490">
        <v>1.0</v>
      </c>
      <c r="U490" t="s">
        <v>118</v>
      </c>
      <c r="W490" t="s">
        <v>86</v>
      </c>
      <c r="Y490" t="s">
        <v>99</v>
      </c>
      <c r="AA490">
        <v>10.0</v>
      </c>
      <c r="AB490" t="s">
        <v>2723</v>
      </c>
      <c r="AC490" t="s">
        <v>61</v>
      </c>
      <c r="AI490" t="s">
        <v>141</v>
      </c>
      <c r="AN490" t="s">
        <v>77</v>
      </c>
      <c r="AQ490">
        <v>15.0</v>
      </c>
      <c r="AR490">
        <v>5.0</v>
      </c>
      <c r="AT490">
        <v>10.0</v>
      </c>
      <c r="AU490" t="s">
        <v>2724</v>
      </c>
      <c r="AV490" t="s">
        <v>79</v>
      </c>
      <c r="AX490">
        <v>10.0</v>
      </c>
      <c r="AY490" t="s">
        <v>2725</v>
      </c>
      <c r="AZ490" t="s">
        <v>2726</v>
      </c>
      <c r="BA490" t="s">
        <v>2727</v>
      </c>
      <c r="BB490">
        <v>1.0</v>
      </c>
      <c r="BC490" s="2">
        <f t="shared" si="1"/>
        <v>43029</v>
      </c>
      <c r="BD490">
        <f t="shared" si="2"/>
        <v>35</v>
      </c>
    </row>
    <row r="491" ht="15.75" customHeight="1">
      <c r="A491">
        <v>489.0</v>
      </c>
      <c r="C491" t="s">
        <v>138</v>
      </c>
      <c r="F491" t="s">
        <v>95</v>
      </c>
      <c r="H491" s="1">
        <v>30185.0</v>
      </c>
      <c r="I491">
        <v>7.0</v>
      </c>
      <c r="J491">
        <v>45.0</v>
      </c>
      <c r="K491">
        <v>16.0</v>
      </c>
      <c r="L491">
        <v>6.0</v>
      </c>
      <c r="M491">
        <v>16833.0</v>
      </c>
      <c r="N491" t="s">
        <v>2729</v>
      </c>
      <c r="O491">
        <v>1.0</v>
      </c>
      <c r="T491">
        <v>1.0</v>
      </c>
      <c r="U491" t="s">
        <v>237</v>
      </c>
      <c r="W491" t="s">
        <v>86</v>
      </c>
      <c r="Y491" t="s">
        <v>99</v>
      </c>
      <c r="AA491">
        <v>13.0</v>
      </c>
      <c r="AB491" t="s">
        <v>2731</v>
      </c>
      <c r="AC491" t="s">
        <v>89</v>
      </c>
      <c r="AI491" t="s">
        <v>141</v>
      </c>
      <c r="AN491" t="s">
        <v>63</v>
      </c>
      <c r="AP491">
        <v>3.0</v>
      </c>
      <c r="AR491">
        <v>6.0</v>
      </c>
      <c r="AT491">
        <v>6.0</v>
      </c>
      <c r="AU491" t="s">
        <v>2733</v>
      </c>
      <c r="AV491" t="s">
        <v>79</v>
      </c>
      <c r="AX491">
        <v>7.0</v>
      </c>
      <c r="AY491" t="s">
        <v>2734</v>
      </c>
      <c r="BA491" t="s">
        <v>2735</v>
      </c>
      <c r="BB491">
        <v>1.0</v>
      </c>
      <c r="BC491" s="2">
        <f t="shared" si="1"/>
        <v>43029</v>
      </c>
      <c r="BD491">
        <f t="shared" si="2"/>
        <v>35</v>
      </c>
    </row>
    <row r="492" ht="15.75" customHeight="1">
      <c r="A492">
        <v>490.0</v>
      </c>
      <c r="B492" t="s">
        <v>82</v>
      </c>
      <c r="C492" t="s">
        <v>138</v>
      </c>
      <c r="D492" t="s">
        <v>125</v>
      </c>
      <c r="E492" t="s">
        <v>187</v>
      </c>
      <c r="F492" t="s">
        <v>95</v>
      </c>
      <c r="H492" s="1">
        <v>32976.0</v>
      </c>
      <c r="I492">
        <v>7.0</v>
      </c>
      <c r="J492">
        <v>80.0</v>
      </c>
      <c r="K492">
        <v>8.0</v>
      </c>
      <c r="L492">
        <v>8.0</v>
      </c>
      <c r="M492">
        <v>0.0</v>
      </c>
      <c r="N492" t="s">
        <v>2737</v>
      </c>
      <c r="O492">
        <v>1.0</v>
      </c>
      <c r="T492">
        <v>1.0</v>
      </c>
      <c r="U492" t="s">
        <v>469</v>
      </c>
      <c r="W492" t="s">
        <v>86</v>
      </c>
      <c r="Z492" t="s">
        <v>2739</v>
      </c>
      <c r="AA492">
        <v>5.0</v>
      </c>
      <c r="AB492" t="s">
        <v>2741</v>
      </c>
      <c r="AC492" t="s">
        <v>89</v>
      </c>
      <c r="AH492" t="s">
        <v>76</v>
      </c>
      <c r="AN492" t="s">
        <v>77</v>
      </c>
      <c r="AP492">
        <v>4.0</v>
      </c>
      <c r="AR492">
        <v>6.0</v>
      </c>
      <c r="AT492">
        <v>66.0</v>
      </c>
      <c r="AU492" t="s">
        <v>2742</v>
      </c>
      <c r="AV492" t="s">
        <v>79</v>
      </c>
      <c r="AX492">
        <v>9.0</v>
      </c>
      <c r="AY492" t="s">
        <v>2744</v>
      </c>
      <c r="AZ492" t="s">
        <v>2745</v>
      </c>
      <c r="BA492" t="s">
        <v>2747</v>
      </c>
      <c r="BB492">
        <v>1.0</v>
      </c>
      <c r="BC492" s="2">
        <f t="shared" si="1"/>
        <v>43029</v>
      </c>
      <c r="BD492">
        <f t="shared" si="2"/>
        <v>27</v>
      </c>
    </row>
    <row r="493" ht="15.75" customHeight="1">
      <c r="A493">
        <v>491.0</v>
      </c>
      <c r="B493" t="s">
        <v>82</v>
      </c>
      <c r="C493" t="s">
        <v>138</v>
      </c>
      <c r="F493" t="s">
        <v>95</v>
      </c>
      <c r="H493" s="1">
        <v>19547.0</v>
      </c>
      <c r="I493">
        <v>5.0</v>
      </c>
      <c r="J493">
        <v>60.0</v>
      </c>
      <c r="K493">
        <v>8.0</v>
      </c>
      <c r="L493">
        <v>4.0</v>
      </c>
      <c r="M493">
        <v>20110.0</v>
      </c>
      <c r="N493" t="s">
        <v>2749</v>
      </c>
      <c r="O493">
        <v>0.0</v>
      </c>
      <c r="P493" t="s">
        <v>84</v>
      </c>
      <c r="R493" t="s">
        <v>111</v>
      </c>
      <c r="T493">
        <v>1.0</v>
      </c>
      <c r="U493" t="s">
        <v>75</v>
      </c>
      <c r="W493" t="s">
        <v>86</v>
      </c>
      <c r="Y493" t="s">
        <v>764</v>
      </c>
      <c r="AA493">
        <v>6.0</v>
      </c>
      <c r="AB493" t="s">
        <v>2752</v>
      </c>
      <c r="AC493" t="s">
        <v>89</v>
      </c>
      <c r="AG493" t="s">
        <v>75</v>
      </c>
      <c r="AN493" t="s">
        <v>652</v>
      </c>
      <c r="AP493">
        <v>4.0</v>
      </c>
      <c r="AS493">
        <v>30.0</v>
      </c>
      <c r="AT493">
        <v>60.0</v>
      </c>
      <c r="AU493" t="s">
        <v>2754</v>
      </c>
      <c r="AW493" t="s">
        <v>2755</v>
      </c>
      <c r="AX493">
        <v>8.0</v>
      </c>
      <c r="AY493" t="s">
        <v>2756</v>
      </c>
      <c r="AZ493" t="s">
        <v>2757</v>
      </c>
      <c r="BA493" t="s">
        <v>152</v>
      </c>
      <c r="BB493">
        <v>1.0</v>
      </c>
      <c r="BC493" s="2">
        <f t="shared" si="1"/>
        <v>43029</v>
      </c>
      <c r="BD493">
        <f t="shared" si="2"/>
        <v>64</v>
      </c>
    </row>
    <row r="494" ht="15.75" customHeight="1">
      <c r="A494">
        <v>492.0</v>
      </c>
      <c r="B494" t="s">
        <v>82</v>
      </c>
      <c r="H494" s="1">
        <v>28928.0</v>
      </c>
      <c r="I494">
        <v>8.0</v>
      </c>
      <c r="J494">
        <v>35.0</v>
      </c>
      <c r="K494">
        <v>9.0</v>
      </c>
      <c r="L494">
        <v>10.0</v>
      </c>
      <c r="M494">
        <v>12012.0</v>
      </c>
      <c r="N494" t="s">
        <v>2759</v>
      </c>
      <c r="O494">
        <v>1.0</v>
      </c>
      <c r="T494">
        <v>1.0</v>
      </c>
      <c r="U494" t="s">
        <v>5</v>
      </c>
      <c r="W494" t="s">
        <v>98</v>
      </c>
      <c r="Y494" t="s">
        <v>99</v>
      </c>
      <c r="AA494">
        <v>23.0</v>
      </c>
      <c r="AB494" t="s">
        <v>2760</v>
      </c>
      <c r="AC494" t="s">
        <v>61</v>
      </c>
      <c r="AI494" t="s">
        <v>141</v>
      </c>
      <c r="AN494" t="s">
        <v>63</v>
      </c>
      <c r="AQ494">
        <v>10.0</v>
      </c>
      <c r="AR494">
        <v>2.0</v>
      </c>
      <c r="AT494">
        <v>8.0</v>
      </c>
      <c r="AU494" t="s">
        <v>2761</v>
      </c>
      <c r="AV494" t="s">
        <v>67</v>
      </c>
      <c r="AX494">
        <v>8.0</v>
      </c>
      <c r="AY494" t="s">
        <v>2763</v>
      </c>
      <c r="AZ494" t="s">
        <v>2764</v>
      </c>
      <c r="BA494" t="s">
        <v>2765</v>
      </c>
      <c r="BB494">
        <v>1.0</v>
      </c>
      <c r="BC494" s="2">
        <f t="shared" si="1"/>
        <v>43029</v>
      </c>
      <c r="BD494">
        <f t="shared" si="2"/>
        <v>38</v>
      </c>
    </row>
    <row r="495" ht="15.75" customHeight="1">
      <c r="A495">
        <v>493.0</v>
      </c>
      <c r="F495" t="s">
        <v>95</v>
      </c>
      <c r="H495" s="1">
        <v>25883.0</v>
      </c>
      <c r="I495">
        <v>7.0</v>
      </c>
      <c r="J495">
        <v>0.0</v>
      </c>
      <c r="K495">
        <v>10.0</v>
      </c>
      <c r="L495">
        <v>30.0</v>
      </c>
      <c r="M495">
        <v>89138.0</v>
      </c>
      <c r="N495" t="s">
        <v>2766</v>
      </c>
      <c r="O495">
        <v>1.0</v>
      </c>
      <c r="T495">
        <v>1.0</v>
      </c>
      <c r="U495" t="s">
        <v>148</v>
      </c>
      <c r="W495" t="s">
        <v>156</v>
      </c>
      <c r="Y495" t="s">
        <v>113</v>
      </c>
      <c r="AA495">
        <v>20.0</v>
      </c>
      <c r="AB495" t="s">
        <v>2767</v>
      </c>
      <c r="AC495" t="s">
        <v>177</v>
      </c>
      <c r="AF495" t="s">
        <v>90</v>
      </c>
      <c r="AN495" t="s">
        <v>91</v>
      </c>
      <c r="AP495">
        <v>6.0</v>
      </c>
      <c r="AR495">
        <v>2.0</v>
      </c>
      <c r="AT495">
        <v>16.0</v>
      </c>
      <c r="AU495" t="s">
        <v>2768</v>
      </c>
      <c r="AV495" t="s">
        <v>79</v>
      </c>
      <c r="AX495">
        <v>9.0</v>
      </c>
      <c r="AY495" t="s">
        <v>2769</v>
      </c>
      <c r="AZ495" t="s">
        <v>2770</v>
      </c>
      <c r="BA495" t="s">
        <v>2771</v>
      </c>
      <c r="BB495">
        <v>0.0</v>
      </c>
      <c r="BC495" s="2">
        <f t="shared" si="1"/>
        <v>43029</v>
      </c>
      <c r="BD495">
        <f t="shared" si="2"/>
        <v>46</v>
      </c>
    </row>
    <row r="496" ht="15.75" customHeight="1">
      <c r="A496">
        <v>494.0</v>
      </c>
      <c r="B496" t="s">
        <v>82</v>
      </c>
      <c r="H496" s="1">
        <v>32718.0</v>
      </c>
      <c r="I496">
        <v>7.0</v>
      </c>
      <c r="J496">
        <v>0.0</v>
      </c>
      <c r="K496">
        <v>13.0</v>
      </c>
      <c r="L496">
        <v>6.0</v>
      </c>
      <c r="M496">
        <v>33068.0</v>
      </c>
      <c r="N496" t="s">
        <v>2693</v>
      </c>
      <c r="O496">
        <v>0.0</v>
      </c>
      <c r="P496" t="s">
        <v>132</v>
      </c>
      <c r="R496" t="s">
        <v>71</v>
      </c>
      <c r="T496">
        <v>0.0</v>
      </c>
      <c r="AC496" t="s">
        <v>61</v>
      </c>
      <c r="AG496" t="s">
        <v>75</v>
      </c>
      <c r="AN496" t="s">
        <v>91</v>
      </c>
      <c r="AP496">
        <v>5.0</v>
      </c>
      <c r="AR496">
        <v>2.0</v>
      </c>
      <c r="AT496">
        <v>6.0</v>
      </c>
      <c r="AU496" t="s">
        <v>2773</v>
      </c>
      <c r="AV496" t="s">
        <v>67</v>
      </c>
      <c r="AX496">
        <v>6.0</v>
      </c>
      <c r="AY496" t="s">
        <v>2774</v>
      </c>
      <c r="AZ496" t="s">
        <v>2775</v>
      </c>
      <c r="BA496" t="s">
        <v>2776</v>
      </c>
      <c r="BB496">
        <v>1.0</v>
      </c>
      <c r="BC496" s="2">
        <f t="shared" si="1"/>
        <v>43029</v>
      </c>
      <c r="BD496">
        <f t="shared" si="2"/>
        <v>28</v>
      </c>
    </row>
    <row r="497" ht="15.75" customHeight="1">
      <c r="A497">
        <v>495.0</v>
      </c>
      <c r="B497" t="s">
        <v>82</v>
      </c>
      <c r="C497" t="s">
        <v>138</v>
      </c>
      <c r="E497" t="s">
        <v>187</v>
      </c>
      <c r="H497" s="1">
        <v>30053.0</v>
      </c>
      <c r="I497">
        <v>6.0</v>
      </c>
      <c r="J497">
        <v>30.0</v>
      </c>
      <c r="K497">
        <v>10.0</v>
      </c>
      <c r="L497">
        <v>20.0</v>
      </c>
      <c r="M497">
        <v>49534.0</v>
      </c>
      <c r="N497" t="s">
        <v>2709</v>
      </c>
      <c r="O497">
        <v>1.0</v>
      </c>
      <c r="T497">
        <v>1.0</v>
      </c>
      <c r="U497" t="s">
        <v>5</v>
      </c>
      <c r="W497" t="s">
        <v>119</v>
      </c>
      <c r="Y497" t="s">
        <v>171</v>
      </c>
      <c r="AA497">
        <v>5.0</v>
      </c>
      <c r="AB497" t="s">
        <v>2779</v>
      </c>
      <c r="AC497" t="s">
        <v>61</v>
      </c>
      <c r="AF497" t="s">
        <v>90</v>
      </c>
      <c r="AN497" t="s">
        <v>77</v>
      </c>
      <c r="AQ497" s="3">
        <v>43023.0</v>
      </c>
      <c r="AS497" s="3">
        <v>43023.0</v>
      </c>
      <c r="AT497">
        <v>500.0</v>
      </c>
      <c r="AU497" t="s">
        <v>2781</v>
      </c>
      <c r="AV497" t="s">
        <v>67</v>
      </c>
      <c r="AX497">
        <v>8.0</v>
      </c>
      <c r="AY497" t="s">
        <v>2782</v>
      </c>
      <c r="AZ497" t="s">
        <v>2783</v>
      </c>
      <c r="BA497" t="s">
        <v>2784</v>
      </c>
      <c r="BB497">
        <v>1.0</v>
      </c>
      <c r="BC497" s="2">
        <f t="shared" si="1"/>
        <v>43029</v>
      </c>
      <c r="BD497">
        <f t="shared" si="2"/>
        <v>35</v>
      </c>
    </row>
    <row r="498" ht="15.75" customHeight="1">
      <c r="A498">
        <v>496.0</v>
      </c>
      <c r="B498" t="s">
        <v>82</v>
      </c>
      <c r="H498" s="1">
        <v>22816.0</v>
      </c>
      <c r="I498">
        <v>8.0</v>
      </c>
      <c r="J498">
        <v>60.0</v>
      </c>
      <c r="K498">
        <v>8.0</v>
      </c>
      <c r="L498">
        <v>5.0</v>
      </c>
      <c r="M498">
        <v>93063.0</v>
      </c>
      <c r="N498" t="s">
        <v>2787</v>
      </c>
      <c r="O498">
        <v>1.0</v>
      </c>
      <c r="T498">
        <v>1.0</v>
      </c>
      <c r="U498" t="s">
        <v>161</v>
      </c>
      <c r="W498" t="s">
        <v>58</v>
      </c>
      <c r="Y498" t="s">
        <v>99</v>
      </c>
      <c r="AA498">
        <v>25.0</v>
      </c>
      <c r="AB498" t="s">
        <v>2789</v>
      </c>
      <c r="AC498" t="s">
        <v>89</v>
      </c>
      <c r="AG498" t="s">
        <v>75</v>
      </c>
      <c r="AN498" t="s">
        <v>77</v>
      </c>
      <c r="AQ498">
        <v>21.0</v>
      </c>
      <c r="AT498">
        <v>8.0</v>
      </c>
      <c r="AU498" t="s">
        <v>2791</v>
      </c>
      <c r="AV498" t="s">
        <v>79</v>
      </c>
      <c r="AX498">
        <v>10.0</v>
      </c>
      <c r="AY498" t="s">
        <v>2792</v>
      </c>
      <c r="AZ498" t="s">
        <v>2793</v>
      </c>
      <c r="BA498" t="s">
        <v>2794</v>
      </c>
      <c r="BB498">
        <v>1.0</v>
      </c>
      <c r="BC498" s="2">
        <f t="shared" si="1"/>
        <v>43029</v>
      </c>
      <c r="BD498">
        <f t="shared" si="2"/>
        <v>55</v>
      </c>
    </row>
    <row r="499" ht="15.75" customHeight="1">
      <c r="A499">
        <v>497.0</v>
      </c>
      <c r="F499" t="s">
        <v>95</v>
      </c>
      <c r="H499" s="1">
        <v>31540.0</v>
      </c>
      <c r="I499">
        <v>5.0</v>
      </c>
      <c r="J499">
        <v>20.0</v>
      </c>
      <c r="K499">
        <v>12.0</v>
      </c>
      <c r="L499">
        <v>20.0</v>
      </c>
      <c r="M499">
        <v>90045.0</v>
      </c>
      <c r="N499" t="s">
        <v>2786</v>
      </c>
      <c r="O499">
        <v>0.0</v>
      </c>
      <c r="Q499" t="s">
        <v>2796</v>
      </c>
      <c r="R499" t="s">
        <v>56</v>
      </c>
      <c r="T499">
        <v>1.0</v>
      </c>
      <c r="U499" t="s">
        <v>237</v>
      </c>
      <c r="X499" t="s">
        <v>2797</v>
      </c>
      <c r="Y499" t="s">
        <v>409</v>
      </c>
      <c r="AA499">
        <v>6.0</v>
      </c>
      <c r="AB499" t="s">
        <v>1168</v>
      </c>
      <c r="AC499" t="s">
        <v>89</v>
      </c>
      <c r="AD499" t="s">
        <v>319</v>
      </c>
      <c r="AG499" t="s">
        <v>75</v>
      </c>
      <c r="AN499" t="s">
        <v>63</v>
      </c>
      <c r="AQ499">
        <v>10.0</v>
      </c>
      <c r="AR499">
        <v>2.0</v>
      </c>
      <c r="AT499">
        <v>10.0</v>
      </c>
      <c r="AU499" t="s">
        <v>2801</v>
      </c>
      <c r="AV499" t="s">
        <v>79</v>
      </c>
      <c r="AX499">
        <v>10.0</v>
      </c>
      <c r="AY499" t="s">
        <v>2802</v>
      </c>
      <c r="AZ499" t="s">
        <v>2803</v>
      </c>
      <c r="BA499" t="s">
        <v>2805</v>
      </c>
      <c r="BC499" s="2">
        <f t="shared" si="1"/>
        <v>43029</v>
      </c>
      <c r="BD499">
        <f t="shared" si="2"/>
        <v>31</v>
      </c>
    </row>
    <row r="500" ht="15.75" customHeight="1">
      <c r="A500">
        <v>498.0</v>
      </c>
      <c r="B500" t="s">
        <v>82</v>
      </c>
      <c r="H500" s="1">
        <v>30081.0</v>
      </c>
      <c r="I500">
        <v>9.0</v>
      </c>
      <c r="J500">
        <v>15.0</v>
      </c>
      <c r="K500">
        <v>8.0</v>
      </c>
      <c r="L500">
        <v>20.0</v>
      </c>
      <c r="M500">
        <v>94086.0</v>
      </c>
      <c r="N500" t="s">
        <v>2806</v>
      </c>
      <c r="O500">
        <v>1.0</v>
      </c>
      <c r="T500">
        <v>1.0</v>
      </c>
      <c r="U500" t="s">
        <v>5</v>
      </c>
      <c r="W500" t="s">
        <v>86</v>
      </c>
      <c r="Z500" t="s">
        <v>332</v>
      </c>
      <c r="AA500">
        <v>7.0</v>
      </c>
      <c r="AB500" t="s">
        <v>2807</v>
      </c>
      <c r="AC500" t="s">
        <v>89</v>
      </c>
      <c r="AG500" t="s">
        <v>75</v>
      </c>
      <c r="AN500" t="s">
        <v>91</v>
      </c>
      <c r="AP500">
        <v>6.0</v>
      </c>
      <c r="AR500">
        <v>6.0</v>
      </c>
      <c r="AT500">
        <v>20.0</v>
      </c>
      <c r="AU500" t="s">
        <v>2808</v>
      </c>
      <c r="AV500" t="s">
        <v>67</v>
      </c>
      <c r="AX500">
        <v>10.0</v>
      </c>
      <c r="AY500" t="s">
        <v>2809</v>
      </c>
      <c r="AZ500" t="s">
        <v>467</v>
      </c>
      <c r="BA500" t="s">
        <v>2810</v>
      </c>
      <c r="BB500">
        <v>0.0</v>
      </c>
      <c r="BC500" s="2">
        <f t="shared" si="1"/>
        <v>43029</v>
      </c>
      <c r="BD500">
        <f t="shared" si="2"/>
        <v>35</v>
      </c>
    </row>
    <row r="501" ht="15.75" customHeight="1">
      <c r="A501">
        <v>499.0</v>
      </c>
      <c r="F501" t="s">
        <v>95</v>
      </c>
      <c r="H501" s="1">
        <v>32850.0</v>
      </c>
      <c r="I501">
        <v>7.0</v>
      </c>
      <c r="J501">
        <v>50.0</v>
      </c>
      <c r="K501">
        <v>10.0</v>
      </c>
      <c r="L501">
        <v>5.0</v>
      </c>
      <c r="M501">
        <v>5655030.0</v>
      </c>
      <c r="N501" t="s">
        <v>2813</v>
      </c>
      <c r="O501">
        <v>1.0</v>
      </c>
      <c r="T501">
        <v>1.0</v>
      </c>
      <c r="U501" t="s">
        <v>170</v>
      </c>
      <c r="W501" t="s">
        <v>58</v>
      </c>
      <c r="Y501" t="s">
        <v>99</v>
      </c>
      <c r="AA501">
        <v>5.0</v>
      </c>
      <c r="AB501" t="s">
        <v>2815</v>
      </c>
      <c r="AC501" t="s">
        <v>61</v>
      </c>
      <c r="AI501" t="s">
        <v>141</v>
      </c>
      <c r="AN501" t="s">
        <v>77</v>
      </c>
      <c r="AP501">
        <v>6.0</v>
      </c>
      <c r="AR501">
        <v>6.0</v>
      </c>
      <c r="AT501">
        <v>7.0</v>
      </c>
      <c r="AU501" t="s">
        <v>2817</v>
      </c>
      <c r="AV501" t="s">
        <v>210</v>
      </c>
      <c r="AX501">
        <v>10.0</v>
      </c>
      <c r="AY501" t="s">
        <v>2818</v>
      </c>
      <c r="AZ501" t="s">
        <v>2819</v>
      </c>
      <c r="BA501" t="s">
        <v>124</v>
      </c>
      <c r="BB501">
        <v>1.0</v>
      </c>
      <c r="BC501" s="2">
        <f t="shared" si="1"/>
        <v>43029</v>
      </c>
      <c r="BD501">
        <f t="shared" si="2"/>
        <v>27</v>
      </c>
    </row>
    <row r="502" ht="15.75" customHeight="1">
      <c r="A502">
        <v>500.0</v>
      </c>
      <c r="B502" t="s">
        <v>82</v>
      </c>
      <c r="C502" t="s">
        <v>138</v>
      </c>
      <c r="F502" t="s">
        <v>95</v>
      </c>
      <c r="H502" s="1">
        <v>32964.0</v>
      </c>
      <c r="I502">
        <v>6.0</v>
      </c>
      <c r="J502">
        <v>15.0</v>
      </c>
      <c r="K502">
        <v>8.0</v>
      </c>
      <c r="L502">
        <v>1.0</v>
      </c>
      <c r="M502">
        <v>48104.0</v>
      </c>
      <c r="N502" t="s">
        <v>2309</v>
      </c>
      <c r="O502">
        <v>0.0</v>
      </c>
      <c r="P502" t="s">
        <v>132</v>
      </c>
      <c r="R502" t="s">
        <v>106</v>
      </c>
      <c r="T502">
        <v>1.0</v>
      </c>
      <c r="U502" t="s">
        <v>170</v>
      </c>
      <c r="W502" t="s">
        <v>86</v>
      </c>
      <c r="Y502" t="s">
        <v>171</v>
      </c>
      <c r="AA502">
        <v>0.0</v>
      </c>
      <c r="AB502" t="s">
        <v>219</v>
      </c>
      <c r="AC502" t="s">
        <v>61</v>
      </c>
      <c r="AG502" t="s">
        <v>75</v>
      </c>
      <c r="AM502" t="s">
        <v>2821</v>
      </c>
      <c r="AN502" t="s">
        <v>77</v>
      </c>
      <c r="AP502">
        <v>4.0</v>
      </c>
      <c r="AR502">
        <v>6.0</v>
      </c>
      <c r="AT502">
        <v>60.0</v>
      </c>
      <c r="AU502" t="s">
        <v>2822</v>
      </c>
      <c r="AV502" t="s">
        <v>79</v>
      </c>
      <c r="AX502">
        <v>10.0</v>
      </c>
      <c r="AY502" t="s">
        <v>2823</v>
      </c>
      <c r="BB502">
        <v>1.0</v>
      </c>
      <c r="BC502" s="2">
        <f t="shared" si="1"/>
        <v>43029</v>
      </c>
      <c r="BD502">
        <f t="shared" si="2"/>
        <v>27</v>
      </c>
    </row>
    <row r="503" ht="15.75" customHeight="1">
      <c r="A503">
        <v>501.0</v>
      </c>
      <c r="C503" t="s">
        <v>138</v>
      </c>
      <c r="F503" t="s">
        <v>95</v>
      </c>
      <c r="H503" s="1">
        <v>25965.0</v>
      </c>
      <c r="I503">
        <v>8.0</v>
      </c>
      <c r="J503">
        <v>30.0</v>
      </c>
      <c r="K503">
        <v>9.0</v>
      </c>
      <c r="L503">
        <v>4.0</v>
      </c>
      <c r="M503">
        <v>29617.0</v>
      </c>
      <c r="N503" t="s">
        <v>2711</v>
      </c>
      <c r="O503">
        <v>1.0</v>
      </c>
      <c r="T503">
        <v>1.0</v>
      </c>
      <c r="U503" t="s">
        <v>474</v>
      </c>
      <c r="W503" t="s">
        <v>58</v>
      </c>
      <c r="Y503" t="s">
        <v>307</v>
      </c>
      <c r="AA503">
        <v>23.0</v>
      </c>
      <c r="AB503" t="s">
        <v>2826</v>
      </c>
      <c r="AC503" t="s">
        <v>177</v>
      </c>
      <c r="AI503" t="s">
        <v>141</v>
      </c>
      <c r="AN503" t="s">
        <v>63</v>
      </c>
      <c r="AQ503">
        <v>23.0</v>
      </c>
      <c r="AR503">
        <v>2.0</v>
      </c>
      <c r="AT503">
        <v>15.0</v>
      </c>
      <c r="AU503" t="s">
        <v>2829</v>
      </c>
      <c r="AV503" t="s">
        <v>67</v>
      </c>
      <c r="AX503">
        <v>8.0</v>
      </c>
      <c r="AY503" t="s">
        <v>2831</v>
      </c>
      <c r="AZ503" t="s">
        <v>2832</v>
      </c>
      <c r="BA503" t="s">
        <v>2833</v>
      </c>
      <c r="BB503">
        <v>0.0</v>
      </c>
      <c r="BC503" s="2">
        <f t="shared" si="1"/>
        <v>43029</v>
      </c>
      <c r="BD503">
        <f t="shared" si="2"/>
        <v>46</v>
      </c>
    </row>
    <row r="504" ht="15.75" customHeight="1">
      <c r="A504">
        <v>502.0</v>
      </c>
      <c r="C504" t="s">
        <v>138</v>
      </c>
      <c r="H504" s="1">
        <v>30672.0</v>
      </c>
      <c r="I504">
        <v>7.0</v>
      </c>
      <c r="J504">
        <v>20.0</v>
      </c>
      <c r="K504">
        <v>10.0</v>
      </c>
      <c r="L504">
        <v>24.0</v>
      </c>
      <c r="M504">
        <v>94066.0</v>
      </c>
      <c r="N504" t="s">
        <v>2838</v>
      </c>
      <c r="O504">
        <v>1.0</v>
      </c>
      <c r="T504">
        <v>1.0</v>
      </c>
      <c r="U504" t="s">
        <v>237</v>
      </c>
      <c r="W504" t="s">
        <v>86</v>
      </c>
      <c r="Y504" t="s">
        <v>409</v>
      </c>
      <c r="AA504">
        <v>10.0</v>
      </c>
      <c r="AB504" t="s">
        <v>2839</v>
      </c>
      <c r="AC504" t="s">
        <v>89</v>
      </c>
      <c r="AG504" t="s">
        <v>75</v>
      </c>
      <c r="AN504" t="s">
        <v>77</v>
      </c>
      <c r="AP504">
        <v>5.0</v>
      </c>
      <c r="AR504">
        <v>1.0</v>
      </c>
      <c r="AT504">
        <v>6.0</v>
      </c>
      <c r="AU504" t="s">
        <v>2840</v>
      </c>
      <c r="AV504" t="s">
        <v>79</v>
      </c>
      <c r="AX504">
        <v>10.0</v>
      </c>
      <c r="AY504" t="s">
        <v>2841</v>
      </c>
      <c r="AZ504" t="s">
        <v>2842</v>
      </c>
      <c r="BA504" t="s">
        <v>152</v>
      </c>
      <c r="BB504">
        <v>1.0</v>
      </c>
      <c r="BC504" s="2">
        <f t="shared" si="1"/>
        <v>43029</v>
      </c>
      <c r="BD504">
        <f t="shared" si="2"/>
        <v>33</v>
      </c>
    </row>
    <row r="505" ht="15.75" customHeight="1">
      <c r="A505">
        <v>503.0</v>
      </c>
      <c r="F505" t="s">
        <v>95</v>
      </c>
      <c r="H505" s="1">
        <v>28203.0</v>
      </c>
      <c r="I505">
        <v>6.0</v>
      </c>
      <c r="J505">
        <v>30.0</v>
      </c>
      <c r="K505">
        <v>7.0</v>
      </c>
      <c r="L505">
        <v>6.0</v>
      </c>
      <c r="M505">
        <v>8390.0</v>
      </c>
      <c r="N505" t="s">
        <v>2298</v>
      </c>
      <c r="O505">
        <v>0.0</v>
      </c>
      <c r="P505" t="s">
        <v>147</v>
      </c>
      <c r="R505" t="s">
        <v>111</v>
      </c>
      <c r="T505">
        <v>1.0</v>
      </c>
      <c r="U505" t="s">
        <v>85</v>
      </c>
      <c r="W505" t="s">
        <v>58</v>
      </c>
      <c r="Z505" t="s">
        <v>2845</v>
      </c>
      <c r="AA505">
        <v>20.0</v>
      </c>
      <c r="AB505" t="s">
        <v>2846</v>
      </c>
      <c r="AC505" t="s">
        <v>417</v>
      </c>
      <c r="AG505" t="s">
        <v>75</v>
      </c>
      <c r="AN505" t="s">
        <v>178</v>
      </c>
      <c r="AP505">
        <v>6.0</v>
      </c>
      <c r="AR505">
        <v>5.0</v>
      </c>
      <c r="AT505">
        <v>100.0</v>
      </c>
      <c r="AU505" t="s">
        <v>2847</v>
      </c>
      <c r="AV505" t="s">
        <v>79</v>
      </c>
      <c r="AX505">
        <v>9.0</v>
      </c>
      <c r="AY505" t="s">
        <v>2848</v>
      </c>
      <c r="AZ505" t="s">
        <v>572</v>
      </c>
      <c r="BA505" t="s">
        <v>152</v>
      </c>
      <c r="BB505">
        <v>0.0</v>
      </c>
      <c r="BC505" s="2">
        <f t="shared" si="1"/>
        <v>43029</v>
      </c>
      <c r="BD505">
        <f t="shared" si="2"/>
        <v>40</v>
      </c>
    </row>
    <row r="506" ht="15.75" customHeight="1">
      <c r="A506">
        <v>504.0</v>
      </c>
      <c r="B506" t="s">
        <v>82</v>
      </c>
      <c r="F506" t="s">
        <v>95</v>
      </c>
      <c r="H506" s="1">
        <v>31758.0</v>
      </c>
      <c r="I506">
        <v>6.0</v>
      </c>
      <c r="J506">
        <v>60.0</v>
      </c>
      <c r="K506">
        <v>10.0</v>
      </c>
      <c r="L506">
        <v>6.0</v>
      </c>
      <c r="M506">
        <v>500018.0</v>
      </c>
      <c r="N506" t="s">
        <v>384</v>
      </c>
      <c r="O506">
        <v>1.0</v>
      </c>
      <c r="T506">
        <v>1.0</v>
      </c>
      <c r="U506" t="s">
        <v>237</v>
      </c>
      <c r="W506" t="s">
        <v>86</v>
      </c>
      <c r="Y506" t="s">
        <v>99</v>
      </c>
      <c r="AA506">
        <v>9.0</v>
      </c>
      <c r="AB506" t="s">
        <v>2854</v>
      </c>
      <c r="AC506" t="s">
        <v>61</v>
      </c>
      <c r="AI506" t="s">
        <v>141</v>
      </c>
      <c r="AN506" t="s">
        <v>77</v>
      </c>
      <c r="AP506">
        <v>5.0</v>
      </c>
      <c r="AR506">
        <v>5.0</v>
      </c>
      <c r="AT506">
        <v>5.0</v>
      </c>
      <c r="AU506" t="s">
        <v>2855</v>
      </c>
      <c r="AV506" t="s">
        <v>79</v>
      </c>
      <c r="AX506">
        <v>10.0</v>
      </c>
      <c r="AY506" t="s">
        <v>2856</v>
      </c>
      <c r="AZ506" t="s">
        <v>2857</v>
      </c>
      <c r="BA506" t="s">
        <v>2858</v>
      </c>
      <c r="BB506">
        <v>1.0</v>
      </c>
      <c r="BC506" s="2">
        <f t="shared" si="1"/>
        <v>43029</v>
      </c>
      <c r="BD506">
        <f t="shared" si="2"/>
        <v>30</v>
      </c>
    </row>
    <row r="507" ht="15.75" customHeight="1">
      <c r="A507">
        <v>505.0</v>
      </c>
      <c r="B507" t="s">
        <v>82</v>
      </c>
      <c r="H507" s="1">
        <v>32136.0</v>
      </c>
      <c r="I507">
        <v>6.0</v>
      </c>
      <c r="J507">
        <v>2.0</v>
      </c>
      <c r="K507">
        <v>10.0</v>
      </c>
      <c r="L507">
        <v>10.0</v>
      </c>
      <c r="M507">
        <v>28045.0</v>
      </c>
      <c r="N507" t="s">
        <v>181</v>
      </c>
      <c r="O507">
        <v>1.0</v>
      </c>
      <c r="T507">
        <v>1.0</v>
      </c>
      <c r="U507" t="s">
        <v>155</v>
      </c>
      <c r="W507" t="s">
        <v>86</v>
      </c>
      <c r="Y507" t="s">
        <v>99</v>
      </c>
      <c r="AA507">
        <v>1.0</v>
      </c>
      <c r="AB507" t="s">
        <v>535</v>
      </c>
      <c r="AC507" t="s">
        <v>89</v>
      </c>
      <c r="AI507" t="s">
        <v>141</v>
      </c>
      <c r="AN507" t="s">
        <v>63</v>
      </c>
      <c r="AQ507">
        <v>10.0</v>
      </c>
      <c r="AR507">
        <v>3.0</v>
      </c>
      <c r="AT507">
        <v>6.0</v>
      </c>
      <c r="AU507" t="s">
        <v>2864</v>
      </c>
      <c r="AV507" t="s">
        <v>79</v>
      </c>
      <c r="AX507">
        <v>8.0</v>
      </c>
      <c r="AY507" t="s">
        <v>2866</v>
      </c>
      <c r="AZ507" t="s">
        <v>2868</v>
      </c>
      <c r="BB507">
        <v>0.0</v>
      </c>
      <c r="BC507" s="2">
        <f t="shared" si="1"/>
        <v>43029</v>
      </c>
      <c r="BD507">
        <f t="shared" si="2"/>
        <v>29</v>
      </c>
    </row>
    <row r="508" ht="15.75" customHeight="1">
      <c r="A508">
        <v>506.0</v>
      </c>
      <c r="B508" t="s">
        <v>82</v>
      </c>
      <c r="H508" s="1">
        <v>32478.0</v>
      </c>
      <c r="I508">
        <v>8.0</v>
      </c>
      <c r="J508">
        <v>0.0</v>
      </c>
      <c r="K508">
        <v>8.0</v>
      </c>
      <c r="L508">
        <v>4.0</v>
      </c>
      <c r="M508">
        <v>9030400.0</v>
      </c>
      <c r="N508" t="s">
        <v>2870</v>
      </c>
      <c r="O508">
        <v>1.0</v>
      </c>
      <c r="P508" t="s">
        <v>55</v>
      </c>
      <c r="R508" t="s">
        <v>111</v>
      </c>
      <c r="T508">
        <v>0.0</v>
      </c>
      <c r="AC508" t="s">
        <v>417</v>
      </c>
      <c r="AD508" t="s">
        <v>319</v>
      </c>
      <c r="AF508" t="s">
        <v>90</v>
      </c>
      <c r="AN508" t="s">
        <v>91</v>
      </c>
      <c r="AQ508">
        <v>35.0</v>
      </c>
      <c r="AS508">
        <v>56.0</v>
      </c>
      <c r="AT508">
        <v>112.0</v>
      </c>
      <c r="AU508" t="s">
        <v>2871</v>
      </c>
      <c r="AV508" t="s">
        <v>79</v>
      </c>
      <c r="AX508">
        <v>10.0</v>
      </c>
      <c r="AY508" t="s">
        <v>2872</v>
      </c>
      <c r="AZ508" t="s">
        <v>2873</v>
      </c>
      <c r="BA508" t="s">
        <v>2874</v>
      </c>
      <c r="BC508" s="2">
        <f t="shared" si="1"/>
        <v>43029</v>
      </c>
      <c r="BD508">
        <f t="shared" si="2"/>
        <v>28</v>
      </c>
    </row>
    <row r="509" ht="15.75" customHeight="1">
      <c r="A509">
        <v>507.0</v>
      </c>
      <c r="B509" t="s">
        <v>82</v>
      </c>
      <c r="H509" s="1">
        <v>29313.0</v>
      </c>
      <c r="I509">
        <v>7.0</v>
      </c>
      <c r="J509">
        <v>0.0</v>
      </c>
      <c r="K509">
        <v>5.0</v>
      </c>
      <c r="L509">
        <v>8.0</v>
      </c>
      <c r="M509">
        <v>29730.0</v>
      </c>
      <c r="N509" t="s">
        <v>2862</v>
      </c>
      <c r="O509">
        <v>0.0</v>
      </c>
      <c r="P509" t="s">
        <v>147</v>
      </c>
      <c r="S509" t="s">
        <v>2875</v>
      </c>
      <c r="T509">
        <v>0.0</v>
      </c>
      <c r="AC509" t="s">
        <v>89</v>
      </c>
      <c r="AH509" t="s">
        <v>76</v>
      </c>
      <c r="AI509" t="s">
        <v>141</v>
      </c>
      <c r="AN509" t="s">
        <v>77</v>
      </c>
      <c r="AQ509">
        <v>8.0</v>
      </c>
      <c r="AS509">
        <v>16.0</v>
      </c>
      <c r="AT509">
        <v>8.0</v>
      </c>
      <c r="AU509" t="s">
        <v>2877</v>
      </c>
      <c r="AV509" t="s">
        <v>79</v>
      </c>
      <c r="AX509">
        <v>9.0</v>
      </c>
      <c r="AY509" t="s">
        <v>2878</v>
      </c>
      <c r="AZ509" t="s">
        <v>2879</v>
      </c>
      <c r="BA509" t="s">
        <v>2880</v>
      </c>
      <c r="BB509">
        <v>1.0</v>
      </c>
      <c r="BC509" s="2">
        <f t="shared" si="1"/>
        <v>43029</v>
      </c>
      <c r="BD509">
        <f t="shared" si="2"/>
        <v>37</v>
      </c>
    </row>
    <row r="510" ht="15.75" customHeight="1">
      <c r="A510">
        <v>508.0</v>
      </c>
      <c r="B510" t="s">
        <v>82</v>
      </c>
      <c r="H510" s="1">
        <v>33993.0</v>
      </c>
      <c r="I510">
        <v>7.0</v>
      </c>
      <c r="J510">
        <v>20.0</v>
      </c>
      <c r="K510">
        <v>5.0</v>
      </c>
      <c r="L510">
        <v>36.0</v>
      </c>
      <c r="M510">
        <v>10023.0</v>
      </c>
      <c r="N510" t="s">
        <v>2827</v>
      </c>
      <c r="O510">
        <v>0.0</v>
      </c>
      <c r="P510" t="s">
        <v>84</v>
      </c>
      <c r="R510" t="s">
        <v>56</v>
      </c>
      <c r="T510">
        <v>1.0</v>
      </c>
      <c r="U510" t="s">
        <v>5</v>
      </c>
      <c r="W510" t="s">
        <v>119</v>
      </c>
      <c r="Y510" t="s">
        <v>113</v>
      </c>
      <c r="AA510">
        <v>1.0</v>
      </c>
      <c r="AB510" t="s">
        <v>2883</v>
      </c>
      <c r="AC510" t="s">
        <v>61</v>
      </c>
      <c r="AE510" t="s">
        <v>62</v>
      </c>
      <c r="AM510" t="s">
        <v>2884</v>
      </c>
      <c r="AN510" t="s">
        <v>77</v>
      </c>
      <c r="AQ510">
        <v>15.0</v>
      </c>
      <c r="AS510">
        <v>15.0</v>
      </c>
      <c r="AT510">
        <v>160.0</v>
      </c>
      <c r="AU510" t="s">
        <v>2885</v>
      </c>
      <c r="AV510" t="s">
        <v>67</v>
      </c>
      <c r="AX510">
        <v>9.0</v>
      </c>
      <c r="AY510" t="s">
        <v>1029</v>
      </c>
      <c r="AZ510" t="s">
        <v>1029</v>
      </c>
      <c r="BA510" t="s">
        <v>2886</v>
      </c>
      <c r="BB510">
        <v>1.0</v>
      </c>
      <c r="BC510" s="2">
        <f t="shared" si="1"/>
        <v>43029</v>
      </c>
      <c r="BD510">
        <f t="shared" si="2"/>
        <v>24</v>
      </c>
    </row>
    <row r="511" ht="15.75" customHeight="1">
      <c r="A511">
        <v>509.0</v>
      </c>
      <c r="C511" t="s">
        <v>138</v>
      </c>
      <c r="H511" s="1">
        <v>29614.0</v>
      </c>
      <c r="I511">
        <v>7.0</v>
      </c>
      <c r="J511">
        <v>200.0</v>
      </c>
      <c r="K511">
        <v>12.0</v>
      </c>
      <c r="L511">
        <v>10.0</v>
      </c>
      <c r="M511">
        <v>88400.0</v>
      </c>
      <c r="N511" t="s">
        <v>2486</v>
      </c>
      <c r="O511">
        <v>1.0</v>
      </c>
      <c r="T511">
        <v>1.0</v>
      </c>
      <c r="U511" t="s">
        <v>170</v>
      </c>
      <c r="W511" t="s">
        <v>119</v>
      </c>
      <c r="Y511" t="s">
        <v>307</v>
      </c>
      <c r="AA511">
        <v>5.0</v>
      </c>
      <c r="AB511" t="s">
        <v>2888</v>
      </c>
      <c r="AC511" t="s">
        <v>74</v>
      </c>
      <c r="AL511" t="s">
        <v>36</v>
      </c>
      <c r="AV511" t="s">
        <v>79</v>
      </c>
      <c r="AX511">
        <v>10.0</v>
      </c>
      <c r="AY511" t="s">
        <v>2889</v>
      </c>
      <c r="AZ511" t="s">
        <v>2890</v>
      </c>
      <c r="BA511" t="s">
        <v>2891</v>
      </c>
      <c r="BB511">
        <v>1.0</v>
      </c>
      <c r="BC511" s="2">
        <f t="shared" si="1"/>
        <v>43029</v>
      </c>
      <c r="BD511">
        <f t="shared" si="2"/>
        <v>36</v>
      </c>
    </row>
    <row r="512" ht="15.75" customHeight="1">
      <c r="A512">
        <v>510.0</v>
      </c>
      <c r="C512" t="s">
        <v>138</v>
      </c>
      <c r="H512" s="1">
        <v>23189.0</v>
      </c>
      <c r="I512">
        <v>7.0</v>
      </c>
      <c r="J512">
        <v>45.0</v>
      </c>
      <c r="K512">
        <v>13.0</v>
      </c>
      <c r="L512">
        <v>1.0</v>
      </c>
      <c r="N512" t="s">
        <v>2837</v>
      </c>
      <c r="O512">
        <v>0.0</v>
      </c>
      <c r="P512" t="s">
        <v>84</v>
      </c>
      <c r="R512" t="s">
        <v>111</v>
      </c>
      <c r="T512">
        <v>0.0</v>
      </c>
      <c r="AC512" t="s">
        <v>89</v>
      </c>
      <c r="AE512" t="s">
        <v>62</v>
      </c>
      <c r="AN512" t="s">
        <v>77</v>
      </c>
      <c r="AP512">
        <v>6.0</v>
      </c>
      <c r="AR512">
        <v>6.0</v>
      </c>
      <c r="AT512">
        <v>5.0</v>
      </c>
      <c r="AU512" t="s">
        <v>2893</v>
      </c>
      <c r="AV512" t="s">
        <v>79</v>
      </c>
      <c r="AX512">
        <v>10.0</v>
      </c>
      <c r="AY512" t="s">
        <v>2894</v>
      </c>
      <c r="BA512" t="s">
        <v>2895</v>
      </c>
      <c r="BB512">
        <v>0.0</v>
      </c>
      <c r="BC512" s="2">
        <f t="shared" si="1"/>
        <v>43029</v>
      </c>
      <c r="BD512">
        <f t="shared" si="2"/>
        <v>54</v>
      </c>
    </row>
    <row r="513" ht="15.75" customHeight="1">
      <c r="A513">
        <v>511.0</v>
      </c>
      <c r="G513" t="s">
        <v>2896</v>
      </c>
      <c r="H513" s="1">
        <v>32916.0</v>
      </c>
      <c r="I513">
        <v>6.0</v>
      </c>
      <c r="J513">
        <v>25.0</v>
      </c>
      <c r="K513">
        <v>15.0</v>
      </c>
      <c r="L513">
        <v>5.0</v>
      </c>
      <c r="M513">
        <v>8.803657E7</v>
      </c>
      <c r="N513" t="s">
        <v>2691</v>
      </c>
      <c r="O513">
        <v>1.0</v>
      </c>
      <c r="T513">
        <v>1.0</v>
      </c>
      <c r="U513" t="s">
        <v>170</v>
      </c>
      <c r="W513" t="s">
        <v>86</v>
      </c>
      <c r="Y513" t="s">
        <v>99</v>
      </c>
      <c r="AA513">
        <v>1.0</v>
      </c>
      <c r="AB513" t="s">
        <v>2900</v>
      </c>
      <c r="AC513" t="s">
        <v>89</v>
      </c>
      <c r="AL513" t="s">
        <v>36</v>
      </c>
      <c r="AV513" t="s">
        <v>79</v>
      </c>
      <c r="AX513">
        <v>10.0</v>
      </c>
      <c r="AY513" t="s">
        <v>2902</v>
      </c>
      <c r="AZ513" t="s">
        <v>492</v>
      </c>
      <c r="BB513">
        <v>1.0</v>
      </c>
      <c r="BC513" s="2">
        <f t="shared" si="1"/>
        <v>43029</v>
      </c>
      <c r="BD513">
        <f t="shared" si="2"/>
        <v>27</v>
      </c>
    </row>
    <row r="514" ht="15.75" customHeight="1">
      <c r="A514">
        <v>512.0</v>
      </c>
      <c r="B514" t="s">
        <v>82</v>
      </c>
      <c r="C514" t="s">
        <v>138</v>
      </c>
      <c r="H514" s="1">
        <v>34931.0</v>
      </c>
      <c r="I514">
        <v>7.0</v>
      </c>
      <c r="J514">
        <v>70.0</v>
      </c>
      <c r="K514">
        <v>6.0</v>
      </c>
      <c r="L514">
        <v>6.0</v>
      </c>
      <c r="M514">
        <v>62.0</v>
      </c>
      <c r="N514" t="s">
        <v>1384</v>
      </c>
      <c r="O514">
        <v>1.0</v>
      </c>
      <c r="T514">
        <v>1.0</v>
      </c>
      <c r="U514" t="s">
        <v>546</v>
      </c>
      <c r="W514" t="s">
        <v>402</v>
      </c>
      <c r="Z514" t="s">
        <v>1061</v>
      </c>
      <c r="AA514">
        <v>3.0</v>
      </c>
      <c r="AB514" t="s">
        <v>2904</v>
      </c>
      <c r="AC514" t="s">
        <v>61</v>
      </c>
      <c r="AL514" t="s">
        <v>36</v>
      </c>
      <c r="AV514" t="s">
        <v>210</v>
      </c>
      <c r="AX514">
        <v>10.0</v>
      </c>
      <c r="AY514" t="s">
        <v>2905</v>
      </c>
      <c r="AZ514" t="s">
        <v>2906</v>
      </c>
      <c r="BA514" t="s">
        <v>1017</v>
      </c>
      <c r="BB514">
        <v>1.0</v>
      </c>
      <c r="BC514" s="2">
        <f t="shared" si="1"/>
        <v>43029</v>
      </c>
      <c r="BD514">
        <f t="shared" si="2"/>
        <v>22</v>
      </c>
    </row>
    <row r="515" ht="15.75" customHeight="1">
      <c r="A515">
        <v>513.0</v>
      </c>
      <c r="B515" t="s">
        <v>82</v>
      </c>
      <c r="H515" s="1">
        <v>30351.0</v>
      </c>
      <c r="I515">
        <v>8.0</v>
      </c>
      <c r="J515">
        <v>0.0</v>
      </c>
      <c r="K515">
        <v>8.0</v>
      </c>
      <c r="L515">
        <v>4.0</v>
      </c>
      <c r="M515">
        <v>94538.0</v>
      </c>
      <c r="N515" t="s">
        <v>2699</v>
      </c>
      <c r="O515">
        <v>0.0</v>
      </c>
      <c r="P515" t="s">
        <v>84</v>
      </c>
      <c r="R515" t="s">
        <v>106</v>
      </c>
      <c r="T515">
        <v>0.0</v>
      </c>
      <c r="AC515" t="s">
        <v>89</v>
      </c>
      <c r="AF515" t="s">
        <v>90</v>
      </c>
      <c r="AG515" t="s">
        <v>75</v>
      </c>
      <c r="AN515" t="s">
        <v>77</v>
      </c>
      <c r="AQ515">
        <v>30.0</v>
      </c>
      <c r="AS515">
        <v>20.0</v>
      </c>
      <c r="AT515">
        <v>80.0</v>
      </c>
      <c r="AU515" t="s">
        <v>2910</v>
      </c>
      <c r="AW515" t="s">
        <v>2911</v>
      </c>
      <c r="AX515">
        <v>10.0</v>
      </c>
      <c r="AY515" t="s">
        <v>2912</v>
      </c>
      <c r="BB515">
        <v>0.0</v>
      </c>
      <c r="BC515" s="2">
        <f t="shared" si="1"/>
        <v>43029</v>
      </c>
      <c r="BD515">
        <f t="shared" si="2"/>
        <v>34</v>
      </c>
    </row>
    <row r="516" ht="15.75" customHeight="1">
      <c r="A516">
        <v>514.0</v>
      </c>
      <c r="E516" t="s">
        <v>187</v>
      </c>
      <c r="H516" s="1">
        <v>34335.0</v>
      </c>
      <c r="I516">
        <v>6.0</v>
      </c>
      <c r="J516">
        <v>2.0</v>
      </c>
      <c r="K516">
        <v>17.0</v>
      </c>
      <c r="L516">
        <v>50.0</v>
      </c>
      <c r="M516">
        <v>81377.0</v>
      </c>
      <c r="N516" t="s">
        <v>243</v>
      </c>
      <c r="O516">
        <v>1.0</v>
      </c>
      <c r="T516">
        <v>0.0</v>
      </c>
      <c r="AC516" t="s">
        <v>89</v>
      </c>
      <c r="AF516" t="s">
        <v>90</v>
      </c>
      <c r="AN516" t="s">
        <v>63</v>
      </c>
      <c r="AP516">
        <v>5.0</v>
      </c>
      <c r="AS516">
        <v>10.0</v>
      </c>
      <c r="AT516">
        <v>50.0</v>
      </c>
      <c r="AU516" t="s">
        <v>2918</v>
      </c>
      <c r="AV516" t="s">
        <v>67</v>
      </c>
      <c r="AX516">
        <v>10.0</v>
      </c>
      <c r="AY516" t="s">
        <v>2920</v>
      </c>
      <c r="AZ516" t="s">
        <v>2921</v>
      </c>
      <c r="BB516">
        <v>1.0</v>
      </c>
      <c r="BC516" s="2">
        <f t="shared" si="1"/>
        <v>43029</v>
      </c>
      <c r="BD516">
        <f t="shared" si="2"/>
        <v>23</v>
      </c>
    </row>
    <row r="517" ht="15.75" customHeight="1">
      <c r="A517">
        <v>515.0</v>
      </c>
      <c r="B517" t="s">
        <v>82</v>
      </c>
      <c r="H517" s="1">
        <v>31403.0</v>
      </c>
      <c r="I517">
        <v>7.0</v>
      </c>
      <c r="J517">
        <v>60.0</v>
      </c>
      <c r="K517">
        <v>9.0</v>
      </c>
      <c r="L517">
        <v>3.0</v>
      </c>
      <c r="M517">
        <v>73072.0</v>
      </c>
      <c r="N517" t="s">
        <v>2830</v>
      </c>
      <c r="O517">
        <v>0.0</v>
      </c>
      <c r="P517" t="s">
        <v>147</v>
      </c>
      <c r="R517" t="s">
        <v>106</v>
      </c>
      <c r="T517">
        <v>0.0</v>
      </c>
      <c r="AC517" t="s">
        <v>89</v>
      </c>
      <c r="AG517" t="s">
        <v>75</v>
      </c>
      <c r="AN517" t="s">
        <v>91</v>
      </c>
      <c r="AP517">
        <v>6.0</v>
      </c>
      <c r="AR517">
        <v>6.0</v>
      </c>
      <c r="AT517">
        <v>20.0</v>
      </c>
      <c r="AU517" t="s">
        <v>2923</v>
      </c>
      <c r="AV517" t="s">
        <v>79</v>
      </c>
      <c r="AX517">
        <v>8.0</v>
      </c>
      <c r="AY517" t="s">
        <v>2924</v>
      </c>
      <c r="AZ517" t="s">
        <v>2925</v>
      </c>
      <c r="BA517" t="s">
        <v>2927</v>
      </c>
      <c r="BB517">
        <v>1.0</v>
      </c>
      <c r="BC517" s="2">
        <f t="shared" si="1"/>
        <v>43029</v>
      </c>
      <c r="BD517">
        <f t="shared" si="2"/>
        <v>31</v>
      </c>
    </row>
    <row r="518" ht="15.75" customHeight="1">
      <c r="A518">
        <v>516.0</v>
      </c>
      <c r="F518" t="s">
        <v>95</v>
      </c>
      <c r="H518" s="1">
        <v>31452.0</v>
      </c>
      <c r="I518">
        <v>6.0</v>
      </c>
      <c r="J518">
        <v>45.0</v>
      </c>
      <c r="K518">
        <v>12.0</v>
      </c>
      <c r="L518">
        <v>5.0</v>
      </c>
      <c r="M518">
        <v>7044.0</v>
      </c>
      <c r="N518" t="s">
        <v>2824</v>
      </c>
      <c r="O518">
        <v>1.0</v>
      </c>
      <c r="T518">
        <v>1.0</v>
      </c>
      <c r="U518" t="s">
        <v>237</v>
      </c>
      <c r="W518" t="s">
        <v>86</v>
      </c>
      <c r="Z518" t="s">
        <v>1061</v>
      </c>
      <c r="AA518">
        <v>15.0</v>
      </c>
      <c r="AB518" t="s">
        <v>2929</v>
      </c>
      <c r="AC518" t="s">
        <v>177</v>
      </c>
      <c r="AL518" t="s">
        <v>36</v>
      </c>
      <c r="AV518" t="s">
        <v>79</v>
      </c>
      <c r="AX518">
        <v>10.0</v>
      </c>
      <c r="AY518" t="s">
        <v>2930</v>
      </c>
      <c r="AZ518" t="s">
        <v>1325</v>
      </c>
      <c r="BA518" t="s">
        <v>2931</v>
      </c>
      <c r="BB518">
        <v>1.0</v>
      </c>
      <c r="BC518" s="2">
        <f t="shared" si="1"/>
        <v>43029</v>
      </c>
      <c r="BD518">
        <f t="shared" si="2"/>
        <v>31</v>
      </c>
    </row>
    <row r="519" ht="15.75" customHeight="1">
      <c r="A519">
        <v>517.0</v>
      </c>
      <c r="B519" t="s">
        <v>82</v>
      </c>
      <c r="C519" t="s">
        <v>138</v>
      </c>
      <c r="F519" t="s">
        <v>95</v>
      </c>
      <c r="H519" s="1">
        <v>31800.0</v>
      </c>
      <c r="I519">
        <v>6.0</v>
      </c>
      <c r="J519">
        <v>250.0</v>
      </c>
      <c r="K519">
        <v>14.0</v>
      </c>
      <c r="L519">
        <v>1.0</v>
      </c>
      <c r="M519">
        <v>12508.0</v>
      </c>
      <c r="N519" t="s">
        <v>2387</v>
      </c>
      <c r="O519">
        <v>1.0</v>
      </c>
      <c r="T519">
        <v>1.0</v>
      </c>
      <c r="U519" t="s">
        <v>237</v>
      </c>
      <c r="W519" t="s">
        <v>86</v>
      </c>
      <c r="Y519" t="s">
        <v>113</v>
      </c>
      <c r="AA519">
        <v>10.0</v>
      </c>
      <c r="AB519" t="s">
        <v>2933</v>
      </c>
      <c r="AC519" t="s">
        <v>500</v>
      </c>
      <c r="AH519" t="s">
        <v>76</v>
      </c>
      <c r="AN519" t="s">
        <v>63</v>
      </c>
      <c r="AP519">
        <v>3.0</v>
      </c>
      <c r="AR519">
        <v>5.0</v>
      </c>
      <c r="AT519">
        <v>14.0</v>
      </c>
      <c r="AU519" t="s">
        <v>2934</v>
      </c>
      <c r="AW519" t="s">
        <v>2935</v>
      </c>
      <c r="AX519">
        <v>10.0</v>
      </c>
      <c r="AY519" t="s">
        <v>2936</v>
      </c>
      <c r="BB519">
        <v>1.0</v>
      </c>
      <c r="BC519" s="2">
        <f t="shared" si="1"/>
        <v>43029</v>
      </c>
      <c r="BD519">
        <f t="shared" si="2"/>
        <v>30</v>
      </c>
    </row>
    <row r="520" ht="15.75" customHeight="1">
      <c r="A520">
        <v>518.0</v>
      </c>
      <c r="B520" t="s">
        <v>82</v>
      </c>
      <c r="F520" t="s">
        <v>95</v>
      </c>
      <c r="H520" s="1">
        <v>30018.0</v>
      </c>
      <c r="I520">
        <v>7.0</v>
      </c>
      <c r="J520">
        <v>30.0</v>
      </c>
      <c r="K520">
        <v>12.0</v>
      </c>
      <c r="L520">
        <v>5.0</v>
      </c>
      <c r="M520">
        <v>64289.0</v>
      </c>
      <c r="N520" t="s">
        <v>2655</v>
      </c>
      <c r="O520">
        <v>1.0</v>
      </c>
      <c r="T520">
        <v>1.0</v>
      </c>
      <c r="U520" t="s">
        <v>5</v>
      </c>
      <c r="W520" t="s">
        <v>86</v>
      </c>
      <c r="Y520" t="s">
        <v>764</v>
      </c>
      <c r="AA520">
        <v>9.0</v>
      </c>
      <c r="AB520" t="s">
        <v>2939</v>
      </c>
      <c r="AC520" t="s">
        <v>89</v>
      </c>
      <c r="AH520" t="s">
        <v>76</v>
      </c>
      <c r="AN520" t="s">
        <v>77</v>
      </c>
      <c r="AP520">
        <v>4.0</v>
      </c>
      <c r="AR520">
        <v>1.0</v>
      </c>
      <c r="AT520">
        <v>6.0</v>
      </c>
      <c r="AU520" t="s">
        <v>2940</v>
      </c>
      <c r="AV520" t="s">
        <v>79</v>
      </c>
      <c r="AX520">
        <v>6.0</v>
      </c>
      <c r="AY520" t="s">
        <v>2943</v>
      </c>
      <c r="BB520">
        <v>1.0</v>
      </c>
      <c r="BC520" s="2">
        <f t="shared" si="1"/>
        <v>43029</v>
      </c>
      <c r="BD520">
        <f t="shared" si="2"/>
        <v>35</v>
      </c>
    </row>
    <row r="521" ht="15.75" customHeight="1">
      <c r="A521">
        <v>519.0</v>
      </c>
      <c r="C521" t="s">
        <v>138</v>
      </c>
      <c r="F521" t="s">
        <v>95</v>
      </c>
      <c r="H521" s="1">
        <v>31014.0</v>
      </c>
      <c r="I521">
        <v>6.0</v>
      </c>
      <c r="J521">
        <v>50.0</v>
      </c>
      <c r="K521">
        <v>6.0</v>
      </c>
      <c r="L521">
        <v>4.0</v>
      </c>
      <c r="M521">
        <v>7311.0</v>
      </c>
      <c r="N521" t="s">
        <v>2753</v>
      </c>
      <c r="O521">
        <v>0.0</v>
      </c>
      <c r="P521" t="s">
        <v>447</v>
      </c>
      <c r="R521" t="s">
        <v>71</v>
      </c>
      <c r="T521">
        <v>1.0</v>
      </c>
      <c r="U521" t="s">
        <v>170</v>
      </c>
      <c r="W521" t="s">
        <v>98</v>
      </c>
      <c r="Y521" t="s">
        <v>171</v>
      </c>
      <c r="AA521">
        <v>5.0</v>
      </c>
      <c r="AB521" t="s">
        <v>2944</v>
      </c>
      <c r="AC521" t="s">
        <v>74</v>
      </c>
      <c r="AI521" t="s">
        <v>141</v>
      </c>
      <c r="AN521" t="s">
        <v>63</v>
      </c>
      <c r="AP521">
        <v>2.0</v>
      </c>
      <c r="AR521">
        <v>2.0</v>
      </c>
      <c r="AT521">
        <v>2.0</v>
      </c>
      <c r="AU521" t="s">
        <v>2945</v>
      </c>
      <c r="AV521" t="s">
        <v>79</v>
      </c>
      <c r="AX521">
        <v>8.0</v>
      </c>
      <c r="AY521" t="s">
        <v>2946</v>
      </c>
      <c r="AZ521" t="s">
        <v>2947</v>
      </c>
      <c r="BA521" t="s">
        <v>2948</v>
      </c>
      <c r="BB521">
        <v>0.0</v>
      </c>
      <c r="BC521" s="2">
        <f t="shared" si="1"/>
        <v>43029</v>
      </c>
      <c r="BD521">
        <f t="shared" si="2"/>
        <v>32</v>
      </c>
    </row>
    <row r="522" ht="15.75" customHeight="1">
      <c r="A522">
        <v>520.0</v>
      </c>
      <c r="C522" t="s">
        <v>138</v>
      </c>
      <c r="F522" t="s">
        <v>95</v>
      </c>
      <c r="H522" s="1">
        <v>26198.0</v>
      </c>
      <c r="I522">
        <v>8.0</v>
      </c>
      <c r="J522">
        <v>130.0</v>
      </c>
      <c r="K522">
        <v>6.0</v>
      </c>
      <c r="L522">
        <v>20.0</v>
      </c>
      <c r="N522" t="s">
        <v>2722</v>
      </c>
      <c r="O522">
        <v>0.0</v>
      </c>
      <c r="P522" t="s">
        <v>84</v>
      </c>
      <c r="R522" t="s">
        <v>106</v>
      </c>
      <c r="T522">
        <v>1.0</v>
      </c>
      <c r="U522" t="s">
        <v>474</v>
      </c>
      <c r="W522" t="s">
        <v>98</v>
      </c>
      <c r="Y522" t="s">
        <v>764</v>
      </c>
      <c r="AA522">
        <v>23.0</v>
      </c>
      <c r="AB522" t="s">
        <v>2949</v>
      </c>
      <c r="AC522" t="s">
        <v>89</v>
      </c>
      <c r="AI522" t="s">
        <v>141</v>
      </c>
      <c r="AN522" t="s">
        <v>63</v>
      </c>
      <c r="AP522">
        <v>3.0</v>
      </c>
      <c r="AR522">
        <v>6.0</v>
      </c>
      <c r="AT522">
        <v>10.0</v>
      </c>
      <c r="AU522" t="s">
        <v>2950</v>
      </c>
      <c r="AV522" t="s">
        <v>79</v>
      </c>
      <c r="AX522">
        <v>8.0</v>
      </c>
      <c r="AY522" t="s">
        <v>2951</v>
      </c>
      <c r="BB522">
        <v>0.0</v>
      </c>
      <c r="BC522" s="2">
        <f t="shared" si="1"/>
        <v>43029</v>
      </c>
      <c r="BD522">
        <f t="shared" si="2"/>
        <v>46</v>
      </c>
    </row>
    <row r="523" ht="15.75" customHeight="1">
      <c r="A523">
        <v>521.0</v>
      </c>
      <c r="B523" t="s">
        <v>82</v>
      </c>
      <c r="H523" s="1">
        <v>30945.0</v>
      </c>
      <c r="I523">
        <v>7.0</v>
      </c>
      <c r="J523">
        <v>30.0</v>
      </c>
      <c r="K523">
        <v>1.0</v>
      </c>
      <c r="L523">
        <v>15.0</v>
      </c>
      <c r="M523">
        <v>1300024.0</v>
      </c>
      <c r="N523" t="s">
        <v>2942</v>
      </c>
      <c r="O523">
        <v>1.0</v>
      </c>
      <c r="T523">
        <v>1.0</v>
      </c>
      <c r="U523" t="s">
        <v>85</v>
      </c>
      <c r="W523" t="s">
        <v>58</v>
      </c>
      <c r="Y523" t="s">
        <v>99</v>
      </c>
      <c r="AA523">
        <v>7.0</v>
      </c>
      <c r="AB523" t="s">
        <v>2954</v>
      </c>
      <c r="AC523" t="s">
        <v>74</v>
      </c>
      <c r="AI523" t="s">
        <v>141</v>
      </c>
      <c r="AM523" t="s">
        <v>1239</v>
      </c>
      <c r="AN523" t="s">
        <v>63</v>
      </c>
      <c r="AP523">
        <v>3.0</v>
      </c>
      <c r="AR523">
        <v>4.0</v>
      </c>
      <c r="AT523">
        <v>10.0</v>
      </c>
      <c r="AU523" t="s">
        <v>2955</v>
      </c>
      <c r="AV523" t="s">
        <v>79</v>
      </c>
      <c r="AX523">
        <v>9.0</v>
      </c>
      <c r="AY523" t="s">
        <v>2956</v>
      </c>
      <c r="AZ523" t="s">
        <v>2957</v>
      </c>
      <c r="BA523" t="s">
        <v>2958</v>
      </c>
      <c r="BB523">
        <v>1.0</v>
      </c>
      <c r="BC523" s="2">
        <f t="shared" si="1"/>
        <v>43029</v>
      </c>
      <c r="BD523">
        <f t="shared" si="2"/>
        <v>33</v>
      </c>
    </row>
    <row r="524" ht="15.75" customHeight="1">
      <c r="A524">
        <v>522.0</v>
      </c>
      <c r="B524" t="s">
        <v>82</v>
      </c>
      <c r="H524" s="1">
        <v>32220.0</v>
      </c>
      <c r="I524">
        <v>4.0</v>
      </c>
      <c r="J524">
        <v>5.0</v>
      </c>
      <c r="K524">
        <v>12.0</v>
      </c>
      <c r="L524">
        <v>1.0</v>
      </c>
      <c r="M524">
        <v>90201.0</v>
      </c>
      <c r="N524" t="s">
        <v>2785</v>
      </c>
      <c r="O524">
        <v>0.0</v>
      </c>
      <c r="P524" t="s">
        <v>70</v>
      </c>
      <c r="R524" t="s">
        <v>106</v>
      </c>
      <c r="T524">
        <v>0.0</v>
      </c>
      <c r="AC524" t="s">
        <v>417</v>
      </c>
      <c r="AG524" t="s">
        <v>75</v>
      </c>
      <c r="AN524" t="s">
        <v>91</v>
      </c>
      <c r="AQ524">
        <v>10.0</v>
      </c>
      <c r="AR524">
        <v>3.0</v>
      </c>
      <c r="AT524">
        <v>100.0</v>
      </c>
      <c r="AU524" t="s">
        <v>2962</v>
      </c>
      <c r="AW524" t="s">
        <v>2963</v>
      </c>
      <c r="AX524">
        <v>0.0</v>
      </c>
      <c r="AY524" t="s">
        <v>2964</v>
      </c>
      <c r="AZ524" t="s">
        <v>2965</v>
      </c>
      <c r="BB524">
        <v>0.0</v>
      </c>
      <c r="BC524" s="2">
        <f t="shared" si="1"/>
        <v>43029</v>
      </c>
      <c r="BD524">
        <f t="shared" si="2"/>
        <v>29</v>
      </c>
    </row>
    <row r="525" ht="15.75" customHeight="1">
      <c r="A525">
        <v>523.0</v>
      </c>
      <c r="B525" t="s">
        <v>82</v>
      </c>
      <c r="F525" t="s">
        <v>95</v>
      </c>
      <c r="H525" s="1">
        <v>31081.0</v>
      </c>
      <c r="I525">
        <v>6.0</v>
      </c>
      <c r="J525">
        <v>0.0</v>
      </c>
      <c r="K525">
        <v>2.0</v>
      </c>
      <c r="L525">
        <v>15.0</v>
      </c>
      <c r="N525" t="s">
        <v>2966</v>
      </c>
      <c r="O525">
        <v>0.0</v>
      </c>
      <c r="P525" t="s">
        <v>84</v>
      </c>
      <c r="R525" t="s">
        <v>111</v>
      </c>
      <c r="T525">
        <v>1.0</v>
      </c>
      <c r="U525" t="s">
        <v>161</v>
      </c>
      <c r="W525" t="s">
        <v>58</v>
      </c>
      <c r="Y525" t="s">
        <v>245</v>
      </c>
      <c r="AA525">
        <v>10.0</v>
      </c>
      <c r="AB525" t="s">
        <v>2969</v>
      </c>
      <c r="AC525" t="s">
        <v>61</v>
      </c>
      <c r="AG525" t="s">
        <v>75</v>
      </c>
      <c r="AJ525" t="s">
        <v>628</v>
      </c>
      <c r="AN525" t="s">
        <v>77</v>
      </c>
      <c r="AP525">
        <v>5.0</v>
      </c>
      <c r="AS525">
        <v>20.0</v>
      </c>
      <c r="AT525">
        <v>20.0</v>
      </c>
      <c r="AU525" t="s">
        <v>2970</v>
      </c>
      <c r="AV525" t="s">
        <v>67</v>
      </c>
      <c r="AX525">
        <v>9.0</v>
      </c>
      <c r="AY525" t="s">
        <v>2972</v>
      </c>
      <c r="BA525" t="s">
        <v>2973</v>
      </c>
      <c r="BB525">
        <v>1.0</v>
      </c>
      <c r="BC525" s="2">
        <f t="shared" si="1"/>
        <v>43029</v>
      </c>
      <c r="BD525">
        <f t="shared" si="2"/>
        <v>32</v>
      </c>
    </row>
    <row r="526" ht="15.75" customHeight="1">
      <c r="A526">
        <v>524.0</v>
      </c>
      <c r="F526" t="s">
        <v>95</v>
      </c>
      <c r="H526" s="1">
        <v>29924.0</v>
      </c>
      <c r="I526">
        <v>6.0</v>
      </c>
      <c r="J526">
        <v>0.0</v>
      </c>
      <c r="K526">
        <v>12.0</v>
      </c>
      <c r="L526">
        <v>10.0</v>
      </c>
      <c r="M526">
        <v>67061.0</v>
      </c>
      <c r="N526" t="s">
        <v>2788</v>
      </c>
      <c r="O526">
        <v>0.0</v>
      </c>
      <c r="P526" t="s">
        <v>105</v>
      </c>
      <c r="R526" t="s">
        <v>111</v>
      </c>
      <c r="T526">
        <v>1.0</v>
      </c>
      <c r="U526" t="s">
        <v>97</v>
      </c>
      <c r="W526" t="s">
        <v>86</v>
      </c>
      <c r="Y526" t="s">
        <v>257</v>
      </c>
      <c r="AA526">
        <v>12.0</v>
      </c>
      <c r="AB526" t="s">
        <v>2974</v>
      </c>
      <c r="AC526" t="s">
        <v>89</v>
      </c>
      <c r="AF526" t="s">
        <v>90</v>
      </c>
      <c r="AG526" t="s">
        <v>75</v>
      </c>
      <c r="AN526" t="s">
        <v>91</v>
      </c>
      <c r="AP526">
        <v>2.0</v>
      </c>
      <c r="AR526">
        <v>6.0</v>
      </c>
      <c r="AT526">
        <v>80.0</v>
      </c>
      <c r="AU526" t="s">
        <v>2975</v>
      </c>
      <c r="AV526" t="s">
        <v>79</v>
      </c>
      <c r="AX526">
        <v>10.0</v>
      </c>
      <c r="AY526" t="s">
        <v>2976</v>
      </c>
      <c r="AZ526" t="s">
        <v>2977</v>
      </c>
      <c r="BB526">
        <v>0.0</v>
      </c>
      <c r="BC526" s="2">
        <f t="shared" si="1"/>
        <v>43029</v>
      </c>
      <c r="BD526">
        <f t="shared" si="2"/>
        <v>35</v>
      </c>
    </row>
    <row r="527" ht="15.75" customHeight="1">
      <c r="A527">
        <v>525.0</v>
      </c>
      <c r="B527" t="s">
        <v>82</v>
      </c>
      <c r="F527" t="s">
        <v>95</v>
      </c>
      <c r="H527" s="1">
        <v>29448.0</v>
      </c>
      <c r="I527">
        <v>7.0</v>
      </c>
      <c r="J527">
        <v>45.0</v>
      </c>
      <c r="K527">
        <v>5.0</v>
      </c>
      <c r="L527">
        <v>6.0</v>
      </c>
      <c r="M527">
        <v>2680.0</v>
      </c>
      <c r="N527" t="s">
        <v>2644</v>
      </c>
      <c r="O527">
        <v>0.0</v>
      </c>
      <c r="P527" t="s">
        <v>55</v>
      </c>
      <c r="R527" t="s">
        <v>111</v>
      </c>
      <c r="T527">
        <v>1.0</v>
      </c>
      <c r="U527" t="s">
        <v>5</v>
      </c>
      <c r="W527" t="s">
        <v>86</v>
      </c>
      <c r="Y527" t="s">
        <v>59</v>
      </c>
      <c r="AA527">
        <v>8.0</v>
      </c>
      <c r="AB527" t="s">
        <v>2981</v>
      </c>
      <c r="AC527" t="s">
        <v>89</v>
      </c>
      <c r="AI527" t="s">
        <v>141</v>
      </c>
      <c r="AN527" t="s">
        <v>77</v>
      </c>
      <c r="AP527">
        <v>6.0</v>
      </c>
      <c r="AR527">
        <v>2.0</v>
      </c>
      <c r="AT527">
        <v>80.0</v>
      </c>
      <c r="AU527" t="s">
        <v>2983</v>
      </c>
      <c r="AV527" t="s">
        <v>368</v>
      </c>
      <c r="AX527">
        <v>10.0</v>
      </c>
      <c r="AY527" t="s">
        <v>2984</v>
      </c>
      <c r="AZ527" t="s">
        <v>2985</v>
      </c>
      <c r="BB527">
        <v>1.0</v>
      </c>
      <c r="BC527" s="2">
        <f t="shared" si="1"/>
        <v>43029</v>
      </c>
      <c r="BD527">
        <f t="shared" si="2"/>
        <v>37</v>
      </c>
    </row>
    <row r="528" ht="15.75" customHeight="1">
      <c r="A528">
        <v>526.0</v>
      </c>
      <c r="B528" t="s">
        <v>82</v>
      </c>
      <c r="I528">
        <v>7.0</v>
      </c>
      <c r="J528">
        <v>13.0</v>
      </c>
      <c r="K528">
        <v>10.0</v>
      </c>
      <c r="L528">
        <v>2.0</v>
      </c>
      <c r="M528">
        <v>95134.0</v>
      </c>
      <c r="N528" t="s">
        <v>966</v>
      </c>
      <c r="O528">
        <v>1.0</v>
      </c>
      <c r="T528">
        <v>1.0</v>
      </c>
      <c r="U528" t="s">
        <v>75</v>
      </c>
      <c r="W528" t="s">
        <v>86</v>
      </c>
      <c r="Y528" t="s">
        <v>99</v>
      </c>
      <c r="AA528">
        <v>2.0</v>
      </c>
      <c r="AB528" t="s">
        <v>2986</v>
      </c>
      <c r="AC528" t="s">
        <v>61</v>
      </c>
      <c r="AG528" t="s">
        <v>75</v>
      </c>
      <c r="AN528" t="s">
        <v>91</v>
      </c>
      <c r="AQ528">
        <v>10.0</v>
      </c>
      <c r="AS528">
        <v>15.0</v>
      </c>
      <c r="AT528">
        <v>35.0</v>
      </c>
      <c r="AU528" t="s">
        <v>2987</v>
      </c>
      <c r="AV528" t="s">
        <v>79</v>
      </c>
      <c r="AX528">
        <v>10.0</v>
      </c>
      <c r="AY528" t="s">
        <v>2988</v>
      </c>
      <c r="BB528">
        <v>0.0</v>
      </c>
      <c r="BC528" s="2">
        <f t="shared" si="1"/>
        <v>43029</v>
      </c>
      <c r="BD528">
        <f t="shared" si="2"/>
        <v>117</v>
      </c>
    </row>
    <row r="529" ht="15.75" customHeight="1">
      <c r="A529">
        <v>527.0</v>
      </c>
      <c r="B529" t="s">
        <v>82</v>
      </c>
      <c r="C529" t="s">
        <v>138</v>
      </c>
      <c r="F529" t="s">
        <v>95</v>
      </c>
      <c r="H529" s="1">
        <v>28843.0</v>
      </c>
      <c r="I529">
        <v>7.0</v>
      </c>
      <c r="J529">
        <v>0.0</v>
      </c>
      <c r="K529">
        <v>8.0</v>
      </c>
      <c r="L529">
        <v>2.0</v>
      </c>
      <c r="M529">
        <v>93000.0</v>
      </c>
      <c r="N529" t="s">
        <v>2852</v>
      </c>
      <c r="O529">
        <v>1.0</v>
      </c>
      <c r="T529">
        <v>1.0</v>
      </c>
      <c r="U529" t="s">
        <v>155</v>
      </c>
      <c r="W529" t="s">
        <v>86</v>
      </c>
      <c r="Y529" t="s">
        <v>171</v>
      </c>
      <c r="AA529">
        <v>15.0</v>
      </c>
      <c r="AB529" t="s">
        <v>2989</v>
      </c>
      <c r="AC529" t="s">
        <v>417</v>
      </c>
      <c r="AG529" t="s">
        <v>75</v>
      </c>
      <c r="AI529" t="s">
        <v>141</v>
      </c>
      <c r="AN529" t="s">
        <v>77</v>
      </c>
      <c r="AP529">
        <v>4.0</v>
      </c>
      <c r="AR529">
        <v>4.0</v>
      </c>
      <c r="AT529">
        <v>24.0</v>
      </c>
      <c r="AU529" t="s">
        <v>2990</v>
      </c>
      <c r="AV529" t="s">
        <v>79</v>
      </c>
      <c r="AX529">
        <v>10.0</v>
      </c>
      <c r="AY529" t="s">
        <v>2991</v>
      </c>
      <c r="AZ529" t="s">
        <v>2992</v>
      </c>
      <c r="BA529" t="s">
        <v>2993</v>
      </c>
      <c r="BB529">
        <v>1.0</v>
      </c>
      <c r="BC529" s="2">
        <f t="shared" si="1"/>
        <v>43029</v>
      </c>
      <c r="BD529">
        <f t="shared" si="2"/>
        <v>38</v>
      </c>
    </row>
    <row r="530" ht="15.75" customHeight="1">
      <c r="A530">
        <v>528.0</v>
      </c>
      <c r="B530" t="s">
        <v>82</v>
      </c>
      <c r="H530" s="1">
        <v>35090.0</v>
      </c>
      <c r="I530">
        <v>7.0</v>
      </c>
      <c r="J530">
        <v>30.0</v>
      </c>
      <c r="K530">
        <v>9.0</v>
      </c>
      <c r="L530">
        <v>2.0</v>
      </c>
      <c r="M530">
        <v>98006.0</v>
      </c>
      <c r="N530" t="s">
        <v>2415</v>
      </c>
      <c r="O530">
        <v>0.0</v>
      </c>
      <c r="P530" t="s">
        <v>154</v>
      </c>
      <c r="R530" t="s">
        <v>111</v>
      </c>
      <c r="T530">
        <v>1.0</v>
      </c>
      <c r="U530" t="s">
        <v>237</v>
      </c>
      <c r="W530" t="s">
        <v>402</v>
      </c>
      <c r="Y530" t="s">
        <v>99</v>
      </c>
      <c r="AA530">
        <v>1.0</v>
      </c>
      <c r="AB530" t="s">
        <v>2994</v>
      </c>
      <c r="AC530" t="s">
        <v>177</v>
      </c>
      <c r="AI530" t="s">
        <v>141</v>
      </c>
      <c r="AK530" t="s">
        <v>35</v>
      </c>
      <c r="AM530" t="s">
        <v>2995</v>
      </c>
      <c r="AN530" t="s">
        <v>77</v>
      </c>
      <c r="AQ530">
        <v>15.0</v>
      </c>
      <c r="AR530">
        <v>6.0</v>
      </c>
      <c r="AT530">
        <v>12.0</v>
      </c>
      <c r="AU530" t="s">
        <v>2996</v>
      </c>
      <c r="AV530" t="s">
        <v>79</v>
      </c>
      <c r="AX530">
        <v>5.0</v>
      </c>
      <c r="AY530" t="s">
        <v>2997</v>
      </c>
      <c r="AZ530" t="s">
        <v>2998</v>
      </c>
      <c r="BB530">
        <v>1.0</v>
      </c>
      <c r="BC530" s="2">
        <f t="shared" si="1"/>
        <v>43029</v>
      </c>
      <c r="BD530">
        <f t="shared" si="2"/>
        <v>21</v>
      </c>
    </row>
    <row r="531" ht="15.75" customHeight="1">
      <c r="A531">
        <v>529.0</v>
      </c>
      <c r="B531" t="s">
        <v>82</v>
      </c>
      <c r="F531" t="s">
        <v>95</v>
      </c>
      <c r="H531" s="1">
        <v>31698.0</v>
      </c>
      <c r="I531">
        <v>7.0</v>
      </c>
      <c r="J531">
        <v>60.0</v>
      </c>
      <c r="K531">
        <v>12.0</v>
      </c>
      <c r="L531">
        <v>5.0</v>
      </c>
      <c r="M531">
        <v>77006.0</v>
      </c>
      <c r="N531" t="s">
        <v>1113</v>
      </c>
      <c r="O531">
        <v>0.0</v>
      </c>
      <c r="P531" t="s">
        <v>70</v>
      </c>
      <c r="R531" t="s">
        <v>106</v>
      </c>
      <c r="T531">
        <v>1.0</v>
      </c>
      <c r="U531" t="s">
        <v>474</v>
      </c>
      <c r="W531" t="s">
        <v>58</v>
      </c>
      <c r="Y531" t="s">
        <v>134</v>
      </c>
      <c r="AA531">
        <v>7.0</v>
      </c>
      <c r="AB531" t="s">
        <v>2999</v>
      </c>
      <c r="AC531" t="s">
        <v>89</v>
      </c>
      <c r="AL531" t="s">
        <v>36</v>
      </c>
      <c r="AV531" t="s">
        <v>79</v>
      </c>
      <c r="AX531">
        <v>10.0</v>
      </c>
      <c r="AY531" t="s">
        <v>3000</v>
      </c>
      <c r="AZ531" t="s">
        <v>3001</v>
      </c>
      <c r="BB531">
        <v>1.0</v>
      </c>
      <c r="BC531" s="2">
        <f t="shared" si="1"/>
        <v>43029</v>
      </c>
      <c r="BD531">
        <f t="shared" si="2"/>
        <v>31</v>
      </c>
    </row>
    <row r="532" ht="15.75" customHeight="1">
      <c r="A532">
        <v>530.0</v>
      </c>
      <c r="C532" t="s">
        <v>138</v>
      </c>
      <c r="F532" t="s">
        <v>95</v>
      </c>
      <c r="H532" s="1">
        <v>35502.0</v>
      </c>
      <c r="I532">
        <v>7.0</v>
      </c>
      <c r="J532">
        <v>0.0</v>
      </c>
      <c r="K532">
        <v>8.0</v>
      </c>
      <c r="L532">
        <v>25.0</v>
      </c>
      <c r="M532">
        <v>800016.0</v>
      </c>
      <c r="N532" t="s">
        <v>2844</v>
      </c>
      <c r="O532">
        <v>1.0</v>
      </c>
      <c r="T532">
        <v>1.0</v>
      </c>
      <c r="U532" t="s">
        <v>118</v>
      </c>
      <c r="W532" t="s">
        <v>86</v>
      </c>
      <c r="Y532" t="s">
        <v>99</v>
      </c>
      <c r="AA532">
        <v>2.0</v>
      </c>
      <c r="AB532" s="10" t="s">
        <v>3002</v>
      </c>
      <c r="AC532" t="s">
        <v>177</v>
      </c>
      <c r="AM532" t="s">
        <v>1264</v>
      </c>
      <c r="AN532" t="s">
        <v>91</v>
      </c>
      <c r="AP532">
        <v>6.0</v>
      </c>
      <c r="AR532">
        <v>2.0</v>
      </c>
      <c r="AT532">
        <v>20.0</v>
      </c>
      <c r="AU532" t="s">
        <v>3003</v>
      </c>
      <c r="AV532" t="s">
        <v>67</v>
      </c>
      <c r="AX532">
        <v>9.0</v>
      </c>
      <c r="AY532" t="s">
        <v>3004</v>
      </c>
      <c r="AZ532" t="s">
        <v>3005</v>
      </c>
      <c r="BA532" t="s">
        <v>3006</v>
      </c>
      <c r="BB532">
        <v>1.0</v>
      </c>
      <c r="BC532" s="2">
        <f t="shared" si="1"/>
        <v>43029</v>
      </c>
      <c r="BD532">
        <f t="shared" si="2"/>
        <v>20</v>
      </c>
    </row>
    <row r="533" ht="15.75" customHeight="1">
      <c r="A533">
        <v>531.0</v>
      </c>
      <c r="B533" t="s">
        <v>82</v>
      </c>
      <c r="C533" t="s">
        <v>138</v>
      </c>
      <c r="F533" t="s">
        <v>95</v>
      </c>
      <c r="H533" s="1">
        <v>31751.0</v>
      </c>
      <c r="I533">
        <v>7.0</v>
      </c>
      <c r="J533">
        <v>60.0</v>
      </c>
      <c r="K533">
        <v>6.0</v>
      </c>
      <c r="L533">
        <v>4.0</v>
      </c>
      <c r="M533">
        <v>4120.0</v>
      </c>
      <c r="N533" t="s">
        <v>408</v>
      </c>
      <c r="O533">
        <v>0.0</v>
      </c>
      <c r="P533" t="s">
        <v>105</v>
      </c>
      <c r="R533" t="s">
        <v>111</v>
      </c>
      <c r="T533">
        <v>1.0</v>
      </c>
      <c r="U533" t="s">
        <v>546</v>
      </c>
      <c r="W533" t="s">
        <v>58</v>
      </c>
      <c r="Y533" t="s">
        <v>87</v>
      </c>
      <c r="AA533">
        <v>5.0</v>
      </c>
      <c r="AB533" t="s">
        <v>3007</v>
      </c>
      <c r="AC533" t="s">
        <v>89</v>
      </c>
      <c r="AF533" t="s">
        <v>90</v>
      </c>
      <c r="AN533" t="s">
        <v>77</v>
      </c>
      <c r="AQ533">
        <v>14.0</v>
      </c>
      <c r="AR533">
        <v>2.0</v>
      </c>
      <c r="AT533">
        <v>32.0</v>
      </c>
      <c r="AU533" t="s">
        <v>3008</v>
      </c>
      <c r="AV533" t="s">
        <v>79</v>
      </c>
      <c r="AX533">
        <v>8.0</v>
      </c>
      <c r="AY533" t="s">
        <v>3009</v>
      </c>
      <c r="AZ533" t="s">
        <v>3010</v>
      </c>
      <c r="BA533" t="s">
        <v>3011</v>
      </c>
      <c r="BB533">
        <v>1.0</v>
      </c>
      <c r="BC533" s="2">
        <f t="shared" si="1"/>
        <v>43029</v>
      </c>
      <c r="BD533">
        <f t="shared" si="2"/>
        <v>30</v>
      </c>
    </row>
    <row r="534" ht="15.75" customHeight="1">
      <c r="A534">
        <v>532.0</v>
      </c>
      <c r="C534" t="s">
        <v>138</v>
      </c>
      <c r="F534" t="s">
        <v>95</v>
      </c>
      <c r="H534" s="1">
        <v>28108.0</v>
      </c>
      <c r="I534">
        <v>7.0</v>
      </c>
      <c r="J534">
        <v>10.0</v>
      </c>
      <c r="K534">
        <v>6.0</v>
      </c>
      <c r="L534">
        <v>15.0</v>
      </c>
      <c r="M534">
        <v>11529.0</v>
      </c>
      <c r="N534" t="s">
        <v>2804</v>
      </c>
      <c r="O534">
        <v>0.0</v>
      </c>
      <c r="P534" t="s">
        <v>105</v>
      </c>
      <c r="R534" t="s">
        <v>106</v>
      </c>
      <c r="T534">
        <v>1.0</v>
      </c>
      <c r="U534" t="s">
        <v>474</v>
      </c>
      <c r="W534" t="s">
        <v>440</v>
      </c>
      <c r="Y534" t="s">
        <v>99</v>
      </c>
      <c r="AA534">
        <v>17.0</v>
      </c>
      <c r="AB534" t="s">
        <v>3012</v>
      </c>
      <c r="AC534" t="s">
        <v>89</v>
      </c>
      <c r="AH534" t="s">
        <v>76</v>
      </c>
      <c r="AN534" t="s">
        <v>77</v>
      </c>
      <c r="AP534">
        <v>5.0</v>
      </c>
      <c r="AR534">
        <v>5.0</v>
      </c>
      <c r="AT534">
        <v>15.0</v>
      </c>
      <c r="AU534" t="s">
        <v>3013</v>
      </c>
      <c r="AW534" t="s">
        <v>3014</v>
      </c>
      <c r="AX534">
        <v>7.0</v>
      </c>
      <c r="AY534" t="s">
        <v>3015</v>
      </c>
      <c r="AZ534" t="s">
        <v>3016</v>
      </c>
      <c r="BA534" t="s">
        <v>3017</v>
      </c>
      <c r="BB534">
        <v>1.0</v>
      </c>
      <c r="BC534" s="2">
        <f t="shared" si="1"/>
        <v>43029</v>
      </c>
      <c r="BD534">
        <f t="shared" si="2"/>
        <v>40</v>
      </c>
    </row>
    <row r="535" ht="15.75" customHeight="1">
      <c r="A535">
        <v>533.0</v>
      </c>
      <c r="C535" t="s">
        <v>138</v>
      </c>
      <c r="F535" t="s">
        <v>95</v>
      </c>
      <c r="H535" s="1">
        <v>25840.0</v>
      </c>
      <c r="I535">
        <v>8.0</v>
      </c>
      <c r="J535">
        <v>120.0</v>
      </c>
      <c r="K535">
        <v>10.0</v>
      </c>
      <c r="L535">
        <v>0.0</v>
      </c>
      <c r="M535">
        <v>23227.0</v>
      </c>
      <c r="N535" t="s">
        <v>2861</v>
      </c>
      <c r="O535">
        <v>0.0</v>
      </c>
      <c r="P535" t="s">
        <v>70</v>
      </c>
      <c r="R535" t="s">
        <v>106</v>
      </c>
      <c r="T535">
        <v>1.0</v>
      </c>
      <c r="U535" t="s">
        <v>5</v>
      </c>
      <c r="W535" t="s">
        <v>58</v>
      </c>
      <c r="Y535" t="s">
        <v>59</v>
      </c>
      <c r="AA535">
        <v>8.0</v>
      </c>
      <c r="AB535" t="s">
        <v>3018</v>
      </c>
      <c r="AC535" t="s">
        <v>74</v>
      </c>
      <c r="AF535" t="s">
        <v>90</v>
      </c>
      <c r="AN535" t="s">
        <v>91</v>
      </c>
      <c r="AP535">
        <v>5.0</v>
      </c>
      <c r="AR535">
        <v>5.0</v>
      </c>
      <c r="AT535">
        <v>40.0</v>
      </c>
      <c r="AU535" t="s">
        <v>3019</v>
      </c>
      <c r="AV535" t="s">
        <v>79</v>
      </c>
      <c r="AX535">
        <v>10.0</v>
      </c>
      <c r="AY535" t="s">
        <v>3020</v>
      </c>
      <c r="AZ535" t="s">
        <v>3021</v>
      </c>
      <c r="BB535">
        <v>1.0</v>
      </c>
      <c r="BC535" s="2">
        <f t="shared" si="1"/>
        <v>43029</v>
      </c>
      <c r="BD535">
        <f t="shared" si="2"/>
        <v>47</v>
      </c>
    </row>
    <row r="536" ht="15.75" customHeight="1">
      <c r="A536">
        <v>534.0</v>
      </c>
      <c r="B536" t="s">
        <v>82</v>
      </c>
      <c r="D536" t="s">
        <v>125</v>
      </c>
      <c r="F536" t="s">
        <v>95</v>
      </c>
      <c r="H536" s="1">
        <v>29476.0</v>
      </c>
      <c r="I536">
        <v>7.0</v>
      </c>
      <c r="J536">
        <v>40.0</v>
      </c>
      <c r="K536">
        <v>12.0</v>
      </c>
      <c r="L536">
        <v>10.0</v>
      </c>
      <c r="M536">
        <v>60637.0</v>
      </c>
      <c r="N536" t="s">
        <v>2860</v>
      </c>
      <c r="O536">
        <v>0.0</v>
      </c>
      <c r="P536" t="s">
        <v>55</v>
      </c>
      <c r="R536" t="s">
        <v>106</v>
      </c>
      <c r="T536">
        <v>1.0</v>
      </c>
      <c r="U536" t="s">
        <v>469</v>
      </c>
      <c r="W536" t="s">
        <v>119</v>
      </c>
      <c r="Y536" t="s">
        <v>59</v>
      </c>
      <c r="AA536">
        <v>8.0</v>
      </c>
      <c r="AB536" t="s">
        <v>3022</v>
      </c>
      <c r="AC536" t="s">
        <v>74</v>
      </c>
      <c r="AG536" t="s">
        <v>75</v>
      </c>
      <c r="AN536" t="s">
        <v>77</v>
      </c>
      <c r="AP536">
        <v>6.0</v>
      </c>
      <c r="AR536">
        <v>5.0</v>
      </c>
      <c r="AT536">
        <v>10.0</v>
      </c>
      <c r="AU536" t="s">
        <v>3023</v>
      </c>
      <c r="AV536" t="s">
        <v>79</v>
      </c>
      <c r="AX536">
        <v>4.0</v>
      </c>
      <c r="AY536" t="s">
        <v>3024</v>
      </c>
      <c r="AZ536" t="s">
        <v>3025</v>
      </c>
      <c r="BA536" t="s">
        <v>3026</v>
      </c>
      <c r="BB536">
        <v>0.0</v>
      </c>
      <c r="BC536" s="2">
        <f t="shared" si="1"/>
        <v>43029</v>
      </c>
      <c r="BD536">
        <f t="shared" si="2"/>
        <v>37</v>
      </c>
    </row>
    <row r="537" ht="15.75" customHeight="1">
      <c r="A537">
        <v>535.0</v>
      </c>
      <c r="B537" t="s">
        <v>82</v>
      </c>
      <c r="H537" s="1">
        <v>31956.0</v>
      </c>
      <c r="I537">
        <v>7.0</v>
      </c>
      <c r="J537">
        <v>90.0</v>
      </c>
      <c r="K537">
        <v>9.0</v>
      </c>
      <c r="L537">
        <v>5.0</v>
      </c>
      <c r="M537">
        <v>90027.0</v>
      </c>
      <c r="N537" t="s">
        <v>2480</v>
      </c>
      <c r="O537">
        <v>0.0</v>
      </c>
      <c r="P537" t="s">
        <v>55</v>
      </c>
      <c r="R537" t="s">
        <v>56</v>
      </c>
      <c r="T537">
        <v>1.0</v>
      </c>
      <c r="U537" t="s">
        <v>170</v>
      </c>
      <c r="W537" t="s">
        <v>402</v>
      </c>
      <c r="Y537" t="s">
        <v>245</v>
      </c>
      <c r="AA537">
        <v>10.0</v>
      </c>
      <c r="AB537" t="s">
        <v>3027</v>
      </c>
      <c r="AC537" t="s">
        <v>89</v>
      </c>
      <c r="AL537" t="s">
        <v>36</v>
      </c>
      <c r="AV537" t="s">
        <v>79</v>
      </c>
      <c r="AX537">
        <v>10.0</v>
      </c>
      <c r="AY537" t="s">
        <v>3028</v>
      </c>
      <c r="AZ537" t="s">
        <v>3029</v>
      </c>
      <c r="BB537">
        <v>0.0</v>
      </c>
      <c r="BC537" s="2">
        <f t="shared" si="1"/>
        <v>43029</v>
      </c>
      <c r="BD537">
        <f t="shared" si="2"/>
        <v>30</v>
      </c>
    </row>
    <row r="538" ht="15.75" customHeight="1">
      <c r="A538">
        <v>536.0</v>
      </c>
      <c r="B538" t="s">
        <v>82</v>
      </c>
      <c r="C538" t="s">
        <v>138</v>
      </c>
      <c r="F538" t="s">
        <v>95</v>
      </c>
      <c r="H538" s="1">
        <v>28333.0</v>
      </c>
      <c r="I538">
        <v>6.0</v>
      </c>
      <c r="J538">
        <v>120.0</v>
      </c>
      <c r="K538">
        <v>9.0</v>
      </c>
      <c r="L538">
        <v>7.0</v>
      </c>
      <c r="N538" t="s">
        <v>231</v>
      </c>
      <c r="O538">
        <v>1.0</v>
      </c>
      <c r="T538">
        <v>1.0</v>
      </c>
      <c r="U538" t="s">
        <v>546</v>
      </c>
      <c r="W538" t="s">
        <v>156</v>
      </c>
      <c r="Z538" t="s">
        <v>2668</v>
      </c>
      <c r="AA538">
        <v>10.0</v>
      </c>
      <c r="AC538" t="s">
        <v>89</v>
      </c>
      <c r="AG538" t="s">
        <v>75</v>
      </c>
      <c r="AN538" t="s">
        <v>77</v>
      </c>
      <c r="AP538">
        <v>6.0</v>
      </c>
      <c r="AR538">
        <v>5.0</v>
      </c>
      <c r="AT538">
        <v>15.0</v>
      </c>
      <c r="AU538" t="s">
        <v>3030</v>
      </c>
      <c r="AV538" t="s">
        <v>79</v>
      </c>
      <c r="AX538">
        <v>9.0</v>
      </c>
      <c r="AY538" t="s">
        <v>3031</v>
      </c>
      <c r="AZ538" t="s">
        <v>3032</v>
      </c>
      <c r="BA538" t="s">
        <v>3033</v>
      </c>
      <c r="BB538">
        <v>1.0</v>
      </c>
      <c r="BC538" s="2">
        <f t="shared" si="1"/>
        <v>43029</v>
      </c>
      <c r="BD538">
        <f t="shared" si="2"/>
        <v>40</v>
      </c>
    </row>
    <row r="539" ht="15.75" customHeight="1">
      <c r="A539">
        <v>537.0</v>
      </c>
      <c r="B539" t="s">
        <v>82</v>
      </c>
      <c r="H539" s="1">
        <v>29407.0</v>
      </c>
      <c r="I539">
        <v>7.0</v>
      </c>
      <c r="J539">
        <v>60.0</v>
      </c>
      <c r="K539">
        <v>7.0</v>
      </c>
      <c r="L539">
        <v>0.0</v>
      </c>
      <c r="M539">
        <v>92120.0</v>
      </c>
      <c r="N539" t="s">
        <v>2569</v>
      </c>
      <c r="O539">
        <v>1.0</v>
      </c>
      <c r="T539">
        <v>1.0</v>
      </c>
      <c r="U539" t="s">
        <v>161</v>
      </c>
      <c r="W539" t="s">
        <v>86</v>
      </c>
      <c r="Y539" t="s">
        <v>245</v>
      </c>
      <c r="AA539">
        <v>1.0</v>
      </c>
      <c r="AB539" t="s">
        <v>3034</v>
      </c>
      <c r="AC539" t="s">
        <v>74</v>
      </c>
      <c r="AF539" t="s">
        <v>90</v>
      </c>
      <c r="AN539" t="s">
        <v>178</v>
      </c>
      <c r="AP539">
        <v>3.0</v>
      </c>
      <c r="AR539">
        <v>5.0</v>
      </c>
      <c r="AT539">
        <v>15.0</v>
      </c>
      <c r="AU539" t="s">
        <v>2635</v>
      </c>
      <c r="AV539" t="s">
        <v>67</v>
      </c>
      <c r="AX539">
        <v>9.0</v>
      </c>
      <c r="AY539" t="s">
        <v>3035</v>
      </c>
      <c r="AZ539" t="s">
        <v>3036</v>
      </c>
      <c r="BA539" t="s">
        <v>3037</v>
      </c>
      <c r="BB539">
        <v>1.0</v>
      </c>
      <c r="BC539" s="2">
        <f t="shared" si="1"/>
        <v>43029</v>
      </c>
      <c r="BD539">
        <f t="shared" si="2"/>
        <v>37</v>
      </c>
    </row>
    <row r="540" ht="15.75" customHeight="1">
      <c r="A540">
        <v>538.0</v>
      </c>
      <c r="C540" t="s">
        <v>138</v>
      </c>
      <c r="E540" t="s">
        <v>187</v>
      </c>
      <c r="F540" t="s">
        <v>95</v>
      </c>
      <c r="H540" s="1">
        <v>29622.0</v>
      </c>
      <c r="I540">
        <v>7.0</v>
      </c>
      <c r="J540">
        <v>0.0</v>
      </c>
      <c r="K540">
        <v>10.0</v>
      </c>
      <c r="L540">
        <v>5.0</v>
      </c>
      <c r="M540">
        <v>94041.0</v>
      </c>
      <c r="N540" t="s">
        <v>2820</v>
      </c>
      <c r="O540">
        <v>0.0</v>
      </c>
      <c r="P540" t="s">
        <v>70</v>
      </c>
      <c r="R540" t="s">
        <v>56</v>
      </c>
      <c r="T540">
        <v>0.0</v>
      </c>
      <c r="AC540" t="s">
        <v>89</v>
      </c>
      <c r="AI540" t="s">
        <v>141</v>
      </c>
      <c r="AN540" t="s">
        <v>77</v>
      </c>
      <c r="AP540">
        <v>6.0</v>
      </c>
      <c r="AR540">
        <v>6.0</v>
      </c>
      <c r="AT540">
        <v>15.0</v>
      </c>
      <c r="AU540" t="s">
        <v>3038</v>
      </c>
      <c r="AV540" t="s">
        <v>361</v>
      </c>
      <c r="AX540">
        <v>10.0</v>
      </c>
      <c r="AY540" t="s">
        <v>3039</v>
      </c>
      <c r="AZ540" t="s">
        <v>1852</v>
      </c>
      <c r="BB540">
        <v>0.0</v>
      </c>
      <c r="BC540" s="2">
        <f t="shared" si="1"/>
        <v>43029</v>
      </c>
      <c r="BD540">
        <f t="shared" si="2"/>
        <v>36</v>
      </c>
    </row>
    <row r="541" ht="15.75" customHeight="1">
      <c r="A541">
        <v>539.0</v>
      </c>
      <c r="B541" t="s">
        <v>82</v>
      </c>
      <c r="H541" s="1">
        <v>34278.0</v>
      </c>
      <c r="I541">
        <v>8.0</v>
      </c>
      <c r="J541">
        <v>0.0</v>
      </c>
      <c r="K541">
        <v>15.0</v>
      </c>
      <c r="L541">
        <v>100.0</v>
      </c>
      <c r="M541">
        <v>94560.0</v>
      </c>
      <c r="N541" t="s">
        <v>2828</v>
      </c>
      <c r="O541">
        <v>1.0</v>
      </c>
      <c r="T541">
        <v>1.0</v>
      </c>
      <c r="U541" t="s">
        <v>609</v>
      </c>
      <c r="W541" t="s">
        <v>86</v>
      </c>
      <c r="Y541" t="s">
        <v>59</v>
      </c>
      <c r="AA541">
        <v>1.0</v>
      </c>
      <c r="AB541" t="s">
        <v>60</v>
      </c>
      <c r="AC541" t="s">
        <v>61</v>
      </c>
      <c r="AD541" t="s">
        <v>319</v>
      </c>
      <c r="AF541" t="s">
        <v>90</v>
      </c>
      <c r="AG541" t="s">
        <v>75</v>
      </c>
      <c r="AH541" t="s">
        <v>76</v>
      </c>
      <c r="AI541" t="s">
        <v>141</v>
      </c>
      <c r="AK541" t="s">
        <v>35</v>
      </c>
      <c r="AN541" t="s">
        <v>63</v>
      </c>
      <c r="AQ541">
        <v>25.0</v>
      </c>
      <c r="AS541">
        <v>10.0</v>
      </c>
      <c r="AT541">
        <v>4.0</v>
      </c>
      <c r="AU541" t="s">
        <v>172</v>
      </c>
      <c r="AV541" t="s">
        <v>79</v>
      </c>
      <c r="AX541">
        <v>10.0</v>
      </c>
      <c r="AY541" t="s">
        <v>3040</v>
      </c>
      <c r="AZ541" t="s">
        <v>3041</v>
      </c>
      <c r="BA541" t="s">
        <v>3042</v>
      </c>
      <c r="BB541">
        <v>1.0</v>
      </c>
      <c r="BC541" s="2">
        <f t="shared" si="1"/>
        <v>43029</v>
      </c>
      <c r="BD541">
        <f t="shared" si="2"/>
        <v>23</v>
      </c>
    </row>
    <row r="542" ht="15.75" customHeight="1">
      <c r="A542">
        <v>540.0</v>
      </c>
      <c r="B542" t="s">
        <v>82</v>
      </c>
      <c r="H542" s="1">
        <v>30548.0</v>
      </c>
      <c r="I542">
        <v>7.0</v>
      </c>
      <c r="J542">
        <v>0.0</v>
      </c>
      <c r="K542">
        <v>10.0</v>
      </c>
      <c r="L542">
        <v>1.0</v>
      </c>
      <c r="M542">
        <v>92300.0</v>
      </c>
      <c r="N542" t="s">
        <v>2778</v>
      </c>
      <c r="O542">
        <v>1.0</v>
      </c>
      <c r="T542">
        <v>1.0</v>
      </c>
      <c r="U542" t="s">
        <v>85</v>
      </c>
      <c r="X542" t="s">
        <v>3043</v>
      </c>
      <c r="Y542" t="s">
        <v>87</v>
      </c>
      <c r="AA542">
        <v>5.0</v>
      </c>
      <c r="AB542" t="s">
        <v>609</v>
      </c>
      <c r="AC542" t="s">
        <v>89</v>
      </c>
      <c r="AH542" t="s">
        <v>76</v>
      </c>
      <c r="AN542" t="s">
        <v>91</v>
      </c>
      <c r="AP542">
        <v>4.0</v>
      </c>
      <c r="AS542">
        <v>10.0</v>
      </c>
      <c r="AT542">
        <v>18.0</v>
      </c>
      <c r="AU542" t="s">
        <v>3044</v>
      </c>
      <c r="AV542" t="s">
        <v>210</v>
      </c>
      <c r="AX542">
        <v>10.0</v>
      </c>
      <c r="AY542" t="s">
        <v>3045</v>
      </c>
      <c r="AZ542" t="s">
        <v>3046</v>
      </c>
      <c r="BA542" t="s">
        <v>3047</v>
      </c>
      <c r="BB542">
        <v>1.0</v>
      </c>
      <c r="BC542" s="2">
        <f t="shared" si="1"/>
        <v>43029</v>
      </c>
      <c r="BD542">
        <f t="shared" si="2"/>
        <v>34</v>
      </c>
    </row>
    <row r="543" ht="15.75" customHeight="1">
      <c r="A543">
        <v>541.0</v>
      </c>
      <c r="B543" t="s">
        <v>82</v>
      </c>
      <c r="H543" s="1">
        <v>33569.0</v>
      </c>
      <c r="I543">
        <v>8.0</v>
      </c>
      <c r="J543">
        <v>15.0</v>
      </c>
      <c r="K543">
        <v>6.0</v>
      </c>
      <c r="L543">
        <v>10.0</v>
      </c>
      <c r="M543">
        <v>12345.0</v>
      </c>
      <c r="N543" t="s">
        <v>1370</v>
      </c>
      <c r="O543">
        <v>0.0</v>
      </c>
      <c r="P543" t="s">
        <v>84</v>
      </c>
      <c r="R543" t="s">
        <v>111</v>
      </c>
      <c r="T543">
        <v>1.0</v>
      </c>
      <c r="U543" t="s">
        <v>170</v>
      </c>
      <c r="W543" t="s">
        <v>86</v>
      </c>
      <c r="Y543" t="s">
        <v>257</v>
      </c>
      <c r="AA543">
        <v>1.0</v>
      </c>
      <c r="AB543" t="s">
        <v>3048</v>
      </c>
      <c r="AC543" t="s">
        <v>61</v>
      </c>
      <c r="AG543" t="s">
        <v>75</v>
      </c>
      <c r="AI543" t="s">
        <v>141</v>
      </c>
      <c r="AJ543" t="s">
        <v>628</v>
      </c>
      <c r="AN543" t="s">
        <v>63</v>
      </c>
      <c r="AP543">
        <v>6.0</v>
      </c>
      <c r="AS543">
        <v>20.0</v>
      </c>
      <c r="AT543">
        <v>15.0</v>
      </c>
      <c r="AU543" t="s">
        <v>3049</v>
      </c>
      <c r="AV543" t="s">
        <v>67</v>
      </c>
      <c r="AX543">
        <v>10.0</v>
      </c>
      <c r="AY543" t="s">
        <v>3050</v>
      </c>
      <c r="AZ543" t="s">
        <v>3051</v>
      </c>
      <c r="BA543" t="s">
        <v>622</v>
      </c>
      <c r="BB543">
        <v>1.0</v>
      </c>
      <c r="BC543" s="2">
        <f t="shared" si="1"/>
        <v>43029</v>
      </c>
      <c r="BD543">
        <f t="shared" si="2"/>
        <v>25</v>
      </c>
    </row>
    <row r="544" ht="15.75" customHeight="1">
      <c r="A544">
        <v>542.0</v>
      </c>
      <c r="C544" t="s">
        <v>138</v>
      </c>
      <c r="H544" s="1">
        <v>32046.0</v>
      </c>
      <c r="I544">
        <v>7.0</v>
      </c>
      <c r="J544">
        <v>10.0</v>
      </c>
      <c r="K544">
        <v>8.0</v>
      </c>
      <c r="L544">
        <v>24.0</v>
      </c>
      <c r="M544">
        <v>1080023.0</v>
      </c>
      <c r="N544" t="s">
        <v>2811</v>
      </c>
      <c r="O544">
        <v>1.0</v>
      </c>
      <c r="T544">
        <v>1.0</v>
      </c>
      <c r="U544" t="s">
        <v>5</v>
      </c>
      <c r="W544" t="s">
        <v>86</v>
      </c>
      <c r="Z544" t="s">
        <v>3052</v>
      </c>
      <c r="AA544">
        <v>5.0</v>
      </c>
      <c r="AB544" t="s">
        <v>3053</v>
      </c>
      <c r="AC544" t="s">
        <v>61</v>
      </c>
      <c r="AI544" t="s">
        <v>141</v>
      </c>
      <c r="AN544" t="s">
        <v>77</v>
      </c>
      <c r="AP544">
        <v>1.0</v>
      </c>
      <c r="AR544">
        <v>1.0</v>
      </c>
      <c r="AT544">
        <v>10.0</v>
      </c>
      <c r="AU544" t="s">
        <v>3054</v>
      </c>
      <c r="AV544" t="s">
        <v>79</v>
      </c>
      <c r="AX544">
        <v>8.0</v>
      </c>
      <c r="AY544" t="s">
        <v>3055</v>
      </c>
      <c r="AZ544" t="s">
        <v>3056</v>
      </c>
      <c r="BA544" t="s">
        <v>3057</v>
      </c>
      <c r="BB544">
        <v>1.0</v>
      </c>
      <c r="BC544" s="2">
        <f t="shared" si="1"/>
        <v>43029</v>
      </c>
      <c r="BD544">
        <f t="shared" si="2"/>
        <v>30</v>
      </c>
    </row>
    <row r="545" ht="15.75" customHeight="1">
      <c r="A545">
        <v>543.0</v>
      </c>
      <c r="B545" t="s">
        <v>82</v>
      </c>
      <c r="F545" t="s">
        <v>95</v>
      </c>
      <c r="H545" s="1">
        <v>31463.0</v>
      </c>
      <c r="I545">
        <v>7.0</v>
      </c>
      <c r="J545">
        <v>0.0</v>
      </c>
      <c r="K545">
        <v>8.0</v>
      </c>
      <c r="L545">
        <v>1.0</v>
      </c>
      <c r="N545" t="s">
        <v>2812</v>
      </c>
      <c r="O545">
        <v>1.0</v>
      </c>
      <c r="T545">
        <v>1.0</v>
      </c>
      <c r="U545" t="s">
        <v>469</v>
      </c>
      <c r="W545" t="s">
        <v>119</v>
      </c>
      <c r="Z545" t="s">
        <v>1061</v>
      </c>
      <c r="AA545">
        <v>5.0</v>
      </c>
      <c r="AC545" t="s">
        <v>89</v>
      </c>
      <c r="AG545" t="s">
        <v>75</v>
      </c>
      <c r="AI545" t="s">
        <v>141</v>
      </c>
      <c r="AN545" t="s">
        <v>77</v>
      </c>
      <c r="AP545">
        <v>2.0</v>
      </c>
      <c r="AR545">
        <v>3.0</v>
      </c>
      <c r="AT545">
        <v>10.0</v>
      </c>
      <c r="AU545" t="s">
        <v>3058</v>
      </c>
      <c r="AV545" t="s">
        <v>79</v>
      </c>
      <c r="AX545">
        <v>9.0</v>
      </c>
      <c r="AY545" t="s">
        <v>3059</v>
      </c>
      <c r="AZ545" t="s">
        <v>3060</v>
      </c>
      <c r="BA545" t="s">
        <v>3061</v>
      </c>
      <c r="BB545">
        <v>0.0</v>
      </c>
      <c r="BC545" s="2">
        <f t="shared" si="1"/>
        <v>43029</v>
      </c>
      <c r="BD545">
        <f t="shared" si="2"/>
        <v>31</v>
      </c>
    </row>
    <row r="546" ht="15.75" customHeight="1">
      <c r="A546">
        <v>544.0</v>
      </c>
      <c r="C546" t="s">
        <v>138</v>
      </c>
      <c r="E546" t="s">
        <v>187</v>
      </c>
      <c r="F546" t="s">
        <v>95</v>
      </c>
      <c r="H546" s="1">
        <v>32088.0</v>
      </c>
      <c r="I546">
        <v>7.0</v>
      </c>
      <c r="J546">
        <v>45.0</v>
      </c>
      <c r="K546">
        <v>7.0</v>
      </c>
      <c r="L546">
        <v>6.0</v>
      </c>
      <c r="M546">
        <v>60486.0</v>
      </c>
      <c r="N546" t="s">
        <v>2697</v>
      </c>
      <c r="O546">
        <v>0.0</v>
      </c>
      <c r="P546" t="s">
        <v>105</v>
      </c>
      <c r="R546" t="s">
        <v>106</v>
      </c>
      <c r="T546">
        <v>1.0</v>
      </c>
      <c r="U546" t="s">
        <v>237</v>
      </c>
      <c r="W546" t="s">
        <v>58</v>
      </c>
      <c r="Z546" t="s">
        <v>3062</v>
      </c>
      <c r="AA546">
        <v>8.0</v>
      </c>
      <c r="AB546" t="s">
        <v>3063</v>
      </c>
      <c r="AC546" t="s">
        <v>89</v>
      </c>
      <c r="AG546" t="s">
        <v>75</v>
      </c>
      <c r="AN546" t="s">
        <v>77</v>
      </c>
      <c r="AP546">
        <v>3.0</v>
      </c>
      <c r="AR546">
        <v>2.0</v>
      </c>
      <c r="AT546">
        <v>40.0</v>
      </c>
      <c r="AU546" t="s">
        <v>3064</v>
      </c>
      <c r="AV546" t="s">
        <v>79</v>
      </c>
      <c r="AX546">
        <v>10.0</v>
      </c>
      <c r="AY546" t="s">
        <v>3065</v>
      </c>
      <c r="BB546">
        <v>0.0</v>
      </c>
      <c r="BC546" s="2">
        <f t="shared" si="1"/>
        <v>43029</v>
      </c>
      <c r="BD546">
        <f t="shared" si="2"/>
        <v>29</v>
      </c>
    </row>
    <row r="547" ht="15.75" customHeight="1">
      <c r="A547">
        <v>545.0</v>
      </c>
      <c r="B547" t="s">
        <v>82</v>
      </c>
      <c r="H547" s="1">
        <v>22447.0</v>
      </c>
      <c r="I547">
        <v>8.0</v>
      </c>
      <c r="J547">
        <v>120.0</v>
      </c>
      <c r="K547">
        <v>2.0</v>
      </c>
      <c r="L547">
        <v>25.0</v>
      </c>
      <c r="M547">
        <v>90210.0</v>
      </c>
      <c r="N547" t="s">
        <v>3066</v>
      </c>
      <c r="O547">
        <v>1.0</v>
      </c>
      <c r="T547">
        <v>1.0</v>
      </c>
      <c r="U547" t="s">
        <v>237</v>
      </c>
      <c r="W547" t="s">
        <v>58</v>
      </c>
      <c r="Y547" t="s">
        <v>409</v>
      </c>
      <c r="AA547">
        <v>25.0</v>
      </c>
      <c r="AB547" t="s">
        <v>322</v>
      </c>
      <c r="AC547" t="s">
        <v>89</v>
      </c>
      <c r="AD547" t="s">
        <v>319</v>
      </c>
      <c r="AF547" t="s">
        <v>90</v>
      </c>
      <c r="AK547" t="s">
        <v>35</v>
      </c>
      <c r="AN547" t="s">
        <v>91</v>
      </c>
      <c r="AQ547">
        <v>20.0</v>
      </c>
      <c r="AR547">
        <v>5.0</v>
      </c>
      <c r="AT547">
        <v>15.0</v>
      </c>
      <c r="AU547" t="s">
        <v>3067</v>
      </c>
      <c r="AW547" t="s">
        <v>3068</v>
      </c>
      <c r="AX547">
        <v>10.0</v>
      </c>
      <c r="AY547" t="s">
        <v>80</v>
      </c>
      <c r="AZ547" t="s">
        <v>3069</v>
      </c>
      <c r="BA547" t="s">
        <v>124</v>
      </c>
      <c r="BB547">
        <v>1.0</v>
      </c>
      <c r="BC547" s="2">
        <f t="shared" si="1"/>
        <v>43029</v>
      </c>
      <c r="BD547">
        <f t="shared" si="2"/>
        <v>56</v>
      </c>
    </row>
    <row r="548" ht="15.75" customHeight="1">
      <c r="A548">
        <v>546.0</v>
      </c>
      <c r="B548" t="s">
        <v>82</v>
      </c>
      <c r="F548" t="s">
        <v>95</v>
      </c>
      <c r="H548" s="1">
        <v>29693.0</v>
      </c>
      <c r="I548">
        <v>6.0</v>
      </c>
      <c r="J548">
        <v>15.0</v>
      </c>
      <c r="K548">
        <v>10.0</v>
      </c>
      <c r="L548">
        <v>3.0</v>
      </c>
      <c r="M548">
        <v>1220.0</v>
      </c>
      <c r="N548" t="s">
        <v>160</v>
      </c>
      <c r="O548">
        <v>1.0</v>
      </c>
      <c r="T548">
        <v>1.0</v>
      </c>
      <c r="U548" t="s">
        <v>237</v>
      </c>
      <c r="W548" t="s">
        <v>86</v>
      </c>
      <c r="Z548" t="s">
        <v>3070</v>
      </c>
      <c r="AA548">
        <v>10.0</v>
      </c>
      <c r="AB548" t="s">
        <v>3071</v>
      </c>
      <c r="AC548" t="s">
        <v>177</v>
      </c>
      <c r="AL548" t="s">
        <v>36</v>
      </c>
      <c r="AV548" t="s">
        <v>210</v>
      </c>
      <c r="AX548">
        <v>9.0</v>
      </c>
      <c r="AY548" t="s">
        <v>3072</v>
      </c>
      <c r="AZ548" t="s">
        <v>3073</v>
      </c>
      <c r="BA548" t="s">
        <v>1887</v>
      </c>
      <c r="BB548">
        <v>0.0</v>
      </c>
      <c r="BC548" s="2">
        <f t="shared" si="1"/>
        <v>43029</v>
      </c>
      <c r="BD548">
        <f t="shared" si="2"/>
        <v>36</v>
      </c>
    </row>
    <row r="549" ht="15.75" customHeight="1">
      <c r="A549">
        <v>547.0</v>
      </c>
      <c r="B549" t="s">
        <v>82</v>
      </c>
      <c r="D549" t="s">
        <v>125</v>
      </c>
      <c r="G549" t="s">
        <v>3074</v>
      </c>
      <c r="H549" s="1">
        <v>33012.0</v>
      </c>
      <c r="I549">
        <v>6.0</v>
      </c>
      <c r="J549">
        <v>0.0</v>
      </c>
      <c r="K549">
        <v>10.0</v>
      </c>
      <c r="L549">
        <v>300.0</v>
      </c>
      <c r="M549">
        <v>6408453.0</v>
      </c>
      <c r="N549" t="s">
        <v>2967</v>
      </c>
      <c r="O549">
        <v>1.0</v>
      </c>
      <c r="T549">
        <v>1.0</v>
      </c>
      <c r="U549" t="s">
        <v>237</v>
      </c>
      <c r="X549" t="s">
        <v>1654</v>
      </c>
      <c r="Y549" t="s">
        <v>307</v>
      </c>
      <c r="AA549">
        <v>1.0</v>
      </c>
      <c r="AB549" t="s">
        <v>3075</v>
      </c>
      <c r="AC549" t="s">
        <v>89</v>
      </c>
      <c r="AF549" t="s">
        <v>90</v>
      </c>
      <c r="AG549" t="s">
        <v>75</v>
      </c>
      <c r="AN549" t="s">
        <v>77</v>
      </c>
      <c r="AQ549">
        <v>12.0</v>
      </c>
      <c r="AS549">
        <v>10.0</v>
      </c>
      <c r="AT549">
        <v>3.0</v>
      </c>
      <c r="AU549" t="s">
        <v>3076</v>
      </c>
      <c r="AV549" t="s">
        <v>79</v>
      </c>
      <c r="AX549">
        <v>10.0</v>
      </c>
      <c r="AY549" t="s">
        <v>3077</v>
      </c>
      <c r="AZ549" t="s">
        <v>3078</v>
      </c>
      <c r="BA549" t="s">
        <v>3079</v>
      </c>
      <c r="BB549">
        <v>1.0</v>
      </c>
      <c r="BC549" s="2">
        <f t="shared" si="1"/>
        <v>43029</v>
      </c>
      <c r="BD549">
        <f t="shared" si="2"/>
        <v>27</v>
      </c>
    </row>
    <row r="550" ht="15.75" customHeight="1">
      <c r="A550">
        <v>548.0</v>
      </c>
      <c r="B550" t="s">
        <v>82</v>
      </c>
      <c r="C550" t="s">
        <v>138</v>
      </c>
      <c r="E550" t="s">
        <v>187</v>
      </c>
      <c r="H550" s="1">
        <v>32295.0</v>
      </c>
      <c r="I550">
        <v>7.0</v>
      </c>
      <c r="J550">
        <v>20.0</v>
      </c>
      <c r="K550">
        <v>10.0</v>
      </c>
      <c r="L550">
        <v>30.0</v>
      </c>
      <c r="M550">
        <v>2120026.0</v>
      </c>
      <c r="N550" t="s">
        <v>2758</v>
      </c>
      <c r="O550">
        <v>1.0</v>
      </c>
      <c r="T550">
        <v>1.0</v>
      </c>
      <c r="U550" t="s">
        <v>237</v>
      </c>
      <c r="W550" t="s">
        <v>86</v>
      </c>
      <c r="Y550" t="s">
        <v>99</v>
      </c>
      <c r="AA550">
        <v>2.0</v>
      </c>
      <c r="AB550" t="s">
        <v>3080</v>
      </c>
      <c r="AC550" t="s">
        <v>61</v>
      </c>
      <c r="AL550" t="s">
        <v>36</v>
      </c>
      <c r="AV550" t="s">
        <v>79</v>
      </c>
      <c r="AX550">
        <v>5.0</v>
      </c>
      <c r="AY550" t="s">
        <v>3081</v>
      </c>
      <c r="AZ550" t="s">
        <v>3082</v>
      </c>
      <c r="BA550" t="s">
        <v>3083</v>
      </c>
      <c r="BB550">
        <v>0.0</v>
      </c>
      <c r="BC550" s="2">
        <f t="shared" si="1"/>
        <v>43029</v>
      </c>
      <c r="BD550">
        <f t="shared" si="2"/>
        <v>29</v>
      </c>
    </row>
    <row r="551" ht="15.75" customHeight="1">
      <c r="A551">
        <v>549.0</v>
      </c>
      <c r="C551" t="s">
        <v>138</v>
      </c>
      <c r="H551" s="1">
        <v>33183.0</v>
      </c>
      <c r="I551">
        <v>6.0</v>
      </c>
      <c r="J551">
        <v>10.0</v>
      </c>
      <c r="K551">
        <v>6.0</v>
      </c>
      <c r="L551">
        <v>4.0</v>
      </c>
      <c r="M551">
        <v>10405.0</v>
      </c>
      <c r="N551" t="s">
        <v>153</v>
      </c>
      <c r="O551">
        <v>1.0</v>
      </c>
      <c r="T551">
        <v>1.0</v>
      </c>
      <c r="U551" t="s">
        <v>237</v>
      </c>
      <c r="W551" t="s">
        <v>98</v>
      </c>
      <c r="Y551" t="s">
        <v>99</v>
      </c>
      <c r="AA551">
        <v>10.0</v>
      </c>
      <c r="AB551" t="s">
        <v>3084</v>
      </c>
      <c r="AC551" t="s">
        <v>61</v>
      </c>
      <c r="AI551" t="s">
        <v>141</v>
      </c>
      <c r="AN551" t="s">
        <v>91</v>
      </c>
      <c r="AP551">
        <v>2.0</v>
      </c>
      <c r="AR551">
        <v>3.0</v>
      </c>
      <c r="AT551">
        <v>4.0</v>
      </c>
      <c r="AU551" t="s">
        <v>3085</v>
      </c>
      <c r="AV551" t="s">
        <v>79</v>
      </c>
      <c r="AX551">
        <v>9.0</v>
      </c>
      <c r="AY551" t="s">
        <v>3086</v>
      </c>
      <c r="AZ551" t="s">
        <v>3087</v>
      </c>
      <c r="BA551" t="s">
        <v>124</v>
      </c>
      <c r="BB551">
        <v>1.0</v>
      </c>
      <c r="BC551" s="2">
        <f t="shared" si="1"/>
        <v>43029</v>
      </c>
      <c r="BD551">
        <f t="shared" si="2"/>
        <v>26</v>
      </c>
    </row>
    <row r="552" ht="15.75" customHeight="1">
      <c r="A552">
        <v>550.0</v>
      </c>
      <c r="C552" t="s">
        <v>138</v>
      </c>
      <c r="E552" t="s">
        <v>187</v>
      </c>
      <c r="H552" s="1">
        <v>30539.0</v>
      </c>
      <c r="I552">
        <v>7.0</v>
      </c>
      <c r="J552">
        <v>30.0</v>
      </c>
      <c r="K552">
        <v>8.0</v>
      </c>
      <c r="L552">
        <v>4.0</v>
      </c>
      <c r="M552">
        <v>4037.0</v>
      </c>
      <c r="N552" t="s">
        <v>3088</v>
      </c>
      <c r="O552">
        <v>0.0</v>
      </c>
      <c r="P552" t="s">
        <v>70</v>
      </c>
      <c r="R552" t="s">
        <v>71</v>
      </c>
      <c r="T552">
        <v>1.0</v>
      </c>
      <c r="U552" t="s">
        <v>237</v>
      </c>
      <c r="W552" t="s">
        <v>86</v>
      </c>
      <c r="Y552" t="s">
        <v>99</v>
      </c>
      <c r="AA552">
        <v>7.0</v>
      </c>
      <c r="AB552" t="s">
        <v>219</v>
      </c>
      <c r="AC552" t="s">
        <v>89</v>
      </c>
      <c r="AG552" t="s">
        <v>75</v>
      </c>
      <c r="AI552" t="s">
        <v>141</v>
      </c>
      <c r="AN552" t="s">
        <v>63</v>
      </c>
      <c r="AP552">
        <v>3.0</v>
      </c>
      <c r="AR552">
        <v>2.0</v>
      </c>
      <c r="AT552">
        <v>8.0</v>
      </c>
      <c r="AU552" t="s">
        <v>3089</v>
      </c>
      <c r="AW552" t="s">
        <v>3090</v>
      </c>
      <c r="AX552">
        <v>9.0</v>
      </c>
      <c r="AY552" t="s">
        <v>3091</v>
      </c>
      <c r="AZ552" t="s">
        <v>3092</v>
      </c>
      <c r="BB552">
        <v>0.0</v>
      </c>
      <c r="BC552" s="2">
        <f t="shared" si="1"/>
        <v>43029</v>
      </c>
      <c r="BD552">
        <f t="shared" si="2"/>
        <v>34</v>
      </c>
    </row>
    <row r="553" ht="15.75" customHeight="1">
      <c r="A553">
        <v>551.0</v>
      </c>
      <c r="C553" t="s">
        <v>138</v>
      </c>
      <c r="F553" t="s">
        <v>95</v>
      </c>
      <c r="H553" s="1">
        <v>32693.0</v>
      </c>
      <c r="I553">
        <v>6.0</v>
      </c>
      <c r="J553">
        <v>60.0</v>
      </c>
      <c r="K553">
        <v>5.0</v>
      </c>
      <c r="L553">
        <v>30.0</v>
      </c>
      <c r="M553">
        <v>30716.0</v>
      </c>
      <c r="N553" t="s">
        <v>2650</v>
      </c>
      <c r="O553">
        <v>1.0</v>
      </c>
      <c r="T553">
        <v>1.0</v>
      </c>
      <c r="U553" t="s">
        <v>237</v>
      </c>
      <c r="W553" t="s">
        <v>58</v>
      </c>
      <c r="Y553" t="s">
        <v>99</v>
      </c>
      <c r="AA553">
        <v>8.0</v>
      </c>
      <c r="AB553" s="10" t="s">
        <v>3093</v>
      </c>
      <c r="AC553" t="s">
        <v>61</v>
      </c>
      <c r="AL553" t="s">
        <v>36</v>
      </c>
      <c r="AV553" t="s">
        <v>79</v>
      </c>
      <c r="AX553">
        <v>8.0</v>
      </c>
      <c r="AY553" t="s">
        <v>3094</v>
      </c>
      <c r="AZ553" t="s">
        <v>3095</v>
      </c>
      <c r="BA553" t="s">
        <v>3096</v>
      </c>
      <c r="BB553">
        <v>1.0</v>
      </c>
      <c r="BC553" s="2">
        <f t="shared" si="1"/>
        <v>43029</v>
      </c>
      <c r="BD553">
        <f t="shared" si="2"/>
        <v>28</v>
      </c>
    </row>
    <row r="554" ht="15.75" customHeight="1">
      <c r="A554">
        <v>552.0</v>
      </c>
      <c r="B554" t="s">
        <v>82</v>
      </c>
      <c r="F554" t="s">
        <v>95</v>
      </c>
      <c r="H554" s="1">
        <v>28956.0</v>
      </c>
      <c r="I554">
        <v>6.0</v>
      </c>
      <c r="J554">
        <v>40.0</v>
      </c>
      <c r="K554">
        <v>12.0</v>
      </c>
      <c r="L554">
        <v>2.0</v>
      </c>
      <c r="N554" t="s">
        <v>3097</v>
      </c>
      <c r="O554">
        <v>0.0</v>
      </c>
      <c r="P554" t="s">
        <v>105</v>
      </c>
      <c r="R554" t="s">
        <v>106</v>
      </c>
      <c r="T554">
        <v>1.0</v>
      </c>
      <c r="U554" t="s">
        <v>237</v>
      </c>
      <c r="W554" t="s">
        <v>58</v>
      </c>
      <c r="Y554" t="s">
        <v>99</v>
      </c>
      <c r="AA554">
        <v>15.0</v>
      </c>
      <c r="AB554" t="s">
        <v>3098</v>
      </c>
      <c r="AC554" t="s">
        <v>74</v>
      </c>
      <c r="AF554" t="s">
        <v>90</v>
      </c>
      <c r="AN554" t="s">
        <v>77</v>
      </c>
      <c r="AP554">
        <v>4.0</v>
      </c>
      <c r="AR554">
        <v>4.0</v>
      </c>
      <c r="AT554">
        <v>5.0</v>
      </c>
      <c r="AU554" t="s">
        <v>3099</v>
      </c>
      <c r="AV554" t="s">
        <v>79</v>
      </c>
      <c r="AX554">
        <v>10.0</v>
      </c>
      <c r="AY554" t="s">
        <v>3100</v>
      </c>
      <c r="AZ554" t="s">
        <v>3101</v>
      </c>
      <c r="BA554" t="s">
        <v>3102</v>
      </c>
      <c r="BB554">
        <v>0.0</v>
      </c>
      <c r="BC554" s="2">
        <f t="shared" si="1"/>
        <v>43029</v>
      </c>
      <c r="BD554">
        <f t="shared" si="2"/>
        <v>38</v>
      </c>
    </row>
    <row r="555" ht="15.75" customHeight="1">
      <c r="A555">
        <v>553.0</v>
      </c>
      <c r="C555" t="s">
        <v>138</v>
      </c>
      <c r="E555" t="s">
        <v>187</v>
      </c>
      <c r="F555" t="s">
        <v>95</v>
      </c>
      <c r="H555" s="1">
        <v>30258.0</v>
      </c>
      <c r="I555">
        <v>6.0</v>
      </c>
      <c r="J555">
        <v>70.0</v>
      </c>
      <c r="K555">
        <v>10.0</v>
      </c>
      <c r="L555">
        <v>12.0</v>
      </c>
      <c r="M555">
        <v>13825.0</v>
      </c>
      <c r="N555" t="s">
        <v>2728</v>
      </c>
      <c r="O555">
        <v>0.0</v>
      </c>
      <c r="P555" t="s">
        <v>105</v>
      </c>
      <c r="R555" t="s">
        <v>111</v>
      </c>
      <c r="T555">
        <v>1.0</v>
      </c>
      <c r="U555" t="s">
        <v>237</v>
      </c>
      <c r="W555" t="s">
        <v>86</v>
      </c>
      <c r="Y555" t="s">
        <v>99</v>
      </c>
      <c r="AA555">
        <v>10.0</v>
      </c>
      <c r="AB555" t="s">
        <v>3103</v>
      </c>
      <c r="AC555" t="s">
        <v>61</v>
      </c>
      <c r="AG555" t="s">
        <v>75</v>
      </c>
      <c r="AM555" t="s">
        <v>1264</v>
      </c>
      <c r="AN555" t="s">
        <v>77</v>
      </c>
      <c r="AP555">
        <v>6.0</v>
      </c>
      <c r="AR555">
        <v>4.0</v>
      </c>
      <c r="AT555">
        <v>20.0</v>
      </c>
      <c r="AU555" t="s">
        <v>3104</v>
      </c>
      <c r="AW555" t="s">
        <v>3105</v>
      </c>
      <c r="AX555">
        <v>10.0</v>
      </c>
      <c r="AY555" t="s">
        <v>3106</v>
      </c>
      <c r="AZ555" t="s">
        <v>3107</v>
      </c>
      <c r="BA555" t="s">
        <v>3108</v>
      </c>
      <c r="BB555">
        <v>1.0</v>
      </c>
      <c r="BC555" s="2">
        <f t="shared" si="1"/>
        <v>43029</v>
      </c>
      <c r="BD555">
        <f t="shared" si="2"/>
        <v>34</v>
      </c>
    </row>
    <row r="556" ht="15.75" customHeight="1">
      <c r="A556">
        <v>554.0</v>
      </c>
      <c r="C556" t="s">
        <v>138</v>
      </c>
      <c r="H556" s="1">
        <v>33056.0</v>
      </c>
      <c r="I556">
        <v>8.0</v>
      </c>
      <c r="J556">
        <v>0.0</v>
      </c>
      <c r="K556">
        <v>12.0</v>
      </c>
      <c r="L556">
        <v>15.0</v>
      </c>
      <c r="M556">
        <v>80424.0</v>
      </c>
      <c r="N556" t="s">
        <v>2520</v>
      </c>
      <c r="O556">
        <v>0.0</v>
      </c>
      <c r="P556" t="s">
        <v>70</v>
      </c>
      <c r="R556" t="s">
        <v>106</v>
      </c>
      <c r="T556">
        <v>1.0</v>
      </c>
      <c r="U556" t="s">
        <v>170</v>
      </c>
      <c r="W556" t="s">
        <v>98</v>
      </c>
      <c r="Y556" t="s">
        <v>345</v>
      </c>
      <c r="AA556">
        <v>5.0</v>
      </c>
      <c r="AB556" t="s">
        <v>3109</v>
      </c>
      <c r="AC556" t="s">
        <v>89</v>
      </c>
      <c r="AH556" t="s">
        <v>76</v>
      </c>
      <c r="AN556" t="s">
        <v>178</v>
      </c>
      <c r="AP556">
        <v>4.0</v>
      </c>
      <c r="AR556">
        <v>2.0</v>
      </c>
      <c r="AT556">
        <v>5.0</v>
      </c>
      <c r="AU556" t="s">
        <v>3110</v>
      </c>
      <c r="AV556" t="s">
        <v>79</v>
      </c>
      <c r="AX556">
        <v>10.0</v>
      </c>
      <c r="AY556" t="s">
        <v>3111</v>
      </c>
      <c r="AZ556" t="s">
        <v>3112</v>
      </c>
      <c r="BA556" t="s">
        <v>3113</v>
      </c>
      <c r="BB556">
        <v>0.0</v>
      </c>
      <c r="BC556" s="2">
        <f t="shared" si="1"/>
        <v>43029</v>
      </c>
      <c r="BD556">
        <f t="shared" si="2"/>
        <v>27</v>
      </c>
    </row>
    <row r="557" ht="15.75" customHeight="1">
      <c r="A557">
        <v>555.0</v>
      </c>
      <c r="B557" t="s">
        <v>82</v>
      </c>
      <c r="H557" s="1">
        <v>23508.0</v>
      </c>
      <c r="I557">
        <v>6.0</v>
      </c>
      <c r="J557">
        <v>95.0</v>
      </c>
      <c r="K557">
        <v>8.0</v>
      </c>
      <c r="L557">
        <v>25.0</v>
      </c>
      <c r="M557">
        <v>30040.0</v>
      </c>
      <c r="N557" t="s">
        <v>1283</v>
      </c>
      <c r="O557">
        <v>1.0</v>
      </c>
      <c r="T557">
        <v>1.0</v>
      </c>
      <c r="U557" t="s">
        <v>170</v>
      </c>
      <c r="W557" t="s">
        <v>86</v>
      </c>
      <c r="Y557" t="s">
        <v>171</v>
      </c>
      <c r="AA557">
        <v>10.0</v>
      </c>
      <c r="AB557" t="s">
        <v>3114</v>
      </c>
      <c r="AC557" t="s">
        <v>89</v>
      </c>
      <c r="AF557" t="s">
        <v>90</v>
      </c>
      <c r="AN557" t="s">
        <v>178</v>
      </c>
      <c r="AP557">
        <v>3.0</v>
      </c>
      <c r="AR557">
        <v>6.0</v>
      </c>
      <c r="AT557">
        <v>25.0</v>
      </c>
      <c r="AU557" t="s">
        <v>3115</v>
      </c>
      <c r="AV557" t="s">
        <v>67</v>
      </c>
      <c r="AX557">
        <v>9.0</v>
      </c>
      <c r="AY557" t="s">
        <v>3116</v>
      </c>
      <c r="AZ557" t="s">
        <v>523</v>
      </c>
      <c r="BA557" t="s">
        <v>3117</v>
      </c>
      <c r="BB557">
        <v>0.0</v>
      </c>
      <c r="BC557" s="2">
        <f t="shared" si="1"/>
        <v>43029</v>
      </c>
      <c r="BD557">
        <f t="shared" si="2"/>
        <v>53</v>
      </c>
    </row>
    <row r="558" ht="15.75" customHeight="1">
      <c r="A558">
        <v>556.0</v>
      </c>
      <c r="B558" t="s">
        <v>82</v>
      </c>
      <c r="D558" t="s">
        <v>125</v>
      </c>
      <c r="F558" t="s">
        <v>95</v>
      </c>
      <c r="H558" s="1">
        <v>29547.0</v>
      </c>
      <c r="I558">
        <v>6.0</v>
      </c>
      <c r="J558">
        <v>30.0</v>
      </c>
      <c r="K558">
        <v>10.0</v>
      </c>
      <c r="L558">
        <v>10.0</v>
      </c>
      <c r="M558">
        <v>2143.0</v>
      </c>
      <c r="N558" t="s">
        <v>2916</v>
      </c>
      <c r="O558">
        <v>0.0</v>
      </c>
      <c r="P558" t="s">
        <v>84</v>
      </c>
      <c r="R558" t="s">
        <v>111</v>
      </c>
      <c r="T558">
        <v>1.0</v>
      </c>
      <c r="U558" t="s">
        <v>148</v>
      </c>
      <c r="W558" t="s">
        <v>156</v>
      </c>
      <c r="Y558" t="s">
        <v>171</v>
      </c>
      <c r="AA558">
        <v>12.0</v>
      </c>
      <c r="AB558" t="s">
        <v>3118</v>
      </c>
      <c r="AC558" t="s">
        <v>74</v>
      </c>
      <c r="AG558" t="s">
        <v>75</v>
      </c>
      <c r="AN558" t="s">
        <v>77</v>
      </c>
      <c r="AP558">
        <v>6.0</v>
      </c>
      <c r="AR558">
        <v>6.0</v>
      </c>
      <c r="AT558">
        <v>3.0</v>
      </c>
      <c r="AU558" t="s">
        <v>3119</v>
      </c>
      <c r="AV558" t="s">
        <v>79</v>
      </c>
      <c r="AX558">
        <v>10.0</v>
      </c>
      <c r="AY558" t="s">
        <v>3120</v>
      </c>
      <c r="AZ558" t="s">
        <v>492</v>
      </c>
      <c r="BA558" t="s">
        <v>3121</v>
      </c>
      <c r="BB558">
        <v>1.0</v>
      </c>
      <c r="BC558" s="2">
        <f t="shared" si="1"/>
        <v>43029</v>
      </c>
      <c r="BD558">
        <f t="shared" si="2"/>
        <v>36</v>
      </c>
    </row>
    <row r="559" ht="15.75" customHeight="1">
      <c r="A559">
        <v>557.0</v>
      </c>
      <c r="B559" t="s">
        <v>82</v>
      </c>
      <c r="E559" t="s">
        <v>187</v>
      </c>
      <c r="F559" t="s">
        <v>95</v>
      </c>
      <c r="H559" s="1">
        <v>30965.0</v>
      </c>
      <c r="I559">
        <v>8.0</v>
      </c>
      <c r="J559">
        <v>0.0</v>
      </c>
      <c r="K559">
        <v>14.0</v>
      </c>
      <c r="L559">
        <v>20.0</v>
      </c>
      <c r="N559" t="s">
        <v>796</v>
      </c>
      <c r="O559">
        <v>1.0</v>
      </c>
      <c r="T559">
        <v>0.0</v>
      </c>
      <c r="AC559" t="s">
        <v>177</v>
      </c>
      <c r="AG559" t="s">
        <v>75</v>
      </c>
      <c r="AN559" t="s">
        <v>77</v>
      </c>
      <c r="AP559">
        <v>6.0</v>
      </c>
      <c r="AS559">
        <v>10.0</v>
      </c>
      <c r="AT559">
        <v>12.0</v>
      </c>
      <c r="AU559" t="s">
        <v>3122</v>
      </c>
      <c r="AV559" t="s">
        <v>67</v>
      </c>
      <c r="AX559">
        <v>9.0</v>
      </c>
      <c r="AY559" t="s">
        <v>3123</v>
      </c>
      <c r="AZ559" t="s">
        <v>3124</v>
      </c>
      <c r="BA559" t="s">
        <v>3125</v>
      </c>
      <c r="BB559">
        <v>1.0</v>
      </c>
      <c r="BC559" s="2">
        <f t="shared" si="1"/>
        <v>43029</v>
      </c>
      <c r="BD559">
        <f t="shared" si="2"/>
        <v>33</v>
      </c>
    </row>
    <row r="560" ht="15.75" customHeight="1">
      <c r="A560">
        <v>558.0</v>
      </c>
      <c r="C560" t="s">
        <v>138</v>
      </c>
      <c r="H560" s="1">
        <v>29954.0</v>
      </c>
      <c r="I560">
        <v>8.0</v>
      </c>
      <c r="J560">
        <v>8.0</v>
      </c>
      <c r="K560">
        <v>1.0</v>
      </c>
      <c r="L560">
        <v>5.0</v>
      </c>
      <c r="M560">
        <v>1055.0</v>
      </c>
      <c r="N560" t="s">
        <v>1141</v>
      </c>
      <c r="O560">
        <v>1.0</v>
      </c>
      <c r="T560">
        <v>1.0</v>
      </c>
      <c r="U560" t="s">
        <v>75</v>
      </c>
      <c r="W560" t="s">
        <v>119</v>
      </c>
      <c r="Y560" t="s">
        <v>99</v>
      </c>
      <c r="AA560">
        <v>15.0</v>
      </c>
      <c r="AB560" t="s">
        <v>3126</v>
      </c>
      <c r="AC560" t="s">
        <v>74</v>
      </c>
      <c r="AG560" t="s">
        <v>75</v>
      </c>
      <c r="AN560" t="s">
        <v>77</v>
      </c>
      <c r="AP560">
        <v>6.0</v>
      </c>
      <c r="AR560">
        <v>3.0</v>
      </c>
      <c r="AT560">
        <v>40.0</v>
      </c>
      <c r="AU560" t="s">
        <v>3127</v>
      </c>
      <c r="AV560" t="s">
        <v>79</v>
      </c>
      <c r="AX560">
        <v>10.0</v>
      </c>
      <c r="AY560" t="s">
        <v>3128</v>
      </c>
      <c r="AZ560" t="s">
        <v>3129</v>
      </c>
      <c r="BA560" t="s">
        <v>360</v>
      </c>
      <c r="BB560">
        <v>1.0</v>
      </c>
      <c r="BC560" s="2">
        <f t="shared" si="1"/>
        <v>43029</v>
      </c>
      <c r="BD560">
        <f t="shared" si="2"/>
        <v>35</v>
      </c>
    </row>
    <row r="561" ht="15.75" customHeight="1">
      <c r="A561">
        <v>559.0</v>
      </c>
      <c r="B561" t="s">
        <v>82</v>
      </c>
      <c r="C561" t="s">
        <v>138</v>
      </c>
      <c r="F561" t="s">
        <v>95</v>
      </c>
      <c r="H561" s="1">
        <v>34041.0</v>
      </c>
      <c r="I561">
        <v>7.0</v>
      </c>
      <c r="J561">
        <v>20.0</v>
      </c>
      <c r="K561">
        <v>14.0</v>
      </c>
      <c r="L561">
        <v>10.0</v>
      </c>
      <c r="M561">
        <v>600096.0</v>
      </c>
      <c r="N561" t="s">
        <v>430</v>
      </c>
      <c r="O561">
        <v>1.0</v>
      </c>
      <c r="T561">
        <v>1.0</v>
      </c>
      <c r="U561" t="s">
        <v>237</v>
      </c>
      <c r="W561" t="s">
        <v>86</v>
      </c>
      <c r="Y561" t="s">
        <v>307</v>
      </c>
      <c r="AA561">
        <v>2.0</v>
      </c>
      <c r="AB561" t="s">
        <v>760</v>
      </c>
      <c r="AC561" t="s">
        <v>61</v>
      </c>
      <c r="AG561" t="s">
        <v>75</v>
      </c>
      <c r="AN561" t="s">
        <v>77</v>
      </c>
      <c r="AQ561">
        <v>30.0</v>
      </c>
      <c r="AS561">
        <v>10.0</v>
      </c>
      <c r="AT561">
        <v>20.0</v>
      </c>
      <c r="AU561" t="s">
        <v>3130</v>
      </c>
      <c r="AV561" t="s">
        <v>79</v>
      </c>
      <c r="AX561">
        <v>5.0</v>
      </c>
      <c r="AY561" t="s">
        <v>3131</v>
      </c>
      <c r="BA561" t="s">
        <v>3132</v>
      </c>
      <c r="BB561">
        <v>1.0</v>
      </c>
      <c r="BC561" s="2">
        <f t="shared" si="1"/>
        <v>43029</v>
      </c>
      <c r="BD561">
        <f t="shared" si="2"/>
        <v>24</v>
      </c>
    </row>
    <row r="562" ht="15.75" customHeight="1">
      <c r="A562">
        <v>560.0</v>
      </c>
      <c r="B562" t="s">
        <v>82</v>
      </c>
      <c r="H562" s="1">
        <v>34098.0</v>
      </c>
      <c r="I562">
        <v>8.0</v>
      </c>
      <c r="J562">
        <v>60.0</v>
      </c>
      <c r="K562">
        <v>12.0</v>
      </c>
      <c r="L562">
        <v>3.0</v>
      </c>
      <c r="N562" t="s">
        <v>2780</v>
      </c>
      <c r="O562">
        <v>1.0</v>
      </c>
      <c r="T562">
        <v>1.0</v>
      </c>
      <c r="U562" t="s">
        <v>155</v>
      </c>
      <c r="W562" t="s">
        <v>86</v>
      </c>
      <c r="Y562" t="s">
        <v>257</v>
      </c>
      <c r="AA562">
        <v>1.0</v>
      </c>
      <c r="AB562" t="s">
        <v>3133</v>
      </c>
      <c r="AC562" t="s">
        <v>61</v>
      </c>
      <c r="AG562" t="s">
        <v>75</v>
      </c>
      <c r="AN562" t="s">
        <v>63</v>
      </c>
      <c r="AP562">
        <v>6.0</v>
      </c>
      <c r="AR562">
        <v>6.0</v>
      </c>
      <c r="AT562">
        <v>15.0</v>
      </c>
      <c r="AU562" t="s">
        <v>3134</v>
      </c>
      <c r="AV562" t="s">
        <v>79</v>
      </c>
      <c r="AX562">
        <v>10.0</v>
      </c>
      <c r="AY562" t="s">
        <v>3135</v>
      </c>
      <c r="AZ562" t="s">
        <v>3136</v>
      </c>
      <c r="BA562" t="s">
        <v>3137</v>
      </c>
      <c r="BB562">
        <v>0.0</v>
      </c>
      <c r="BC562" s="2">
        <f t="shared" si="1"/>
        <v>43029</v>
      </c>
      <c r="BD562">
        <f t="shared" si="2"/>
        <v>24</v>
      </c>
    </row>
    <row r="563" ht="15.75" customHeight="1">
      <c r="A563">
        <v>561.0</v>
      </c>
      <c r="F563" t="s">
        <v>95</v>
      </c>
      <c r="H563" s="1">
        <v>33946.0</v>
      </c>
      <c r="I563">
        <v>8.0</v>
      </c>
      <c r="J563">
        <v>20.0</v>
      </c>
      <c r="K563">
        <v>8.0</v>
      </c>
      <c r="L563">
        <v>24.0</v>
      </c>
      <c r="M563">
        <v>65401.0</v>
      </c>
      <c r="N563" t="s">
        <v>2863</v>
      </c>
      <c r="O563">
        <v>0.0</v>
      </c>
      <c r="P563" t="s">
        <v>70</v>
      </c>
      <c r="R563" t="s">
        <v>56</v>
      </c>
      <c r="T563">
        <v>0.0</v>
      </c>
      <c r="AC563" t="s">
        <v>89</v>
      </c>
      <c r="AG563" t="s">
        <v>75</v>
      </c>
      <c r="AN563" t="s">
        <v>77</v>
      </c>
      <c r="AP563">
        <v>4.0</v>
      </c>
      <c r="AR563">
        <v>4.0</v>
      </c>
      <c r="AT563">
        <v>120.0</v>
      </c>
      <c r="AU563" t="s">
        <v>3138</v>
      </c>
      <c r="AV563" t="s">
        <v>79</v>
      </c>
      <c r="AX563">
        <v>5.0</v>
      </c>
      <c r="AY563" t="s">
        <v>3139</v>
      </c>
      <c r="AZ563" t="s">
        <v>3140</v>
      </c>
      <c r="BB563">
        <v>0.0</v>
      </c>
      <c r="BC563" s="2">
        <f t="shared" si="1"/>
        <v>43029</v>
      </c>
      <c r="BD563">
        <f t="shared" si="2"/>
        <v>24</v>
      </c>
    </row>
    <row r="564" ht="15.75" customHeight="1">
      <c r="A564">
        <v>562.0</v>
      </c>
      <c r="B564" t="s">
        <v>82</v>
      </c>
      <c r="E564" t="s">
        <v>187</v>
      </c>
      <c r="F564" t="s">
        <v>95</v>
      </c>
      <c r="H564" s="1">
        <v>35356.0</v>
      </c>
      <c r="I564">
        <v>8.0</v>
      </c>
      <c r="J564">
        <v>40.0</v>
      </c>
      <c r="K564">
        <v>12.0</v>
      </c>
      <c r="L564">
        <v>0.0</v>
      </c>
      <c r="M564">
        <v>2620.0</v>
      </c>
      <c r="N564" t="s">
        <v>2280</v>
      </c>
      <c r="O564">
        <v>1.0</v>
      </c>
      <c r="T564">
        <v>0.0</v>
      </c>
      <c r="AC564" t="s">
        <v>500</v>
      </c>
      <c r="AI564" t="s">
        <v>141</v>
      </c>
      <c r="AN564" t="s">
        <v>63</v>
      </c>
      <c r="AP564">
        <v>3.0</v>
      </c>
      <c r="AR564">
        <v>3.0</v>
      </c>
      <c r="AT564">
        <v>5.0</v>
      </c>
      <c r="AU564" t="s">
        <v>3141</v>
      </c>
      <c r="AW564" t="s">
        <v>1668</v>
      </c>
      <c r="AX564">
        <v>9.0</v>
      </c>
      <c r="AY564" t="s">
        <v>3142</v>
      </c>
      <c r="AZ564" t="s">
        <v>3143</v>
      </c>
      <c r="BA564" t="s">
        <v>3144</v>
      </c>
      <c r="BB564">
        <v>0.0</v>
      </c>
      <c r="BC564" s="2">
        <f t="shared" si="1"/>
        <v>43029</v>
      </c>
      <c r="BD564">
        <f t="shared" si="2"/>
        <v>21</v>
      </c>
    </row>
    <row r="565" ht="15.75" customHeight="1">
      <c r="A565">
        <v>563.0</v>
      </c>
      <c r="B565" t="s">
        <v>82</v>
      </c>
      <c r="C565" t="s">
        <v>138</v>
      </c>
      <c r="H565" s="1">
        <v>42950.0</v>
      </c>
      <c r="I565">
        <v>7.0</v>
      </c>
      <c r="J565">
        <v>90.0</v>
      </c>
      <c r="K565">
        <v>11.0</v>
      </c>
      <c r="L565">
        <v>12.0</v>
      </c>
      <c r="M565">
        <v>60435.0</v>
      </c>
      <c r="N565" t="s">
        <v>2698</v>
      </c>
      <c r="O565">
        <v>0.0</v>
      </c>
      <c r="P565" t="s">
        <v>84</v>
      </c>
      <c r="R565" t="s">
        <v>106</v>
      </c>
      <c r="T565">
        <v>1.0</v>
      </c>
      <c r="U565" t="s">
        <v>161</v>
      </c>
      <c r="W565" t="s">
        <v>86</v>
      </c>
      <c r="Z565" t="s">
        <v>3145</v>
      </c>
      <c r="AA565">
        <v>3.0</v>
      </c>
      <c r="AB565" t="s">
        <v>3146</v>
      </c>
      <c r="AC565" t="s">
        <v>74</v>
      </c>
      <c r="AG565" t="s">
        <v>75</v>
      </c>
      <c r="AN565" t="s">
        <v>77</v>
      </c>
      <c r="AQ565">
        <v>16.0</v>
      </c>
      <c r="AR565">
        <v>6.0</v>
      </c>
      <c r="AT565">
        <v>50.0</v>
      </c>
      <c r="AU565" t="s">
        <v>3147</v>
      </c>
      <c r="AV565" t="s">
        <v>79</v>
      </c>
      <c r="AX565">
        <v>7.0</v>
      </c>
      <c r="AY565" t="s">
        <v>3148</v>
      </c>
      <c r="AZ565" t="s">
        <v>3149</v>
      </c>
      <c r="BB565">
        <v>1.0</v>
      </c>
      <c r="BC565" s="2">
        <f t="shared" si="1"/>
        <v>43029</v>
      </c>
      <c r="BD565">
        <f t="shared" si="2"/>
        <v>0</v>
      </c>
    </row>
    <row r="566" ht="15.75" customHeight="1">
      <c r="A566">
        <v>564.0</v>
      </c>
      <c r="B566" t="s">
        <v>82</v>
      </c>
      <c r="F566" t="s">
        <v>95</v>
      </c>
      <c r="H566" s="1">
        <v>28831.0</v>
      </c>
      <c r="I566">
        <v>7.0</v>
      </c>
      <c r="J566">
        <v>0.0</v>
      </c>
      <c r="K566">
        <v>10.0</v>
      </c>
      <c r="L566">
        <v>5.0</v>
      </c>
      <c r="M566">
        <v>33328.0</v>
      </c>
      <c r="N566" t="s">
        <v>2656</v>
      </c>
      <c r="O566">
        <v>0.0</v>
      </c>
      <c r="P566" t="s">
        <v>70</v>
      </c>
      <c r="R566" t="s">
        <v>106</v>
      </c>
      <c r="T566">
        <v>0.0</v>
      </c>
      <c r="AC566" t="s">
        <v>417</v>
      </c>
      <c r="AG566" t="s">
        <v>75</v>
      </c>
      <c r="AN566" t="s">
        <v>63</v>
      </c>
      <c r="AP566">
        <v>6.0</v>
      </c>
      <c r="AR566">
        <v>6.0</v>
      </c>
      <c r="AT566">
        <v>7.0</v>
      </c>
      <c r="AU566" t="s">
        <v>3150</v>
      </c>
      <c r="AV566" t="s">
        <v>79</v>
      </c>
      <c r="AX566">
        <v>10.0</v>
      </c>
      <c r="AY566" t="s">
        <v>3151</v>
      </c>
      <c r="AZ566" t="s">
        <v>3152</v>
      </c>
      <c r="BB566">
        <v>1.0</v>
      </c>
      <c r="BC566" s="2">
        <f t="shared" si="1"/>
        <v>43029</v>
      </c>
      <c r="BD566">
        <f t="shared" si="2"/>
        <v>38</v>
      </c>
    </row>
    <row r="567" ht="15.75" customHeight="1">
      <c r="A567">
        <v>565.0</v>
      </c>
      <c r="C567" t="s">
        <v>138</v>
      </c>
      <c r="E567" t="s">
        <v>187</v>
      </c>
      <c r="H567" s="1">
        <v>32599.0</v>
      </c>
      <c r="I567">
        <v>7.0</v>
      </c>
      <c r="J567">
        <v>10.0</v>
      </c>
      <c r="K567">
        <v>8.0</v>
      </c>
      <c r="L567">
        <v>5.0</v>
      </c>
      <c r="M567">
        <v>0.0</v>
      </c>
      <c r="N567" t="s">
        <v>2580</v>
      </c>
      <c r="O567">
        <v>1.0</v>
      </c>
      <c r="T567">
        <v>1.0</v>
      </c>
      <c r="U567" t="s">
        <v>97</v>
      </c>
      <c r="W567" t="s">
        <v>86</v>
      </c>
      <c r="Y567" t="s">
        <v>99</v>
      </c>
      <c r="AA567">
        <v>3.0</v>
      </c>
      <c r="AB567" t="s">
        <v>1023</v>
      </c>
      <c r="AC567" t="s">
        <v>89</v>
      </c>
      <c r="AI567" t="s">
        <v>141</v>
      </c>
      <c r="AN567" t="s">
        <v>91</v>
      </c>
      <c r="AP567">
        <v>5.0</v>
      </c>
      <c r="AR567">
        <v>3.0</v>
      </c>
      <c r="AT567">
        <v>150.0</v>
      </c>
      <c r="AU567" t="s">
        <v>3153</v>
      </c>
      <c r="AV567" t="s">
        <v>79</v>
      </c>
      <c r="AX567">
        <v>8.0</v>
      </c>
      <c r="AY567" t="s">
        <v>3154</v>
      </c>
      <c r="AZ567" t="s">
        <v>3155</v>
      </c>
      <c r="BA567" t="s">
        <v>3156</v>
      </c>
      <c r="BB567">
        <v>1.0</v>
      </c>
      <c r="BC567" s="2">
        <f t="shared" si="1"/>
        <v>43029</v>
      </c>
      <c r="BD567">
        <f t="shared" si="2"/>
        <v>28</v>
      </c>
    </row>
    <row r="568" ht="15.75" customHeight="1">
      <c r="A568">
        <v>566.0</v>
      </c>
      <c r="B568" t="s">
        <v>82</v>
      </c>
      <c r="F568" t="s">
        <v>95</v>
      </c>
      <c r="H568" s="1">
        <v>33518.0</v>
      </c>
      <c r="I568">
        <v>8.0</v>
      </c>
      <c r="J568">
        <v>30.0</v>
      </c>
      <c r="K568">
        <v>10.0</v>
      </c>
      <c r="L568">
        <v>10.0</v>
      </c>
      <c r="M568">
        <v>90027.0</v>
      </c>
      <c r="N568" t="s">
        <v>2785</v>
      </c>
      <c r="O568">
        <v>1.0</v>
      </c>
      <c r="T568">
        <v>1.0</v>
      </c>
      <c r="U568" t="s">
        <v>161</v>
      </c>
      <c r="W568" t="s">
        <v>86</v>
      </c>
      <c r="Y568" t="s">
        <v>113</v>
      </c>
      <c r="AA568">
        <v>1.0</v>
      </c>
      <c r="AB568" t="s">
        <v>3157</v>
      </c>
      <c r="AC568" t="s">
        <v>61</v>
      </c>
      <c r="AF568" t="s">
        <v>90</v>
      </c>
      <c r="AM568" t="s">
        <v>3158</v>
      </c>
      <c r="AN568" t="s">
        <v>91</v>
      </c>
      <c r="AQ568" t="s">
        <v>3159</v>
      </c>
      <c r="AS568" t="s">
        <v>725</v>
      </c>
      <c r="AT568">
        <v>20.0</v>
      </c>
      <c r="AU568" t="s">
        <v>3160</v>
      </c>
      <c r="AV568" t="s">
        <v>79</v>
      </c>
      <c r="AX568">
        <v>10.0</v>
      </c>
      <c r="AY568" t="s">
        <v>3161</v>
      </c>
      <c r="AZ568" t="s">
        <v>3162</v>
      </c>
      <c r="BB568">
        <v>1.0</v>
      </c>
      <c r="BC568" s="2">
        <f t="shared" si="1"/>
        <v>43029</v>
      </c>
      <c r="BD568">
        <f t="shared" si="2"/>
        <v>26</v>
      </c>
    </row>
    <row r="569" ht="15.75" customHeight="1">
      <c r="A569">
        <v>567.0</v>
      </c>
      <c r="B569" t="s">
        <v>82</v>
      </c>
      <c r="H569" s="1">
        <v>28195.0</v>
      </c>
      <c r="I569">
        <v>7.0</v>
      </c>
      <c r="J569">
        <v>40.0</v>
      </c>
      <c r="K569">
        <v>10.0</v>
      </c>
      <c r="L569">
        <v>1.0</v>
      </c>
      <c r="M569">
        <v>94043.0</v>
      </c>
      <c r="N569" t="s">
        <v>3163</v>
      </c>
      <c r="O569">
        <v>0.0</v>
      </c>
      <c r="P569" t="s">
        <v>84</v>
      </c>
      <c r="R569" t="s">
        <v>111</v>
      </c>
      <c r="T569">
        <v>1.0</v>
      </c>
      <c r="U569" t="s">
        <v>97</v>
      </c>
      <c r="W569" t="s">
        <v>86</v>
      </c>
      <c r="Y569" t="s">
        <v>675</v>
      </c>
      <c r="AA569">
        <v>1.0</v>
      </c>
      <c r="AB569" t="s">
        <v>3164</v>
      </c>
      <c r="AC569" t="s">
        <v>89</v>
      </c>
      <c r="AG569" t="s">
        <v>75</v>
      </c>
      <c r="AN569" t="s">
        <v>77</v>
      </c>
      <c r="AQ569">
        <v>20.0</v>
      </c>
      <c r="AS569">
        <v>20.0</v>
      </c>
      <c r="AT569">
        <v>20.0</v>
      </c>
      <c r="AU569" t="s">
        <v>3165</v>
      </c>
      <c r="AV569" t="s">
        <v>67</v>
      </c>
      <c r="AX569">
        <v>8.0</v>
      </c>
      <c r="AY569" t="s">
        <v>3166</v>
      </c>
      <c r="BB569">
        <v>1.0</v>
      </c>
      <c r="BC569" s="2">
        <f t="shared" si="1"/>
        <v>43029</v>
      </c>
      <c r="BD569">
        <f t="shared" si="2"/>
        <v>40</v>
      </c>
    </row>
    <row r="570" ht="15.75" customHeight="1">
      <c r="A570">
        <v>568.0</v>
      </c>
      <c r="B570" t="s">
        <v>82</v>
      </c>
      <c r="C570" t="s">
        <v>138</v>
      </c>
      <c r="F570" t="s">
        <v>95</v>
      </c>
      <c r="H570" s="1">
        <v>29192.0</v>
      </c>
      <c r="I570">
        <v>7.0</v>
      </c>
      <c r="J570">
        <v>30.0</v>
      </c>
      <c r="K570">
        <v>4.0</v>
      </c>
      <c r="L570">
        <v>12.0</v>
      </c>
      <c r="N570" t="s">
        <v>2751</v>
      </c>
      <c r="O570">
        <v>0.0</v>
      </c>
      <c r="P570" t="s">
        <v>105</v>
      </c>
      <c r="R570" t="s">
        <v>71</v>
      </c>
      <c r="T570">
        <v>1.0</v>
      </c>
      <c r="U570" t="s">
        <v>546</v>
      </c>
      <c r="W570" t="s">
        <v>156</v>
      </c>
      <c r="Z570" t="s">
        <v>3167</v>
      </c>
      <c r="AA570">
        <v>14.0</v>
      </c>
      <c r="AB570" t="s">
        <v>3168</v>
      </c>
      <c r="AC570" t="s">
        <v>61</v>
      </c>
      <c r="AM570" t="s">
        <v>3169</v>
      </c>
      <c r="AN570" t="s">
        <v>652</v>
      </c>
      <c r="AP570">
        <v>4.0</v>
      </c>
      <c r="AS570" t="s">
        <v>3170</v>
      </c>
      <c r="AT570">
        <v>10.0</v>
      </c>
      <c r="AU570" t="s">
        <v>3171</v>
      </c>
      <c r="AW570" t="s">
        <v>3172</v>
      </c>
      <c r="AX570">
        <v>10.0</v>
      </c>
      <c r="AY570" t="s">
        <v>3173</v>
      </c>
      <c r="AZ570" t="s">
        <v>3174</v>
      </c>
      <c r="BA570" t="s">
        <v>3175</v>
      </c>
      <c r="BB570">
        <v>1.0</v>
      </c>
      <c r="BC570" s="2">
        <f t="shared" si="1"/>
        <v>43029</v>
      </c>
      <c r="BD570">
        <f t="shared" si="2"/>
        <v>37</v>
      </c>
    </row>
    <row r="571" ht="15.75" customHeight="1">
      <c r="A571">
        <v>569.0</v>
      </c>
      <c r="B571" t="s">
        <v>82</v>
      </c>
      <c r="F571" t="s">
        <v>95</v>
      </c>
      <c r="H571" s="1">
        <v>29683.0</v>
      </c>
      <c r="I571">
        <v>6.0</v>
      </c>
      <c r="J571">
        <v>180.0</v>
      </c>
      <c r="K571">
        <v>12.0</v>
      </c>
      <c r="L571">
        <v>14.0</v>
      </c>
      <c r="M571">
        <v>6711155.0</v>
      </c>
      <c r="N571" t="s">
        <v>2649</v>
      </c>
      <c r="O571">
        <v>1.0</v>
      </c>
      <c r="T571">
        <v>1.0</v>
      </c>
      <c r="U571" t="s">
        <v>237</v>
      </c>
      <c r="W571" t="s">
        <v>58</v>
      </c>
      <c r="Z571" t="s">
        <v>866</v>
      </c>
      <c r="AA571">
        <v>12.0</v>
      </c>
      <c r="AB571" t="s">
        <v>3176</v>
      </c>
      <c r="AC571" t="s">
        <v>89</v>
      </c>
      <c r="AG571" t="s">
        <v>75</v>
      </c>
      <c r="AN571" t="s">
        <v>77</v>
      </c>
      <c r="AP571">
        <v>6.0</v>
      </c>
      <c r="AS571">
        <v>12.0</v>
      </c>
      <c r="AT571">
        <v>24.0</v>
      </c>
      <c r="AU571" t="s">
        <v>3177</v>
      </c>
      <c r="AV571" t="s">
        <v>79</v>
      </c>
      <c r="AX571">
        <v>7.0</v>
      </c>
      <c r="AY571" t="s">
        <v>3178</v>
      </c>
      <c r="AZ571" t="s">
        <v>3179</v>
      </c>
      <c r="BB571">
        <v>0.0</v>
      </c>
      <c r="BC571" s="2">
        <f t="shared" si="1"/>
        <v>43029</v>
      </c>
      <c r="BD571">
        <f t="shared" si="2"/>
        <v>36</v>
      </c>
    </row>
    <row r="572" ht="15.75" customHeight="1">
      <c r="A572">
        <v>570.0</v>
      </c>
      <c r="C572" t="s">
        <v>138</v>
      </c>
      <c r="H572" s="1">
        <v>31735.0</v>
      </c>
      <c r="I572">
        <v>8.0</v>
      </c>
      <c r="J572">
        <v>60.0</v>
      </c>
      <c r="K572">
        <v>6.0</v>
      </c>
      <c r="L572">
        <v>10.0</v>
      </c>
      <c r="N572" t="s">
        <v>2475</v>
      </c>
      <c r="O572">
        <v>0.0</v>
      </c>
      <c r="P572" t="s">
        <v>70</v>
      </c>
      <c r="R572" t="s">
        <v>71</v>
      </c>
      <c r="T572">
        <v>1.0</v>
      </c>
      <c r="U572" t="s">
        <v>155</v>
      </c>
      <c r="W572" t="s">
        <v>86</v>
      </c>
      <c r="Y572" t="s">
        <v>99</v>
      </c>
      <c r="AA572">
        <v>5.0</v>
      </c>
      <c r="AB572" t="s">
        <v>3180</v>
      </c>
      <c r="AC572" t="s">
        <v>61</v>
      </c>
      <c r="AI572" t="s">
        <v>141</v>
      </c>
      <c r="AN572" t="s">
        <v>63</v>
      </c>
      <c r="AP572">
        <v>4.0</v>
      </c>
      <c r="AR572">
        <v>5.0</v>
      </c>
      <c r="AT572">
        <v>8.0</v>
      </c>
      <c r="AU572" t="s">
        <v>3181</v>
      </c>
      <c r="AV572" t="s">
        <v>79</v>
      </c>
      <c r="AX572">
        <v>7.0</v>
      </c>
      <c r="AY572" t="s">
        <v>3182</v>
      </c>
      <c r="BB572">
        <v>1.0</v>
      </c>
      <c r="BC572" s="2">
        <f t="shared" si="1"/>
        <v>43029</v>
      </c>
      <c r="BD572">
        <f t="shared" si="2"/>
        <v>30</v>
      </c>
    </row>
    <row r="573" ht="15.75" customHeight="1">
      <c r="A573">
        <v>571.0</v>
      </c>
      <c r="B573" t="s">
        <v>82</v>
      </c>
      <c r="C573" t="s">
        <v>138</v>
      </c>
      <c r="H573" s="1">
        <v>30653.0</v>
      </c>
      <c r="I573">
        <v>7.0</v>
      </c>
      <c r="J573">
        <v>60.0</v>
      </c>
      <c r="K573">
        <v>7.0</v>
      </c>
      <c r="L573">
        <v>15.0</v>
      </c>
      <c r="M573">
        <v>2450.0</v>
      </c>
      <c r="N573" t="s">
        <v>3183</v>
      </c>
      <c r="O573">
        <v>0.0</v>
      </c>
      <c r="P573" t="s">
        <v>55</v>
      </c>
      <c r="R573" t="s">
        <v>111</v>
      </c>
      <c r="T573">
        <v>1.0</v>
      </c>
      <c r="U573" t="s">
        <v>170</v>
      </c>
      <c r="W573" t="s">
        <v>86</v>
      </c>
      <c r="Y573" t="s">
        <v>99</v>
      </c>
      <c r="AA573">
        <v>8.0</v>
      </c>
      <c r="AB573" t="s">
        <v>1987</v>
      </c>
      <c r="AC573" t="s">
        <v>61</v>
      </c>
      <c r="AF573" t="s">
        <v>90</v>
      </c>
      <c r="AN573" t="s">
        <v>77</v>
      </c>
      <c r="AP573">
        <v>5.0</v>
      </c>
      <c r="AR573">
        <v>5.0</v>
      </c>
      <c r="AT573">
        <v>20.0</v>
      </c>
      <c r="AU573" t="s">
        <v>3184</v>
      </c>
      <c r="AV573" t="s">
        <v>67</v>
      </c>
      <c r="AX573">
        <v>9.0</v>
      </c>
      <c r="AY573" t="s">
        <v>3185</v>
      </c>
      <c r="AZ573" t="s">
        <v>3186</v>
      </c>
      <c r="BB573">
        <v>0.0</v>
      </c>
      <c r="BC573" s="2">
        <f t="shared" si="1"/>
        <v>43029</v>
      </c>
      <c r="BD573">
        <f t="shared" si="2"/>
        <v>33</v>
      </c>
    </row>
    <row r="574" ht="15.75" customHeight="1">
      <c r="A574">
        <v>572.0</v>
      </c>
      <c r="B574" t="s">
        <v>82</v>
      </c>
      <c r="H574" s="1">
        <v>43004.0</v>
      </c>
      <c r="I574">
        <v>6.0</v>
      </c>
      <c r="J574">
        <v>20.0</v>
      </c>
      <c r="K574">
        <v>6.0</v>
      </c>
      <c r="L574">
        <v>4.0</v>
      </c>
      <c r="M574">
        <v>31028.0</v>
      </c>
      <c r="N574" t="s">
        <v>2968</v>
      </c>
      <c r="O574">
        <v>0.0</v>
      </c>
      <c r="P574" t="s">
        <v>147</v>
      </c>
      <c r="R574" t="s">
        <v>106</v>
      </c>
      <c r="T574">
        <v>1.0</v>
      </c>
      <c r="V574" t="s">
        <v>1082</v>
      </c>
      <c r="W574" t="s">
        <v>86</v>
      </c>
      <c r="Y574" t="s">
        <v>764</v>
      </c>
      <c r="AA574">
        <v>6.0</v>
      </c>
      <c r="AB574" t="s">
        <v>3187</v>
      </c>
      <c r="AC574" t="s">
        <v>89</v>
      </c>
      <c r="AG574" t="s">
        <v>75</v>
      </c>
      <c r="AN574" t="s">
        <v>77</v>
      </c>
      <c r="AP574">
        <v>5.0</v>
      </c>
      <c r="AR574">
        <v>1.0</v>
      </c>
      <c r="AT574">
        <v>489.0</v>
      </c>
      <c r="AU574" t="s">
        <v>3188</v>
      </c>
      <c r="AV574" t="s">
        <v>79</v>
      </c>
      <c r="AX574">
        <v>8.0</v>
      </c>
      <c r="AY574" t="s">
        <v>3189</v>
      </c>
      <c r="AZ574" t="s">
        <v>3190</v>
      </c>
      <c r="BA574" t="s">
        <v>3191</v>
      </c>
      <c r="BB574">
        <v>0.0</v>
      </c>
      <c r="BC574" s="2">
        <f t="shared" si="1"/>
        <v>43029</v>
      </c>
      <c r="BD574">
        <f t="shared" si="2"/>
        <v>0</v>
      </c>
    </row>
    <row r="575" ht="15.75" customHeight="1">
      <c r="A575">
        <v>573.0</v>
      </c>
      <c r="B575" t="s">
        <v>82</v>
      </c>
      <c r="C575" t="s">
        <v>138</v>
      </c>
      <c r="E575" t="s">
        <v>187</v>
      </c>
      <c r="F575" t="s">
        <v>95</v>
      </c>
      <c r="H575" s="1">
        <v>33186.0</v>
      </c>
      <c r="I575">
        <v>7.0</v>
      </c>
      <c r="J575">
        <v>80.0</v>
      </c>
      <c r="K575">
        <v>14.0</v>
      </c>
      <c r="L575">
        <v>6.0</v>
      </c>
      <c r="M575">
        <v>55100.0</v>
      </c>
      <c r="N575" t="s">
        <v>2979</v>
      </c>
      <c r="O575">
        <v>1.0</v>
      </c>
      <c r="T575">
        <v>1.0</v>
      </c>
      <c r="U575" t="s">
        <v>237</v>
      </c>
      <c r="W575" t="s">
        <v>86</v>
      </c>
      <c r="Y575" t="s">
        <v>99</v>
      </c>
      <c r="AA575">
        <v>1.0</v>
      </c>
      <c r="AB575" t="s">
        <v>3192</v>
      </c>
      <c r="AC575" t="s">
        <v>89</v>
      </c>
      <c r="AI575" t="s">
        <v>141</v>
      </c>
      <c r="AN575" t="s">
        <v>77</v>
      </c>
      <c r="AP575">
        <v>4.0</v>
      </c>
      <c r="AR575">
        <v>3.0</v>
      </c>
      <c r="AT575">
        <v>30.0</v>
      </c>
      <c r="AU575" t="s">
        <v>3193</v>
      </c>
      <c r="AV575" t="s">
        <v>79</v>
      </c>
      <c r="AX575">
        <v>9.0</v>
      </c>
      <c r="AY575" t="s">
        <v>3194</v>
      </c>
      <c r="AZ575" t="s">
        <v>3195</v>
      </c>
      <c r="BA575" t="s">
        <v>3196</v>
      </c>
      <c r="BB575">
        <v>1.0</v>
      </c>
      <c r="BC575" s="2">
        <f t="shared" si="1"/>
        <v>43029</v>
      </c>
      <c r="BD575">
        <f t="shared" si="2"/>
        <v>26</v>
      </c>
    </row>
    <row r="576" ht="15.75" customHeight="1">
      <c r="A576">
        <v>574.0</v>
      </c>
      <c r="B576" t="s">
        <v>82</v>
      </c>
      <c r="F576" t="s">
        <v>95</v>
      </c>
      <c r="H576" s="1">
        <v>28465.0</v>
      </c>
      <c r="I576">
        <v>4.0</v>
      </c>
      <c r="J576">
        <v>120.0</v>
      </c>
      <c r="K576">
        <v>12.0</v>
      </c>
      <c r="L576">
        <v>25.0</v>
      </c>
      <c r="M576">
        <v>94590.0</v>
      </c>
      <c r="N576" t="s">
        <v>2952</v>
      </c>
      <c r="O576">
        <v>1.0</v>
      </c>
      <c r="T576">
        <v>1.0</v>
      </c>
      <c r="V576" t="s">
        <v>3197</v>
      </c>
      <c r="W576" t="s">
        <v>119</v>
      </c>
      <c r="Y576" t="s">
        <v>171</v>
      </c>
      <c r="AA576">
        <v>30.0</v>
      </c>
      <c r="AB576" t="s">
        <v>3198</v>
      </c>
      <c r="AC576" t="s">
        <v>417</v>
      </c>
      <c r="AH576" t="s">
        <v>76</v>
      </c>
      <c r="AI576" t="s">
        <v>141</v>
      </c>
      <c r="AN576" t="s">
        <v>63</v>
      </c>
      <c r="AP576">
        <v>4.0</v>
      </c>
      <c r="AR576">
        <v>4.0</v>
      </c>
      <c r="AT576">
        <v>6.0</v>
      </c>
      <c r="AU576" t="s">
        <v>3199</v>
      </c>
      <c r="AW576" t="s">
        <v>3200</v>
      </c>
      <c r="AX576">
        <v>10.0</v>
      </c>
      <c r="AY576" t="s">
        <v>3201</v>
      </c>
      <c r="BB576">
        <v>1.0</v>
      </c>
      <c r="BC576" s="2">
        <f t="shared" si="1"/>
        <v>43029</v>
      </c>
      <c r="BD576">
        <f t="shared" si="2"/>
        <v>39</v>
      </c>
    </row>
    <row r="577" ht="15.75" customHeight="1">
      <c r="A577">
        <v>575.0</v>
      </c>
      <c r="C577" t="s">
        <v>138</v>
      </c>
      <c r="H577" s="1">
        <v>29603.0</v>
      </c>
      <c r="I577">
        <v>8.0</v>
      </c>
      <c r="J577">
        <v>80.0</v>
      </c>
      <c r="K577">
        <v>12.0</v>
      </c>
      <c r="L577">
        <v>20.0</v>
      </c>
      <c r="M577">
        <v>3186.0</v>
      </c>
      <c r="N577" t="s">
        <v>2798</v>
      </c>
      <c r="O577">
        <v>1.0</v>
      </c>
      <c r="T577">
        <v>1.0</v>
      </c>
      <c r="U577" t="s">
        <v>170</v>
      </c>
      <c r="W577" t="s">
        <v>58</v>
      </c>
      <c r="Y577" t="s">
        <v>245</v>
      </c>
      <c r="AA577">
        <v>14.0</v>
      </c>
      <c r="AB577" t="s">
        <v>3202</v>
      </c>
      <c r="AC577" t="s">
        <v>74</v>
      </c>
      <c r="AF577" t="s">
        <v>90</v>
      </c>
      <c r="AN577" t="s">
        <v>91</v>
      </c>
      <c r="AQ577">
        <v>12.0</v>
      </c>
      <c r="AS577">
        <v>12.0</v>
      </c>
      <c r="AT577">
        <v>300.0</v>
      </c>
      <c r="AU577" t="s">
        <v>3203</v>
      </c>
      <c r="AV577" t="s">
        <v>79</v>
      </c>
      <c r="AX577">
        <v>9.0</v>
      </c>
      <c r="AY577" t="s">
        <v>3204</v>
      </c>
      <c r="AZ577" t="s">
        <v>3205</v>
      </c>
      <c r="BA577" t="s">
        <v>3206</v>
      </c>
      <c r="BB577">
        <v>1.0</v>
      </c>
      <c r="BC577" s="2">
        <f t="shared" si="1"/>
        <v>43029</v>
      </c>
      <c r="BD577">
        <f t="shared" si="2"/>
        <v>36</v>
      </c>
    </row>
    <row r="578" ht="15.75" customHeight="1">
      <c r="A578">
        <v>576.0</v>
      </c>
      <c r="C578" t="s">
        <v>138</v>
      </c>
      <c r="H578" s="1">
        <v>32539.0</v>
      </c>
      <c r="I578">
        <v>7.0</v>
      </c>
      <c r="J578">
        <v>80.0</v>
      </c>
      <c r="K578">
        <v>7.0</v>
      </c>
      <c r="L578">
        <v>20.0</v>
      </c>
      <c r="M578">
        <v>2000.0</v>
      </c>
      <c r="N578" t="s">
        <v>275</v>
      </c>
      <c r="O578">
        <v>1.0</v>
      </c>
      <c r="T578">
        <v>1.0</v>
      </c>
      <c r="U578" t="s">
        <v>469</v>
      </c>
      <c r="W578" t="s">
        <v>86</v>
      </c>
      <c r="Y578" t="s">
        <v>482</v>
      </c>
      <c r="AA578">
        <v>5.0</v>
      </c>
      <c r="AB578" t="s">
        <v>3207</v>
      </c>
      <c r="AC578" t="s">
        <v>61</v>
      </c>
      <c r="AI578" t="s">
        <v>141</v>
      </c>
      <c r="AN578" t="s">
        <v>63</v>
      </c>
      <c r="AP578">
        <v>6.0</v>
      </c>
      <c r="AR578">
        <v>6.0</v>
      </c>
      <c r="AT578">
        <v>20.0</v>
      </c>
      <c r="AU578" t="s">
        <v>3208</v>
      </c>
      <c r="AV578" t="s">
        <v>79</v>
      </c>
      <c r="AX578">
        <v>10.0</v>
      </c>
      <c r="AY578" t="s">
        <v>80</v>
      </c>
      <c r="AZ578" t="s">
        <v>3209</v>
      </c>
      <c r="BB578">
        <v>0.0</v>
      </c>
      <c r="BC578" s="2">
        <f t="shared" si="1"/>
        <v>43029</v>
      </c>
      <c r="BD578">
        <f t="shared" si="2"/>
        <v>28</v>
      </c>
    </row>
    <row r="579" ht="15.75" customHeight="1">
      <c r="A579">
        <v>577.0</v>
      </c>
      <c r="C579" t="s">
        <v>138</v>
      </c>
      <c r="D579" t="s">
        <v>125</v>
      </c>
      <c r="H579" s="1">
        <v>34776.0</v>
      </c>
      <c r="I579">
        <v>6.0</v>
      </c>
      <c r="J579">
        <v>30.0</v>
      </c>
      <c r="K579">
        <v>12.0</v>
      </c>
      <c r="L579">
        <v>3.0</v>
      </c>
      <c r="N579" t="s">
        <v>2960</v>
      </c>
      <c r="O579">
        <v>0.0</v>
      </c>
      <c r="P579" t="s">
        <v>70</v>
      </c>
      <c r="R579" t="s">
        <v>106</v>
      </c>
      <c r="T579">
        <v>0.0</v>
      </c>
      <c r="AC579" t="s">
        <v>89</v>
      </c>
      <c r="AI579" t="s">
        <v>141</v>
      </c>
      <c r="AN579" t="s">
        <v>91</v>
      </c>
      <c r="AP579">
        <v>6.0</v>
      </c>
      <c r="AR579">
        <v>4.0</v>
      </c>
      <c r="AT579">
        <v>20.0</v>
      </c>
      <c r="AU579" t="s">
        <v>820</v>
      </c>
      <c r="AV579" t="s">
        <v>79</v>
      </c>
      <c r="AX579">
        <v>10.0</v>
      </c>
      <c r="AY579" t="s">
        <v>36</v>
      </c>
      <c r="AZ579" t="s">
        <v>3210</v>
      </c>
      <c r="BA579" t="s">
        <v>36</v>
      </c>
      <c r="BB579">
        <v>1.0</v>
      </c>
      <c r="BC579" s="2">
        <f t="shared" si="1"/>
        <v>43029</v>
      </c>
      <c r="BD579">
        <f t="shared" si="2"/>
        <v>22</v>
      </c>
    </row>
    <row r="580" ht="15.75" customHeight="1">
      <c r="A580">
        <v>578.0</v>
      </c>
      <c r="B580" t="s">
        <v>82</v>
      </c>
      <c r="H580" s="1">
        <v>29840.0</v>
      </c>
      <c r="I580">
        <v>7.0</v>
      </c>
      <c r="J580">
        <v>60.0</v>
      </c>
      <c r="K580">
        <v>8.0</v>
      </c>
      <c r="L580">
        <v>12.0</v>
      </c>
      <c r="M580">
        <v>98072.0</v>
      </c>
      <c r="N580" t="s">
        <v>2978</v>
      </c>
      <c r="O580">
        <v>0.0</v>
      </c>
      <c r="P580" t="s">
        <v>105</v>
      </c>
      <c r="R580" t="s">
        <v>56</v>
      </c>
      <c r="T580">
        <v>0.0</v>
      </c>
      <c r="AC580" t="s">
        <v>61</v>
      </c>
      <c r="AG580" t="s">
        <v>75</v>
      </c>
      <c r="AN580" t="s">
        <v>77</v>
      </c>
      <c r="AP580">
        <v>6.0</v>
      </c>
      <c r="AR580">
        <v>6.0</v>
      </c>
      <c r="AT580">
        <v>18.0</v>
      </c>
      <c r="AU580" t="s">
        <v>3211</v>
      </c>
      <c r="AV580" t="s">
        <v>79</v>
      </c>
      <c r="AX580">
        <v>9.0</v>
      </c>
      <c r="AY580" t="s">
        <v>1325</v>
      </c>
      <c r="AZ580" t="s">
        <v>3212</v>
      </c>
      <c r="BA580" t="s">
        <v>152</v>
      </c>
      <c r="BB580">
        <v>0.0</v>
      </c>
      <c r="BC580" s="2">
        <f t="shared" si="1"/>
        <v>43029</v>
      </c>
      <c r="BD580">
        <f t="shared" si="2"/>
        <v>36</v>
      </c>
    </row>
    <row r="581" ht="15.75" customHeight="1">
      <c r="A581">
        <v>579.0</v>
      </c>
      <c r="B581" t="s">
        <v>82</v>
      </c>
      <c r="H581" s="1">
        <v>33589.0</v>
      </c>
      <c r="I581">
        <v>6.0</v>
      </c>
      <c r="J581">
        <v>5.0</v>
      </c>
      <c r="K581">
        <v>4.0</v>
      </c>
      <c r="L581">
        <v>50.0</v>
      </c>
      <c r="M581">
        <v>1510051.0</v>
      </c>
      <c r="N581" t="s">
        <v>2908</v>
      </c>
      <c r="O581">
        <v>1.0</v>
      </c>
      <c r="T581">
        <v>1.0</v>
      </c>
      <c r="U581" t="s">
        <v>85</v>
      </c>
      <c r="W581" t="s">
        <v>98</v>
      </c>
      <c r="Y581" t="s">
        <v>99</v>
      </c>
      <c r="AA581">
        <v>3.0</v>
      </c>
      <c r="AB581" t="s">
        <v>3213</v>
      </c>
      <c r="AC581" t="s">
        <v>61</v>
      </c>
      <c r="AF581" t="s">
        <v>90</v>
      </c>
      <c r="AN581" t="s">
        <v>63</v>
      </c>
      <c r="AP581">
        <v>6.0</v>
      </c>
      <c r="AR581">
        <v>6.0</v>
      </c>
      <c r="AT581">
        <v>10.0</v>
      </c>
      <c r="AU581" t="s">
        <v>3214</v>
      </c>
      <c r="AV581" t="s">
        <v>79</v>
      </c>
      <c r="AX581">
        <v>8.0</v>
      </c>
      <c r="AY581" t="s">
        <v>3215</v>
      </c>
      <c r="AZ581" t="s">
        <v>3216</v>
      </c>
      <c r="BA581" t="s">
        <v>3217</v>
      </c>
      <c r="BB581">
        <v>0.0</v>
      </c>
      <c r="BC581" s="2">
        <f t="shared" si="1"/>
        <v>43029</v>
      </c>
      <c r="BD581">
        <f t="shared" si="2"/>
        <v>25</v>
      </c>
    </row>
    <row r="582" ht="15.75" customHeight="1">
      <c r="A582">
        <v>580.0</v>
      </c>
      <c r="B582" t="s">
        <v>82</v>
      </c>
      <c r="H582" s="1">
        <v>32743.0</v>
      </c>
      <c r="I582">
        <v>7.0</v>
      </c>
      <c r="J582">
        <v>20.0</v>
      </c>
      <c r="K582">
        <v>12.0</v>
      </c>
      <c r="L582">
        <v>4.0</v>
      </c>
      <c r="M582">
        <v>7936.0</v>
      </c>
      <c r="N582" t="s">
        <v>2674</v>
      </c>
      <c r="O582">
        <v>1.0</v>
      </c>
      <c r="T582">
        <v>1.0</v>
      </c>
      <c r="U582" t="s">
        <v>237</v>
      </c>
      <c r="W582" t="s">
        <v>86</v>
      </c>
      <c r="Y582" t="s">
        <v>134</v>
      </c>
      <c r="AA582">
        <v>3.0</v>
      </c>
      <c r="AB582" t="s">
        <v>3218</v>
      </c>
      <c r="AC582" t="s">
        <v>89</v>
      </c>
      <c r="AF582" t="s">
        <v>90</v>
      </c>
      <c r="AN582" t="s">
        <v>77</v>
      </c>
      <c r="AP582">
        <v>5.0</v>
      </c>
      <c r="AS582">
        <v>7.0</v>
      </c>
      <c r="AT582">
        <v>12.0</v>
      </c>
      <c r="AU582" t="s">
        <v>3219</v>
      </c>
      <c r="AV582" t="s">
        <v>79</v>
      </c>
      <c r="AX582">
        <v>8.0</v>
      </c>
      <c r="AY582" t="s">
        <v>3220</v>
      </c>
      <c r="AZ582" t="s">
        <v>3221</v>
      </c>
      <c r="BA582" t="s">
        <v>3222</v>
      </c>
      <c r="BB582">
        <v>1.0</v>
      </c>
      <c r="BC582" s="2">
        <f t="shared" si="1"/>
        <v>43029</v>
      </c>
      <c r="BD582">
        <f t="shared" si="2"/>
        <v>28</v>
      </c>
    </row>
    <row r="583" ht="15.75" customHeight="1">
      <c r="A583">
        <v>581.0</v>
      </c>
      <c r="B583" t="s">
        <v>82</v>
      </c>
      <c r="F583" t="s">
        <v>95</v>
      </c>
      <c r="H583" s="1">
        <v>31651.0</v>
      </c>
      <c r="I583">
        <v>7.0</v>
      </c>
      <c r="J583">
        <v>60.0</v>
      </c>
      <c r="K583">
        <v>7.0</v>
      </c>
      <c r="L583">
        <v>24.0</v>
      </c>
      <c r="M583">
        <v>1790083.0</v>
      </c>
      <c r="N583" t="s">
        <v>2941</v>
      </c>
      <c r="O583">
        <v>1.0</v>
      </c>
      <c r="T583">
        <v>0.0</v>
      </c>
      <c r="AC583" t="s">
        <v>61</v>
      </c>
      <c r="AD583" t="s">
        <v>319</v>
      </c>
      <c r="AI583" t="s">
        <v>141</v>
      </c>
      <c r="AN583" t="s">
        <v>77</v>
      </c>
      <c r="AP583">
        <v>6.0</v>
      </c>
      <c r="AR583">
        <v>3.0</v>
      </c>
      <c r="AT583">
        <v>5.0</v>
      </c>
      <c r="AU583" t="s">
        <v>3223</v>
      </c>
      <c r="AV583" t="s">
        <v>79</v>
      </c>
      <c r="AX583">
        <v>7.0</v>
      </c>
      <c r="AY583" t="s">
        <v>3224</v>
      </c>
      <c r="AZ583" t="s">
        <v>3225</v>
      </c>
      <c r="BA583" t="s">
        <v>3226</v>
      </c>
      <c r="BB583">
        <v>1.0</v>
      </c>
      <c r="BC583" s="2">
        <f t="shared" si="1"/>
        <v>43029</v>
      </c>
      <c r="BD583">
        <f t="shared" si="2"/>
        <v>31</v>
      </c>
    </row>
    <row r="584" ht="15.75" customHeight="1">
      <c r="A584">
        <v>582.0</v>
      </c>
      <c r="F584" t="s">
        <v>95</v>
      </c>
      <c r="H584" s="1">
        <v>29704.0</v>
      </c>
      <c r="I584">
        <v>6.0</v>
      </c>
      <c r="J584">
        <v>0.0</v>
      </c>
      <c r="K584">
        <v>17.0</v>
      </c>
      <c r="L584">
        <v>100.0</v>
      </c>
      <c r="M584">
        <v>2026.0</v>
      </c>
      <c r="N584" t="s">
        <v>2928</v>
      </c>
      <c r="O584">
        <v>0.0</v>
      </c>
      <c r="P584" t="s">
        <v>55</v>
      </c>
      <c r="R584" t="s">
        <v>111</v>
      </c>
      <c r="T584">
        <v>1.0</v>
      </c>
      <c r="V584" t="s">
        <v>3227</v>
      </c>
      <c r="W584" t="s">
        <v>86</v>
      </c>
      <c r="Z584" t="s">
        <v>3228</v>
      </c>
      <c r="AA584">
        <v>10.0</v>
      </c>
      <c r="AB584" t="s">
        <v>3229</v>
      </c>
      <c r="AC584" t="s">
        <v>61</v>
      </c>
      <c r="AH584" t="s">
        <v>76</v>
      </c>
      <c r="AN584" t="s">
        <v>77</v>
      </c>
      <c r="AQ584">
        <v>32.0</v>
      </c>
      <c r="AS584">
        <v>8.0</v>
      </c>
      <c r="AT584">
        <v>480.0</v>
      </c>
      <c r="AU584" t="s">
        <v>3230</v>
      </c>
      <c r="AV584" t="s">
        <v>67</v>
      </c>
      <c r="AX584">
        <v>10.0</v>
      </c>
      <c r="AY584" t="s">
        <v>3231</v>
      </c>
      <c r="AZ584" t="s">
        <v>3232</v>
      </c>
      <c r="BB584">
        <v>1.0</v>
      </c>
      <c r="BC584" s="2">
        <f t="shared" si="1"/>
        <v>43029</v>
      </c>
      <c r="BD584">
        <f t="shared" si="2"/>
        <v>36</v>
      </c>
    </row>
    <row r="585" ht="15.75" customHeight="1">
      <c r="A585">
        <v>583.0</v>
      </c>
      <c r="B585" t="s">
        <v>82</v>
      </c>
      <c r="F585" t="s">
        <v>95</v>
      </c>
      <c r="H585" s="1">
        <v>30039.0</v>
      </c>
      <c r="I585">
        <v>6.0</v>
      </c>
      <c r="J585">
        <v>40.0</v>
      </c>
      <c r="K585">
        <v>14.0</v>
      </c>
      <c r="L585">
        <v>1.0</v>
      </c>
      <c r="M585">
        <v>6183.0</v>
      </c>
      <c r="N585" t="s">
        <v>1134</v>
      </c>
      <c r="O585">
        <v>1.0</v>
      </c>
      <c r="T585">
        <v>0.0</v>
      </c>
      <c r="AC585" t="s">
        <v>89</v>
      </c>
      <c r="AF585" t="s">
        <v>90</v>
      </c>
      <c r="AN585" t="s">
        <v>91</v>
      </c>
      <c r="AP585">
        <v>5.0</v>
      </c>
      <c r="AR585">
        <v>4.0</v>
      </c>
      <c r="AT585">
        <v>4.0</v>
      </c>
      <c r="AU585" t="s">
        <v>3233</v>
      </c>
      <c r="AW585" t="s">
        <v>3234</v>
      </c>
      <c r="AX585">
        <v>10.0</v>
      </c>
      <c r="AY585" t="s">
        <v>3235</v>
      </c>
      <c r="AZ585" t="s">
        <v>3236</v>
      </c>
      <c r="BB585">
        <v>0.0</v>
      </c>
      <c r="BC585" s="2">
        <f t="shared" si="1"/>
        <v>43029</v>
      </c>
      <c r="BD585">
        <f t="shared" si="2"/>
        <v>35</v>
      </c>
    </row>
    <row r="586" ht="15.75" customHeight="1">
      <c r="A586">
        <v>584.0</v>
      </c>
      <c r="F586" t="s">
        <v>95</v>
      </c>
      <c r="H586" s="1">
        <v>33955.0</v>
      </c>
      <c r="I586">
        <v>8.0</v>
      </c>
      <c r="J586">
        <v>120.0</v>
      </c>
      <c r="K586">
        <v>8.0</v>
      </c>
      <c r="L586">
        <v>10.0</v>
      </c>
      <c r="N586" t="s">
        <v>2555</v>
      </c>
      <c r="O586">
        <v>0.0</v>
      </c>
      <c r="P586" t="s">
        <v>55</v>
      </c>
      <c r="R586" t="s">
        <v>71</v>
      </c>
      <c r="T586">
        <v>1.0</v>
      </c>
      <c r="U586" t="s">
        <v>237</v>
      </c>
      <c r="W586" t="s">
        <v>86</v>
      </c>
      <c r="Y586" t="s">
        <v>87</v>
      </c>
      <c r="AA586">
        <v>1.0</v>
      </c>
      <c r="AC586" t="s">
        <v>61</v>
      </c>
      <c r="AL586" t="s">
        <v>36</v>
      </c>
      <c r="AV586" t="s">
        <v>67</v>
      </c>
      <c r="AX586">
        <v>9.0</v>
      </c>
      <c r="AY586" t="s">
        <v>3237</v>
      </c>
      <c r="BB586">
        <v>0.0</v>
      </c>
      <c r="BC586" s="2">
        <f t="shared" si="1"/>
        <v>43029</v>
      </c>
      <c r="BD586">
        <f t="shared" si="2"/>
        <v>24</v>
      </c>
    </row>
    <row r="587" ht="15.75" customHeight="1">
      <c r="A587">
        <v>585.0</v>
      </c>
      <c r="B587" t="s">
        <v>82</v>
      </c>
      <c r="H587" s="1">
        <v>33254.0</v>
      </c>
      <c r="I587">
        <v>8.0</v>
      </c>
      <c r="J587">
        <v>15.0</v>
      </c>
      <c r="K587">
        <v>10.0</v>
      </c>
      <c r="L587">
        <v>12.0</v>
      </c>
      <c r="M587">
        <v>63368.0</v>
      </c>
      <c r="N587" t="s">
        <v>3238</v>
      </c>
      <c r="O587">
        <v>1.0</v>
      </c>
      <c r="T587">
        <v>1.0</v>
      </c>
      <c r="U587" t="s">
        <v>90</v>
      </c>
      <c r="W587" t="s">
        <v>402</v>
      </c>
      <c r="Y587" t="s">
        <v>245</v>
      </c>
      <c r="AA587">
        <v>1.0</v>
      </c>
      <c r="AB587" t="s">
        <v>3239</v>
      </c>
      <c r="AC587" t="s">
        <v>89</v>
      </c>
      <c r="AG587" t="s">
        <v>75</v>
      </c>
      <c r="AN587" t="s">
        <v>91</v>
      </c>
      <c r="AP587">
        <v>6.0</v>
      </c>
      <c r="AR587">
        <v>6.0</v>
      </c>
      <c r="AT587">
        <v>6.0</v>
      </c>
      <c r="AU587" t="s">
        <v>3240</v>
      </c>
      <c r="AV587" t="s">
        <v>79</v>
      </c>
      <c r="AX587">
        <v>10.0</v>
      </c>
      <c r="AY587" t="s">
        <v>3241</v>
      </c>
      <c r="AZ587" t="s">
        <v>255</v>
      </c>
      <c r="BA587" t="s">
        <v>3242</v>
      </c>
      <c r="BB587">
        <v>1.0</v>
      </c>
      <c r="BC587" s="2">
        <f t="shared" si="1"/>
        <v>43029</v>
      </c>
      <c r="BD587">
        <f t="shared" si="2"/>
        <v>26</v>
      </c>
    </row>
    <row r="588" ht="15.75" customHeight="1">
      <c r="A588">
        <v>586.0</v>
      </c>
      <c r="B588" t="s">
        <v>82</v>
      </c>
      <c r="C588" t="s">
        <v>138</v>
      </c>
      <c r="E588" t="s">
        <v>187</v>
      </c>
      <c r="F588" t="s">
        <v>95</v>
      </c>
      <c r="I588">
        <v>8.0</v>
      </c>
      <c r="J588">
        <v>0.0</v>
      </c>
      <c r="K588">
        <v>10.0</v>
      </c>
      <c r="L588">
        <v>15.0</v>
      </c>
      <c r="N588" t="s">
        <v>2671</v>
      </c>
      <c r="O588">
        <v>0.0</v>
      </c>
      <c r="P588" t="s">
        <v>84</v>
      </c>
      <c r="S588" t="s">
        <v>3243</v>
      </c>
      <c r="T588">
        <v>1.0</v>
      </c>
      <c r="U588" t="s">
        <v>609</v>
      </c>
      <c r="W588" t="s">
        <v>86</v>
      </c>
      <c r="Y588" t="s">
        <v>99</v>
      </c>
      <c r="AA588">
        <v>2.0</v>
      </c>
      <c r="AC588" t="s">
        <v>61</v>
      </c>
      <c r="AG588" t="s">
        <v>75</v>
      </c>
      <c r="AN588" t="s">
        <v>77</v>
      </c>
      <c r="AP588">
        <v>5.0</v>
      </c>
      <c r="AR588">
        <v>5.0</v>
      </c>
      <c r="AT588">
        <v>20.0</v>
      </c>
      <c r="AU588" t="s">
        <v>3244</v>
      </c>
      <c r="AV588" t="s">
        <v>79</v>
      </c>
      <c r="AX588">
        <v>10.0</v>
      </c>
      <c r="AY588" t="s">
        <v>3245</v>
      </c>
      <c r="AZ588" t="s">
        <v>3246</v>
      </c>
      <c r="BB588">
        <v>0.0</v>
      </c>
      <c r="BC588" s="2">
        <f t="shared" si="1"/>
        <v>43029</v>
      </c>
      <c r="BD588">
        <f t="shared" si="2"/>
        <v>117</v>
      </c>
    </row>
    <row r="589" ht="15.75" customHeight="1">
      <c r="A589">
        <v>587.0</v>
      </c>
      <c r="B589" t="s">
        <v>82</v>
      </c>
      <c r="H589" s="1">
        <v>23682.0</v>
      </c>
      <c r="I589">
        <v>7.0</v>
      </c>
      <c r="J589">
        <v>90.0</v>
      </c>
      <c r="K589">
        <v>9.0</v>
      </c>
      <c r="L589">
        <v>4.0</v>
      </c>
      <c r="M589">
        <v>94606.0</v>
      </c>
      <c r="N589" t="s">
        <v>2835</v>
      </c>
      <c r="O589">
        <v>1.0</v>
      </c>
      <c r="T589">
        <v>1.0</v>
      </c>
      <c r="U589" t="s">
        <v>1322</v>
      </c>
      <c r="W589" t="s">
        <v>86</v>
      </c>
      <c r="Y589" t="s">
        <v>1526</v>
      </c>
      <c r="AA589">
        <v>2.0</v>
      </c>
      <c r="AB589" t="s">
        <v>3247</v>
      </c>
      <c r="AC589" t="s">
        <v>61</v>
      </c>
      <c r="AH589" t="s">
        <v>76</v>
      </c>
      <c r="AN589" t="s">
        <v>63</v>
      </c>
      <c r="AQ589">
        <v>14.0</v>
      </c>
      <c r="AS589">
        <v>14.0</v>
      </c>
      <c r="AT589">
        <v>10.0</v>
      </c>
      <c r="AU589" t="s">
        <v>3248</v>
      </c>
      <c r="AV589" t="s">
        <v>79</v>
      </c>
      <c r="AX589">
        <v>10.0</v>
      </c>
      <c r="AY589" t="s">
        <v>3249</v>
      </c>
      <c r="AZ589" t="s">
        <v>3250</v>
      </c>
      <c r="BA589" t="s">
        <v>3251</v>
      </c>
      <c r="BB589">
        <v>1.0</v>
      </c>
      <c r="BC589" s="2">
        <f t="shared" si="1"/>
        <v>43029</v>
      </c>
      <c r="BD589">
        <f t="shared" si="2"/>
        <v>52</v>
      </c>
    </row>
    <row r="590" ht="15.75" customHeight="1">
      <c r="A590">
        <v>588.0</v>
      </c>
      <c r="B590" t="s">
        <v>82</v>
      </c>
      <c r="H590" s="1">
        <v>24696.0</v>
      </c>
      <c r="I590">
        <v>4.0</v>
      </c>
      <c r="J590">
        <v>60.0</v>
      </c>
      <c r="K590">
        <v>10.0</v>
      </c>
      <c r="L590">
        <v>15.0</v>
      </c>
      <c r="M590">
        <v>94555.0</v>
      </c>
      <c r="N590" t="s">
        <v>2700</v>
      </c>
      <c r="O590">
        <v>0.0</v>
      </c>
      <c r="P590" t="s">
        <v>105</v>
      </c>
      <c r="R590" t="s">
        <v>71</v>
      </c>
      <c r="T590">
        <v>1.0</v>
      </c>
      <c r="U590" t="s">
        <v>237</v>
      </c>
      <c r="W590" t="s">
        <v>58</v>
      </c>
      <c r="Y590" t="s">
        <v>351</v>
      </c>
      <c r="AA590">
        <v>27.0</v>
      </c>
      <c r="AB590" t="s">
        <v>3252</v>
      </c>
      <c r="AC590" t="s">
        <v>61</v>
      </c>
      <c r="AG590" t="s">
        <v>75</v>
      </c>
      <c r="AN590" t="s">
        <v>77</v>
      </c>
      <c r="AQ590">
        <v>20.0</v>
      </c>
      <c r="AS590">
        <v>10.0</v>
      </c>
      <c r="AT590">
        <v>1000.0</v>
      </c>
      <c r="AU590" t="s">
        <v>3253</v>
      </c>
      <c r="AW590" t="s">
        <v>3254</v>
      </c>
      <c r="AX590">
        <v>8.0</v>
      </c>
      <c r="AY590" t="s">
        <v>3255</v>
      </c>
      <c r="AZ590" t="s">
        <v>3256</v>
      </c>
      <c r="BA590" t="s">
        <v>3257</v>
      </c>
      <c r="BB590">
        <v>1.0</v>
      </c>
      <c r="BC590" s="2">
        <f t="shared" si="1"/>
        <v>43029</v>
      </c>
      <c r="BD590">
        <f t="shared" si="2"/>
        <v>50</v>
      </c>
    </row>
    <row r="591" ht="15.75" customHeight="1">
      <c r="A591">
        <v>589.0</v>
      </c>
      <c r="B591" t="s">
        <v>82</v>
      </c>
      <c r="E591" t="s">
        <v>187</v>
      </c>
      <c r="F591" t="s">
        <v>95</v>
      </c>
      <c r="H591" s="1">
        <v>32979.0</v>
      </c>
      <c r="I591">
        <v>8.0</v>
      </c>
      <c r="J591">
        <v>90.0</v>
      </c>
      <c r="K591">
        <v>11.0</v>
      </c>
      <c r="L591">
        <v>20.0</v>
      </c>
      <c r="M591">
        <v>164.0</v>
      </c>
      <c r="N591" t="s">
        <v>2688</v>
      </c>
      <c r="O591">
        <v>1.0</v>
      </c>
      <c r="T591">
        <v>1.0</v>
      </c>
      <c r="U591" t="s">
        <v>237</v>
      </c>
      <c r="W591" t="s">
        <v>86</v>
      </c>
      <c r="Y591" t="s">
        <v>99</v>
      </c>
      <c r="AA591">
        <v>2.0</v>
      </c>
      <c r="AB591" t="s">
        <v>3258</v>
      </c>
      <c r="AC591" t="s">
        <v>89</v>
      </c>
      <c r="AL591" t="s">
        <v>36</v>
      </c>
      <c r="AV591" t="s">
        <v>210</v>
      </c>
      <c r="AX591">
        <v>10.0</v>
      </c>
      <c r="AY591" t="s">
        <v>3259</v>
      </c>
      <c r="AZ591" t="s">
        <v>3260</v>
      </c>
      <c r="BA591" t="s">
        <v>3261</v>
      </c>
      <c r="BB591">
        <v>1.0</v>
      </c>
      <c r="BC591" s="2">
        <f t="shared" si="1"/>
        <v>43029</v>
      </c>
      <c r="BD591">
        <f t="shared" si="2"/>
        <v>27</v>
      </c>
    </row>
    <row r="592" ht="15.75" customHeight="1">
      <c r="A592">
        <v>590.0</v>
      </c>
      <c r="C592" t="s">
        <v>138</v>
      </c>
      <c r="H592" s="1">
        <v>25775.0</v>
      </c>
      <c r="I592">
        <v>6.0</v>
      </c>
      <c r="J592">
        <v>21.0</v>
      </c>
      <c r="K592">
        <v>12.0</v>
      </c>
      <c r="L592">
        <v>20.0</v>
      </c>
      <c r="M592">
        <v>35830.0</v>
      </c>
      <c r="N592" t="s">
        <v>2736</v>
      </c>
      <c r="O592">
        <v>0.0</v>
      </c>
      <c r="P592" t="s">
        <v>55</v>
      </c>
      <c r="R592" t="s">
        <v>106</v>
      </c>
      <c r="T592">
        <v>1.0</v>
      </c>
      <c r="U592" t="s">
        <v>97</v>
      </c>
      <c r="W592" t="s">
        <v>86</v>
      </c>
      <c r="Y592" t="s">
        <v>764</v>
      </c>
      <c r="AA592">
        <v>15.0</v>
      </c>
      <c r="AB592" t="s">
        <v>3262</v>
      </c>
      <c r="AC592" t="s">
        <v>61</v>
      </c>
      <c r="AG592" t="s">
        <v>75</v>
      </c>
      <c r="AN592" t="s">
        <v>77</v>
      </c>
      <c r="AP592">
        <v>3.0</v>
      </c>
      <c r="AS592">
        <v>10.0</v>
      </c>
      <c r="AT592">
        <v>10.0</v>
      </c>
      <c r="AU592" t="s">
        <v>3263</v>
      </c>
      <c r="AV592" t="s">
        <v>79</v>
      </c>
      <c r="AX592">
        <v>9.0</v>
      </c>
      <c r="AY592" t="s">
        <v>3264</v>
      </c>
      <c r="AZ592" t="s">
        <v>3265</v>
      </c>
      <c r="BA592" t="s">
        <v>3266</v>
      </c>
      <c r="BB592">
        <v>0.0</v>
      </c>
      <c r="BC592" s="2">
        <f t="shared" si="1"/>
        <v>43029</v>
      </c>
      <c r="BD592">
        <f t="shared" si="2"/>
        <v>47</v>
      </c>
    </row>
    <row r="593" ht="15.75" customHeight="1">
      <c r="A593">
        <v>591.0</v>
      </c>
      <c r="B593" t="s">
        <v>82</v>
      </c>
      <c r="F593" t="s">
        <v>95</v>
      </c>
      <c r="H593" s="1">
        <v>26909.0</v>
      </c>
      <c r="I593">
        <v>8.0</v>
      </c>
      <c r="J593">
        <v>20.0</v>
      </c>
      <c r="K593">
        <v>14.0</v>
      </c>
      <c r="L593">
        <v>1.0</v>
      </c>
      <c r="M593">
        <v>20148.0</v>
      </c>
      <c r="N593" t="s">
        <v>2334</v>
      </c>
      <c r="O593">
        <v>1.0</v>
      </c>
      <c r="T593">
        <v>1.0</v>
      </c>
      <c r="U593" t="s">
        <v>237</v>
      </c>
      <c r="W593" t="s">
        <v>86</v>
      </c>
      <c r="Y593" t="s">
        <v>764</v>
      </c>
      <c r="AA593">
        <v>20.0</v>
      </c>
      <c r="AB593" t="s">
        <v>3267</v>
      </c>
      <c r="AC593" t="s">
        <v>89</v>
      </c>
      <c r="AI593" t="s">
        <v>141</v>
      </c>
      <c r="AN593" t="s">
        <v>63</v>
      </c>
      <c r="AP593">
        <v>2.0</v>
      </c>
      <c r="AR593">
        <v>6.0</v>
      </c>
      <c r="AT593">
        <v>40.0</v>
      </c>
      <c r="AU593" t="s">
        <v>3268</v>
      </c>
      <c r="AV593" t="s">
        <v>79</v>
      </c>
      <c r="AX593">
        <v>8.0</v>
      </c>
      <c r="AY593" t="s">
        <v>3269</v>
      </c>
      <c r="AZ593" t="s">
        <v>3270</v>
      </c>
      <c r="BB593">
        <v>1.0</v>
      </c>
      <c r="BC593" s="2">
        <f t="shared" si="1"/>
        <v>43029</v>
      </c>
      <c r="BD593">
        <f t="shared" si="2"/>
        <v>44</v>
      </c>
    </row>
    <row r="594" ht="15.75" customHeight="1">
      <c r="A594">
        <v>592.0</v>
      </c>
      <c r="B594" t="s">
        <v>82</v>
      </c>
      <c r="C594" t="s">
        <v>138</v>
      </c>
      <c r="H594" s="1">
        <v>31594.0</v>
      </c>
      <c r="I594">
        <v>7.0</v>
      </c>
      <c r="J594">
        <v>60.0</v>
      </c>
      <c r="K594">
        <v>10.0</v>
      </c>
      <c r="L594">
        <v>40.0</v>
      </c>
      <c r="N594" t="s">
        <v>2898</v>
      </c>
      <c r="O594">
        <v>1.0</v>
      </c>
      <c r="T594">
        <v>1.0</v>
      </c>
      <c r="U594" t="s">
        <v>237</v>
      </c>
      <c r="W594" t="s">
        <v>58</v>
      </c>
      <c r="Y594" t="s">
        <v>99</v>
      </c>
      <c r="AA594">
        <v>6.0</v>
      </c>
      <c r="AB594" t="s">
        <v>3271</v>
      </c>
      <c r="AC594" t="s">
        <v>89</v>
      </c>
      <c r="AI594" t="s">
        <v>141</v>
      </c>
      <c r="AN594" t="s">
        <v>77</v>
      </c>
      <c r="AP594">
        <v>6.0</v>
      </c>
      <c r="AR594">
        <v>6.0</v>
      </c>
      <c r="AT594">
        <v>6.0</v>
      </c>
      <c r="AU594" t="s">
        <v>3272</v>
      </c>
      <c r="AV594" t="s">
        <v>79</v>
      </c>
      <c r="AX594">
        <v>10.0</v>
      </c>
      <c r="AY594" t="s">
        <v>3273</v>
      </c>
      <c r="AZ594" t="s">
        <v>3274</v>
      </c>
      <c r="BA594" t="s">
        <v>3275</v>
      </c>
      <c r="BB594">
        <v>1.0</v>
      </c>
      <c r="BC594" s="2">
        <f t="shared" si="1"/>
        <v>43029</v>
      </c>
      <c r="BD594">
        <f t="shared" si="2"/>
        <v>31</v>
      </c>
    </row>
    <row r="595" ht="15.75" customHeight="1">
      <c r="A595">
        <v>593.0</v>
      </c>
      <c r="C595" t="s">
        <v>138</v>
      </c>
      <c r="H595" s="1">
        <v>25187.0</v>
      </c>
      <c r="I595">
        <v>6.0</v>
      </c>
      <c r="J595">
        <v>240.0</v>
      </c>
      <c r="K595">
        <v>8.0</v>
      </c>
      <c r="L595">
        <v>12.0</v>
      </c>
      <c r="M595">
        <v>2780055.0</v>
      </c>
      <c r="N595" t="s">
        <v>1675</v>
      </c>
      <c r="O595">
        <v>1.0</v>
      </c>
      <c r="T595">
        <v>1.0</v>
      </c>
      <c r="U595" t="s">
        <v>237</v>
      </c>
      <c r="W595" t="s">
        <v>58</v>
      </c>
      <c r="Z595" t="s">
        <v>3276</v>
      </c>
      <c r="AA595">
        <v>20.0</v>
      </c>
      <c r="AB595" t="s">
        <v>3277</v>
      </c>
      <c r="AC595" t="s">
        <v>417</v>
      </c>
      <c r="AI595" t="s">
        <v>141</v>
      </c>
      <c r="AM595" t="s">
        <v>3278</v>
      </c>
      <c r="AN595" t="s">
        <v>63</v>
      </c>
      <c r="AQ595">
        <v>10.0</v>
      </c>
      <c r="AS595">
        <v>30.0</v>
      </c>
      <c r="AT595">
        <v>20.0</v>
      </c>
      <c r="AU595" t="s">
        <v>3279</v>
      </c>
      <c r="AV595" t="s">
        <v>79</v>
      </c>
      <c r="AX595">
        <v>10.0</v>
      </c>
      <c r="AY595" t="s">
        <v>3280</v>
      </c>
      <c r="AZ595" t="s">
        <v>3281</v>
      </c>
      <c r="BA595" t="s">
        <v>3282</v>
      </c>
      <c r="BB595">
        <v>1.0</v>
      </c>
      <c r="BC595" s="2">
        <f t="shared" si="1"/>
        <v>43029</v>
      </c>
      <c r="BD595">
        <f t="shared" si="2"/>
        <v>48</v>
      </c>
    </row>
    <row r="596" ht="15.75" customHeight="1">
      <c r="A596">
        <v>594.0</v>
      </c>
      <c r="F596" t="s">
        <v>95</v>
      </c>
      <c r="H596" s="1">
        <v>30504.0</v>
      </c>
      <c r="I596">
        <v>8.0</v>
      </c>
      <c r="J596">
        <v>30.0</v>
      </c>
      <c r="K596">
        <v>10.0</v>
      </c>
      <c r="L596">
        <v>30.0</v>
      </c>
      <c r="M596">
        <v>2011.0</v>
      </c>
      <c r="N596" t="s">
        <v>275</v>
      </c>
      <c r="O596">
        <v>1.0</v>
      </c>
      <c r="T596">
        <v>1.0</v>
      </c>
      <c r="U596" t="s">
        <v>237</v>
      </c>
      <c r="W596" t="s">
        <v>119</v>
      </c>
      <c r="Y596" t="s">
        <v>99</v>
      </c>
      <c r="AA596">
        <v>12.0</v>
      </c>
      <c r="AB596" t="s">
        <v>3283</v>
      </c>
      <c r="AC596" t="s">
        <v>89</v>
      </c>
      <c r="AI596" t="s">
        <v>141</v>
      </c>
      <c r="AO596" t="s">
        <v>3284</v>
      </c>
      <c r="AP596">
        <v>3.0</v>
      </c>
      <c r="AR596">
        <v>3.0</v>
      </c>
      <c r="AT596">
        <v>6.0</v>
      </c>
      <c r="AU596" t="s">
        <v>3285</v>
      </c>
      <c r="AV596" t="s">
        <v>79</v>
      </c>
      <c r="AX596">
        <v>8.0</v>
      </c>
      <c r="AY596" t="s">
        <v>3286</v>
      </c>
      <c r="AZ596" t="s">
        <v>3287</v>
      </c>
      <c r="BA596" t="s">
        <v>715</v>
      </c>
      <c r="BB596">
        <v>1.0</v>
      </c>
      <c r="BC596" s="2">
        <f t="shared" si="1"/>
        <v>43029</v>
      </c>
      <c r="BD596">
        <f t="shared" si="2"/>
        <v>34</v>
      </c>
    </row>
    <row r="597" ht="15.75" customHeight="1">
      <c r="A597">
        <v>595.0</v>
      </c>
      <c r="B597" t="s">
        <v>82</v>
      </c>
      <c r="D597" t="s">
        <v>125</v>
      </c>
      <c r="H597" s="1">
        <v>34781.0</v>
      </c>
      <c r="I597">
        <v>6.0</v>
      </c>
      <c r="J597">
        <v>40.0</v>
      </c>
      <c r="K597">
        <v>8.0</v>
      </c>
      <c r="L597">
        <v>2.0</v>
      </c>
      <c r="M597">
        <v>110075.0</v>
      </c>
      <c r="N597" t="s">
        <v>1915</v>
      </c>
      <c r="O597">
        <v>0.0</v>
      </c>
      <c r="P597" t="s">
        <v>55</v>
      </c>
      <c r="R597" t="s">
        <v>106</v>
      </c>
      <c r="T597">
        <v>1.0</v>
      </c>
      <c r="U597" t="s">
        <v>90</v>
      </c>
      <c r="W597" t="s">
        <v>119</v>
      </c>
      <c r="Y597" t="s">
        <v>99</v>
      </c>
      <c r="AA597">
        <v>1.0</v>
      </c>
      <c r="AB597" t="s">
        <v>3288</v>
      </c>
      <c r="AC597" t="s">
        <v>61</v>
      </c>
      <c r="AE597" t="s">
        <v>62</v>
      </c>
      <c r="AN597" t="s">
        <v>77</v>
      </c>
      <c r="AQ597">
        <v>30.0</v>
      </c>
      <c r="AS597">
        <v>15.0</v>
      </c>
      <c r="AT597">
        <v>10.0</v>
      </c>
      <c r="AU597" t="s">
        <v>3289</v>
      </c>
      <c r="AV597" t="s">
        <v>79</v>
      </c>
      <c r="AX597">
        <v>10.0</v>
      </c>
      <c r="AY597" t="s">
        <v>3290</v>
      </c>
      <c r="AZ597" t="s">
        <v>3291</v>
      </c>
      <c r="BA597" t="s">
        <v>3292</v>
      </c>
      <c r="BB597">
        <v>1.0</v>
      </c>
      <c r="BC597" s="2">
        <f t="shared" si="1"/>
        <v>43029</v>
      </c>
      <c r="BD597">
        <f t="shared" si="2"/>
        <v>22</v>
      </c>
    </row>
    <row r="598" ht="15.75" customHeight="1">
      <c r="A598">
        <v>596.0</v>
      </c>
      <c r="B598" t="s">
        <v>82</v>
      </c>
      <c r="E598" t="s">
        <v>187</v>
      </c>
      <c r="F598" t="s">
        <v>95</v>
      </c>
      <c r="H598" s="1">
        <v>34481.0</v>
      </c>
      <c r="I598">
        <v>9.0</v>
      </c>
      <c r="J598">
        <v>30.0</v>
      </c>
      <c r="K598">
        <v>13.0</v>
      </c>
      <c r="L598">
        <v>25.0</v>
      </c>
      <c r="M598">
        <v>11111.0</v>
      </c>
      <c r="N598" t="s">
        <v>2494</v>
      </c>
      <c r="O598">
        <v>1.0</v>
      </c>
      <c r="T598">
        <v>0.0</v>
      </c>
      <c r="AC598" t="s">
        <v>177</v>
      </c>
      <c r="AG598" t="s">
        <v>75</v>
      </c>
      <c r="AN598" t="s">
        <v>91</v>
      </c>
      <c r="AP598">
        <v>6.0</v>
      </c>
      <c r="AR598">
        <v>3.0</v>
      </c>
      <c r="AT598">
        <v>4.0</v>
      </c>
      <c r="AU598" t="s">
        <v>3293</v>
      </c>
      <c r="AV598" t="s">
        <v>79</v>
      </c>
      <c r="AX598">
        <v>9.0</v>
      </c>
      <c r="AY598" t="s">
        <v>3294</v>
      </c>
      <c r="AZ598" t="s">
        <v>492</v>
      </c>
      <c r="BA598" t="s">
        <v>360</v>
      </c>
      <c r="BB598">
        <v>1.0</v>
      </c>
      <c r="BC598" s="2">
        <f t="shared" si="1"/>
        <v>43029</v>
      </c>
      <c r="BD598">
        <f t="shared" si="2"/>
        <v>23</v>
      </c>
    </row>
    <row r="599" ht="15.75" customHeight="1">
      <c r="A599">
        <v>597.0</v>
      </c>
      <c r="B599" t="s">
        <v>82</v>
      </c>
      <c r="H599" s="1">
        <v>33759.0</v>
      </c>
      <c r="I599">
        <v>7.0</v>
      </c>
      <c r="J599">
        <v>15.0</v>
      </c>
      <c r="K599">
        <v>6.0</v>
      </c>
      <c r="L599">
        <v>24.0</v>
      </c>
      <c r="M599">
        <v>110111.0</v>
      </c>
      <c r="N599" t="s">
        <v>2494</v>
      </c>
      <c r="O599">
        <v>1.0</v>
      </c>
      <c r="T599">
        <v>1.0</v>
      </c>
      <c r="U599" t="s">
        <v>161</v>
      </c>
      <c r="W599" t="s">
        <v>98</v>
      </c>
      <c r="Y599" t="s">
        <v>87</v>
      </c>
      <c r="AA599">
        <v>1.0</v>
      </c>
      <c r="AB599" t="s">
        <v>3295</v>
      </c>
      <c r="AC599" t="s">
        <v>61</v>
      </c>
      <c r="AI599" t="s">
        <v>141</v>
      </c>
      <c r="AN599" t="s">
        <v>63</v>
      </c>
      <c r="AP599">
        <v>3.0</v>
      </c>
      <c r="AR599">
        <v>4.0</v>
      </c>
      <c r="AT599">
        <v>5.0</v>
      </c>
      <c r="AU599" t="s">
        <v>3296</v>
      </c>
      <c r="AV599" t="s">
        <v>79</v>
      </c>
      <c r="AX599">
        <v>8.0</v>
      </c>
      <c r="AY599" t="s">
        <v>3297</v>
      </c>
      <c r="AZ599" t="s">
        <v>3298</v>
      </c>
      <c r="BA599" t="s">
        <v>3299</v>
      </c>
      <c r="BB599">
        <v>1.0</v>
      </c>
      <c r="BC599" s="2">
        <f t="shared" si="1"/>
        <v>43029</v>
      </c>
      <c r="BD599">
        <f t="shared" si="2"/>
        <v>25</v>
      </c>
    </row>
    <row r="600" ht="15.75" customHeight="1">
      <c r="A600">
        <v>598.0</v>
      </c>
      <c r="C600" t="s">
        <v>138</v>
      </c>
      <c r="E600" t="s">
        <v>187</v>
      </c>
      <c r="F600" t="s">
        <v>95</v>
      </c>
      <c r="H600" s="1">
        <v>30698.0</v>
      </c>
      <c r="I600">
        <v>6.0</v>
      </c>
      <c r="J600">
        <v>2.0</v>
      </c>
      <c r="K600">
        <v>11.0</v>
      </c>
      <c r="L600">
        <v>10.0</v>
      </c>
      <c r="M600">
        <v>1.224576E7</v>
      </c>
      <c r="N600" t="s">
        <v>3088</v>
      </c>
      <c r="O600">
        <v>1.0</v>
      </c>
      <c r="T600">
        <v>1.0</v>
      </c>
      <c r="U600" t="s">
        <v>546</v>
      </c>
      <c r="W600" t="s">
        <v>86</v>
      </c>
      <c r="Z600" t="s">
        <v>3300</v>
      </c>
      <c r="AA600">
        <v>10.0</v>
      </c>
      <c r="AB600" t="s">
        <v>3301</v>
      </c>
      <c r="AC600" t="s">
        <v>89</v>
      </c>
      <c r="AF600" t="s">
        <v>90</v>
      </c>
      <c r="AG600" t="s">
        <v>75</v>
      </c>
      <c r="AN600" t="s">
        <v>77</v>
      </c>
      <c r="AP600">
        <v>4.0</v>
      </c>
      <c r="AS600" s="12">
        <v>0.2708333333333333</v>
      </c>
      <c r="AT600">
        <v>60.0</v>
      </c>
      <c r="AU600" t="s">
        <v>3302</v>
      </c>
      <c r="AV600" t="s">
        <v>79</v>
      </c>
      <c r="AX600">
        <v>10.0</v>
      </c>
      <c r="AY600" t="s">
        <v>3303</v>
      </c>
      <c r="AZ600" t="s">
        <v>3304</v>
      </c>
      <c r="BA600" t="s">
        <v>152</v>
      </c>
      <c r="BB600">
        <v>1.0</v>
      </c>
      <c r="BC600" s="2">
        <f t="shared" si="1"/>
        <v>43029</v>
      </c>
      <c r="BD600">
        <f t="shared" si="2"/>
        <v>33</v>
      </c>
    </row>
    <row r="601" ht="15.75" customHeight="1">
      <c r="A601">
        <v>599.0</v>
      </c>
      <c r="B601" t="s">
        <v>82</v>
      </c>
      <c r="C601" t="s">
        <v>138</v>
      </c>
      <c r="F601" t="s">
        <v>95</v>
      </c>
      <c r="H601" s="1">
        <v>33204.0</v>
      </c>
      <c r="I601">
        <v>6.0</v>
      </c>
      <c r="J601">
        <v>150.0</v>
      </c>
      <c r="K601">
        <v>800.0</v>
      </c>
      <c r="L601">
        <v>20.0</v>
      </c>
      <c r="M601">
        <v>3114.0</v>
      </c>
      <c r="N601" t="s">
        <v>2901</v>
      </c>
      <c r="O601">
        <v>1.0</v>
      </c>
      <c r="T601">
        <v>1.0</v>
      </c>
      <c r="U601" t="s">
        <v>90</v>
      </c>
      <c r="W601" t="s">
        <v>86</v>
      </c>
      <c r="Y601" t="s">
        <v>351</v>
      </c>
      <c r="AA601">
        <v>2.0</v>
      </c>
      <c r="AC601" t="s">
        <v>89</v>
      </c>
      <c r="AI601" t="s">
        <v>141</v>
      </c>
      <c r="AN601" t="s">
        <v>63</v>
      </c>
      <c r="AP601">
        <v>6.0</v>
      </c>
      <c r="AR601">
        <v>5.0</v>
      </c>
      <c r="AT601">
        <v>5.0</v>
      </c>
      <c r="AU601" t="s">
        <v>3305</v>
      </c>
      <c r="AV601" t="s">
        <v>67</v>
      </c>
      <c r="AX601">
        <v>10.0</v>
      </c>
      <c r="AY601" t="s">
        <v>3306</v>
      </c>
      <c r="AZ601" t="s">
        <v>3307</v>
      </c>
      <c r="BB601">
        <v>0.0</v>
      </c>
      <c r="BC601" s="2">
        <f t="shared" si="1"/>
        <v>43029</v>
      </c>
      <c r="BD601">
        <f t="shared" si="2"/>
        <v>26</v>
      </c>
    </row>
    <row r="602" ht="15.75" customHeight="1">
      <c r="A602">
        <v>600.0</v>
      </c>
      <c r="B602" t="s">
        <v>82</v>
      </c>
      <c r="E602" t="s">
        <v>187</v>
      </c>
      <c r="F602" t="s">
        <v>95</v>
      </c>
      <c r="H602" s="1">
        <v>31758.0</v>
      </c>
      <c r="I602">
        <v>6.0</v>
      </c>
      <c r="J602">
        <v>2.0</v>
      </c>
      <c r="K602">
        <v>10.0</v>
      </c>
      <c r="L602">
        <v>8.0</v>
      </c>
      <c r="M602">
        <v>4149120.0</v>
      </c>
      <c r="N602" t="s">
        <v>2919</v>
      </c>
      <c r="O602">
        <v>1.0</v>
      </c>
      <c r="T602">
        <v>1.0</v>
      </c>
      <c r="U602" t="s">
        <v>85</v>
      </c>
      <c r="W602" t="s">
        <v>58</v>
      </c>
      <c r="Y602" t="s">
        <v>257</v>
      </c>
      <c r="AA602">
        <v>10.0</v>
      </c>
      <c r="AB602" t="s">
        <v>3308</v>
      </c>
      <c r="AC602" t="s">
        <v>89</v>
      </c>
      <c r="AL602" t="s">
        <v>36</v>
      </c>
      <c r="AV602" t="s">
        <v>368</v>
      </c>
      <c r="AX602">
        <v>10.0</v>
      </c>
      <c r="AY602" t="s">
        <v>3309</v>
      </c>
      <c r="AZ602" t="s">
        <v>35</v>
      </c>
      <c r="BA602" t="s">
        <v>329</v>
      </c>
      <c r="BB602">
        <v>1.0</v>
      </c>
      <c r="BC602" s="2">
        <f t="shared" si="1"/>
        <v>43029</v>
      </c>
      <c r="BD602">
        <f t="shared" si="2"/>
        <v>30</v>
      </c>
    </row>
    <row r="603" ht="15.75" customHeight="1">
      <c r="A603">
        <v>601.0</v>
      </c>
      <c r="D603" t="s">
        <v>125</v>
      </c>
      <c r="H603" s="1">
        <v>34732.0</v>
      </c>
      <c r="I603">
        <v>7.0</v>
      </c>
      <c r="J603">
        <v>40.0</v>
      </c>
      <c r="K603">
        <v>5.0</v>
      </c>
      <c r="L603">
        <v>4.0</v>
      </c>
      <c r="M603">
        <v>38655.0</v>
      </c>
      <c r="N603" t="s">
        <v>2843</v>
      </c>
      <c r="O603">
        <v>1.0</v>
      </c>
      <c r="T603">
        <v>0.0</v>
      </c>
      <c r="AC603" t="s">
        <v>61</v>
      </c>
      <c r="AG603" t="s">
        <v>75</v>
      </c>
      <c r="AN603" t="s">
        <v>77</v>
      </c>
      <c r="AP603">
        <v>5.0</v>
      </c>
      <c r="AR603">
        <v>4.0</v>
      </c>
      <c r="AT603">
        <v>15.0</v>
      </c>
      <c r="AU603" t="s">
        <v>3310</v>
      </c>
      <c r="AV603" t="s">
        <v>79</v>
      </c>
      <c r="AX603">
        <v>9.0</v>
      </c>
      <c r="AY603" t="s">
        <v>3311</v>
      </c>
      <c r="AZ603" t="s">
        <v>3312</v>
      </c>
      <c r="BB603">
        <v>1.0</v>
      </c>
      <c r="BC603" s="2">
        <f t="shared" si="1"/>
        <v>43029</v>
      </c>
      <c r="BD603">
        <f t="shared" si="2"/>
        <v>22</v>
      </c>
    </row>
    <row r="604" ht="15.75" customHeight="1">
      <c r="A604">
        <v>602.0</v>
      </c>
      <c r="B604" t="s">
        <v>82</v>
      </c>
      <c r="E604" t="s">
        <v>187</v>
      </c>
      <c r="F604" t="s">
        <v>95</v>
      </c>
      <c r="H604" s="1">
        <v>27791.0</v>
      </c>
      <c r="I604">
        <v>5.0</v>
      </c>
      <c r="J604">
        <v>90.0</v>
      </c>
      <c r="K604">
        <v>16.0</v>
      </c>
      <c r="L604">
        <v>2.0</v>
      </c>
      <c r="M604">
        <v>510572.0</v>
      </c>
      <c r="N604" t="s">
        <v>634</v>
      </c>
      <c r="O604">
        <v>0.0</v>
      </c>
      <c r="P604" t="s">
        <v>70</v>
      </c>
      <c r="S604" t="s">
        <v>3313</v>
      </c>
      <c r="T604">
        <v>1.0</v>
      </c>
      <c r="U604" t="s">
        <v>237</v>
      </c>
      <c r="W604" t="s">
        <v>58</v>
      </c>
      <c r="Y604" t="s">
        <v>113</v>
      </c>
      <c r="AA604">
        <v>5.0</v>
      </c>
      <c r="AB604" t="s">
        <v>3314</v>
      </c>
      <c r="AC604" t="s">
        <v>61</v>
      </c>
      <c r="AI604" t="s">
        <v>141</v>
      </c>
      <c r="AN604" t="s">
        <v>63</v>
      </c>
      <c r="AP604">
        <v>4.0</v>
      </c>
      <c r="AR604">
        <v>6.0</v>
      </c>
      <c r="AT604">
        <v>12.0</v>
      </c>
      <c r="AU604" t="s">
        <v>3315</v>
      </c>
      <c r="AV604" t="s">
        <v>79</v>
      </c>
      <c r="AX604">
        <v>8.0</v>
      </c>
      <c r="AY604" t="s">
        <v>3316</v>
      </c>
      <c r="AZ604" t="s">
        <v>217</v>
      </c>
      <c r="BA604" t="s">
        <v>3317</v>
      </c>
      <c r="BB604">
        <v>0.0</v>
      </c>
      <c r="BC604" s="2">
        <f t="shared" si="1"/>
        <v>43029</v>
      </c>
      <c r="BD604">
        <f t="shared" si="2"/>
        <v>41</v>
      </c>
    </row>
    <row r="605" ht="15.75" customHeight="1">
      <c r="A605">
        <v>603.0</v>
      </c>
      <c r="B605" t="s">
        <v>82</v>
      </c>
      <c r="C605" t="s">
        <v>138</v>
      </c>
      <c r="E605" t="s">
        <v>187</v>
      </c>
      <c r="F605" t="s">
        <v>95</v>
      </c>
      <c r="I605">
        <v>6.0</v>
      </c>
      <c r="J605">
        <v>20.0</v>
      </c>
      <c r="K605">
        <v>13.0</v>
      </c>
      <c r="L605">
        <v>3.0</v>
      </c>
      <c r="M605">
        <v>2905.0</v>
      </c>
      <c r="N605" t="s">
        <v>2589</v>
      </c>
      <c r="O605">
        <v>0.0</v>
      </c>
      <c r="P605" t="s">
        <v>70</v>
      </c>
      <c r="R605" t="s">
        <v>56</v>
      </c>
      <c r="T605">
        <v>1.0</v>
      </c>
      <c r="U605" t="s">
        <v>237</v>
      </c>
      <c r="X605" t="s">
        <v>3318</v>
      </c>
      <c r="Y605" t="s">
        <v>482</v>
      </c>
      <c r="AA605">
        <v>13.0</v>
      </c>
      <c r="AB605" t="s">
        <v>3319</v>
      </c>
      <c r="AC605" t="s">
        <v>61</v>
      </c>
      <c r="AI605" t="s">
        <v>141</v>
      </c>
      <c r="AN605" t="s">
        <v>63</v>
      </c>
      <c r="AP605">
        <v>2.0</v>
      </c>
      <c r="AR605">
        <v>3.0</v>
      </c>
      <c r="AT605">
        <v>4.0</v>
      </c>
      <c r="AU605" t="s">
        <v>3320</v>
      </c>
      <c r="AV605" t="s">
        <v>79</v>
      </c>
      <c r="AX605">
        <v>10.0</v>
      </c>
      <c r="AY605" t="s">
        <v>1325</v>
      </c>
      <c r="BB605">
        <v>0.0</v>
      </c>
      <c r="BC605" s="2">
        <f t="shared" si="1"/>
        <v>43029</v>
      </c>
      <c r="BD605">
        <f t="shared" si="2"/>
        <v>117</v>
      </c>
    </row>
    <row r="606" ht="15.75" customHeight="1">
      <c r="A606">
        <v>604.0</v>
      </c>
      <c r="C606" t="s">
        <v>138</v>
      </c>
      <c r="H606" s="1">
        <v>33554.0</v>
      </c>
      <c r="I606">
        <v>7.0</v>
      </c>
      <c r="J606">
        <v>0.0</v>
      </c>
      <c r="K606">
        <v>6.0</v>
      </c>
      <c r="L606">
        <v>5.0</v>
      </c>
      <c r="N606" t="s">
        <v>231</v>
      </c>
      <c r="O606">
        <v>1.0</v>
      </c>
      <c r="T606">
        <v>0.0</v>
      </c>
      <c r="AC606" t="s">
        <v>89</v>
      </c>
      <c r="AF606" t="s">
        <v>90</v>
      </c>
      <c r="AN606" t="s">
        <v>77</v>
      </c>
      <c r="AP606">
        <v>5.0</v>
      </c>
      <c r="AR606">
        <v>4.0</v>
      </c>
      <c r="AT606">
        <v>12.0</v>
      </c>
      <c r="AU606" t="s">
        <v>3321</v>
      </c>
      <c r="AV606" t="s">
        <v>67</v>
      </c>
      <c r="AX606">
        <v>8.0</v>
      </c>
      <c r="AY606" t="s">
        <v>3322</v>
      </c>
      <c r="BB606">
        <v>0.0</v>
      </c>
      <c r="BC606" s="2">
        <f t="shared" si="1"/>
        <v>43029</v>
      </c>
      <c r="BD606">
        <f t="shared" si="2"/>
        <v>25</v>
      </c>
    </row>
    <row r="607" ht="15.75" customHeight="1">
      <c r="A607">
        <v>605.0</v>
      </c>
      <c r="B607" t="s">
        <v>82</v>
      </c>
      <c r="C607" t="s">
        <v>138</v>
      </c>
      <c r="F607" t="s">
        <v>95</v>
      </c>
      <c r="H607" s="1">
        <v>30376.0</v>
      </c>
      <c r="I607">
        <v>7.0</v>
      </c>
      <c r="J607">
        <v>0.0</v>
      </c>
      <c r="K607">
        <v>7.0</v>
      </c>
      <c r="L607">
        <v>12.0</v>
      </c>
      <c r="M607">
        <v>70119.0</v>
      </c>
      <c r="N607" t="s">
        <v>2825</v>
      </c>
      <c r="O607">
        <v>1.0</v>
      </c>
      <c r="T607">
        <v>0.0</v>
      </c>
      <c r="AC607" t="s">
        <v>89</v>
      </c>
      <c r="AG607" t="s">
        <v>75</v>
      </c>
      <c r="AN607" t="s">
        <v>652</v>
      </c>
      <c r="AP607">
        <v>6.0</v>
      </c>
      <c r="AR607">
        <v>6.0</v>
      </c>
      <c r="AT607">
        <v>100.0</v>
      </c>
      <c r="AU607" t="s">
        <v>1033</v>
      </c>
      <c r="AW607" t="s">
        <v>3323</v>
      </c>
      <c r="AX607">
        <v>10.0</v>
      </c>
      <c r="AY607" t="s">
        <v>3324</v>
      </c>
      <c r="AZ607" t="s">
        <v>3325</v>
      </c>
      <c r="BA607" t="s">
        <v>3326</v>
      </c>
      <c r="BB607">
        <v>1.0</v>
      </c>
      <c r="BC607" s="2">
        <f t="shared" si="1"/>
        <v>43029</v>
      </c>
      <c r="BD607">
        <f t="shared" si="2"/>
        <v>34</v>
      </c>
    </row>
    <row r="608" ht="15.75" customHeight="1">
      <c r="A608">
        <v>606.0</v>
      </c>
      <c r="C608" t="s">
        <v>138</v>
      </c>
      <c r="E608" t="s">
        <v>187</v>
      </c>
      <c r="F608" t="s">
        <v>95</v>
      </c>
      <c r="H608" s="1">
        <v>33265.0</v>
      </c>
      <c r="I608">
        <v>6.0</v>
      </c>
      <c r="J608">
        <v>60.0</v>
      </c>
      <c r="K608">
        <v>9.0</v>
      </c>
      <c r="L608">
        <v>10.0</v>
      </c>
      <c r="M608">
        <v>14240.0</v>
      </c>
      <c r="N608" t="s">
        <v>2746</v>
      </c>
      <c r="O608">
        <v>0.0</v>
      </c>
      <c r="P608" t="s">
        <v>147</v>
      </c>
      <c r="R608" t="s">
        <v>56</v>
      </c>
      <c r="T608">
        <v>1.0</v>
      </c>
      <c r="U608" t="s">
        <v>170</v>
      </c>
      <c r="W608" t="s">
        <v>86</v>
      </c>
      <c r="Y608" t="s">
        <v>99</v>
      </c>
      <c r="AA608">
        <v>1.0</v>
      </c>
      <c r="AB608" t="s">
        <v>3327</v>
      </c>
      <c r="AC608" t="s">
        <v>61</v>
      </c>
      <c r="AI608" t="s">
        <v>141</v>
      </c>
      <c r="AN608" t="s">
        <v>63</v>
      </c>
      <c r="AP608">
        <v>6.0</v>
      </c>
      <c r="AR608">
        <v>6.0</v>
      </c>
      <c r="AT608">
        <v>10.0</v>
      </c>
      <c r="AU608" t="s">
        <v>3328</v>
      </c>
      <c r="AV608" t="s">
        <v>79</v>
      </c>
      <c r="AX608">
        <v>10.0</v>
      </c>
      <c r="AY608" t="s">
        <v>3329</v>
      </c>
      <c r="AZ608" t="s">
        <v>3330</v>
      </c>
      <c r="BA608" t="s">
        <v>3331</v>
      </c>
      <c r="BB608">
        <v>1.0</v>
      </c>
      <c r="BC608" s="2">
        <f t="shared" si="1"/>
        <v>43029</v>
      </c>
      <c r="BD608">
        <f t="shared" si="2"/>
        <v>26</v>
      </c>
    </row>
    <row r="609" ht="15.75" customHeight="1">
      <c r="A609">
        <v>607.0</v>
      </c>
      <c r="C609" t="s">
        <v>138</v>
      </c>
      <c r="H609" s="1">
        <v>35032.0</v>
      </c>
      <c r="I609">
        <v>8.0</v>
      </c>
      <c r="J609">
        <v>60.0</v>
      </c>
      <c r="K609">
        <v>8.0</v>
      </c>
      <c r="L609">
        <v>5.0</v>
      </c>
      <c r="M609">
        <v>20000.0</v>
      </c>
      <c r="N609" t="s">
        <v>2903</v>
      </c>
      <c r="O609">
        <v>1.0</v>
      </c>
      <c r="T609">
        <v>0.0</v>
      </c>
      <c r="AC609" t="s">
        <v>89</v>
      </c>
      <c r="AG609" t="s">
        <v>75</v>
      </c>
      <c r="AI609" t="s">
        <v>141</v>
      </c>
      <c r="AN609" t="s">
        <v>178</v>
      </c>
      <c r="AQ609">
        <v>20.0</v>
      </c>
      <c r="AR609">
        <v>6.0</v>
      </c>
      <c r="AT609">
        <v>10.0</v>
      </c>
      <c r="AU609" t="s">
        <v>3332</v>
      </c>
      <c r="AV609" t="s">
        <v>67</v>
      </c>
      <c r="AX609">
        <v>10.0</v>
      </c>
      <c r="AY609" t="s">
        <v>3333</v>
      </c>
      <c r="AZ609" t="s">
        <v>3334</v>
      </c>
      <c r="BA609" t="s">
        <v>3335</v>
      </c>
      <c r="BB609">
        <v>1.0</v>
      </c>
      <c r="BC609" s="2">
        <f t="shared" si="1"/>
        <v>43029</v>
      </c>
      <c r="BD609">
        <f t="shared" si="2"/>
        <v>21</v>
      </c>
    </row>
    <row r="610" ht="15.75" customHeight="1">
      <c r="A610">
        <v>608.0</v>
      </c>
      <c r="C610" t="s">
        <v>138</v>
      </c>
      <c r="F610" t="s">
        <v>95</v>
      </c>
      <c r="H610" s="1">
        <v>30004.0</v>
      </c>
      <c r="I610">
        <v>6.0</v>
      </c>
      <c r="J610">
        <v>60.0</v>
      </c>
      <c r="K610">
        <v>10.0</v>
      </c>
      <c r="L610">
        <v>12.0</v>
      </c>
      <c r="M610">
        <v>1660014.0</v>
      </c>
      <c r="N610" t="s">
        <v>2942</v>
      </c>
      <c r="O610">
        <v>1.0</v>
      </c>
      <c r="T610">
        <v>1.0</v>
      </c>
      <c r="U610" t="s">
        <v>237</v>
      </c>
      <c r="W610" t="s">
        <v>58</v>
      </c>
      <c r="Z610" t="s">
        <v>3336</v>
      </c>
      <c r="AA610">
        <v>5.0</v>
      </c>
      <c r="AB610" t="s">
        <v>3337</v>
      </c>
      <c r="AC610" t="s">
        <v>89</v>
      </c>
      <c r="AG610" t="s">
        <v>75</v>
      </c>
      <c r="AN610" t="s">
        <v>77</v>
      </c>
      <c r="AP610">
        <v>6.0</v>
      </c>
      <c r="AR610">
        <v>6.0</v>
      </c>
      <c r="AT610">
        <v>10.0</v>
      </c>
      <c r="AU610" t="s">
        <v>3338</v>
      </c>
      <c r="AV610" t="s">
        <v>79</v>
      </c>
      <c r="AX610">
        <v>10.0</v>
      </c>
      <c r="AY610" t="s">
        <v>3339</v>
      </c>
      <c r="AZ610" t="s">
        <v>3340</v>
      </c>
      <c r="BB610">
        <v>1.0</v>
      </c>
      <c r="BC610" s="2">
        <f t="shared" si="1"/>
        <v>43029</v>
      </c>
      <c r="BD610">
        <f t="shared" si="2"/>
        <v>35</v>
      </c>
    </row>
    <row r="611" ht="15.75" customHeight="1">
      <c r="A611">
        <v>609.0</v>
      </c>
      <c r="B611" t="s">
        <v>82</v>
      </c>
      <c r="F611" t="s">
        <v>95</v>
      </c>
      <c r="H611" s="1">
        <v>31124.0</v>
      </c>
      <c r="I611">
        <v>7.0</v>
      </c>
      <c r="J611">
        <v>5.0</v>
      </c>
      <c r="K611">
        <v>6.0</v>
      </c>
      <c r="L611">
        <v>12.0</v>
      </c>
      <c r="M611">
        <v>78758.0</v>
      </c>
      <c r="N611" t="s">
        <v>362</v>
      </c>
      <c r="O611">
        <v>1.0</v>
      </c>
      <c r="T611">
        <v>1.0</v>
      </c>
      <c r="U611" t="s">
        <v>5</v>
      </c>
      <c r="W611" t="s">
        <v>119</v>
      </c>
      <c r="Y611" t="s">
        <v>1526</v>
      </c>
      <c r="AA611">
        <v>0.0</v>
      </c>
      <c r="AB611" t="s">
        <v>3341</v>
      </c>
      <c r="AC611" t="s">
        <v>89</v>
      </c>
      <c r="AF611" t="s">
        <v>90</v>
      </c>
      <c r="AO611" t="s">
        <v>3342</v>
      </c>
      <c r="AP611">
        <v>6.0</v>
      </c>
      <c r="AR611">
        <v>6.0</v>
      </c>
      <c r="AT611">
        <v>30.0</v>
      </c>
      <c r="AU611" t="s">
        <v>3343</v>
      </c>
      <c r="AW611" t="s">
        <v>3344</v>
      </c>
      <c r="AX611">
        <v>10.0</v>
      </c>
      <c r="AY611" t="s">
        <v>3345</v>
      </c>
      <c r="AZ611" t="s">
        <v>3346</v>
      </c>
      <c r="BA611" t="s">
        <v>3347</v>
      </c>
      <c r="BB611">
        <v>0.0</v>
      </c>
      <c r="BC611" s="2">
        <f t="shared" si="1"/>
        <v>43029</v>
      </c>
      <c r="BD611">
        <f t="shared" si="2"/>
        <v>32</v>
      </c>
    </row>
    <row r="612" ht="15.75" customHeight="1">
      <c r="A612">
        <v>610.0</v>
      </c>
      <c r="B612" t="s">
        <v>82</v>
      </c>
      <c r="C612" t="s">
        <v>138</v>
      </c>
      <c r="F612" t="s">
        <v>95</v>
      </c>
      <c r="H612" s="1">
        <v>34727.0</v>
      </c>
      <c r="I612">
        <v>9.0</v>
      </c>
      <c r="J612">
        <v>30.0</v>
      </c>
      <c r="K612">
        <v>9.0</v>
      </c>
      <c r="L612">
        <v>4.0</v>
      </c>
      <c r="M612">
        <v>55347.0</v>
      </c>
      <c r="N612" t="s">
        <v>2678</v>
      </c>
      <c r="O612">
        <v>1.0</v>
      </c>
      <c r="T612">
        <v>1.0</v>
      </c>
      <c r="U612" t="s">
        <v>237</v>
      </c>
      <c r="W612" t="s">
        <v>86</v>
      </c>
      <c r="Y612" t="s">
        <v>99</v>
      </c>
      <c r="AA612">
        <v>2.0</v>
      </c>
      <c r="AB612" t="s">
        <v>3348</v>
      </c>
      <c r="AC612" t="s">
        <v>417</v>
      </c>
      <c r="AI612" t="s">
        <v>141</v>
      </c>
      <c r="AN612" t="s">
        <v>63</v>
      </c>
      <c r="AQ612">
        <v>8.0</v>
      </c>
      <c r="AR612">
        <v>5.0</v>
      </c>
      <c r="AT612">
        <v>5.0</v>
      </c>
      <c r="AU612" t="s">
        <v>3349</v>
      </c>
      <c r="AW612" t="s">
        <v>3350</v>
      </c>
      <c r="AX612">
        <v>8.0</v>
      </c>
      <c r="AY612" t="s">
        <v>3351</v>
      </c>
      <c r="AZ612" t="s">
        <v>3352</v>
      </c>
      <c r="BA612" t="s">
        <v>3353</v>
      </c>
      <c r="BB612">
        <v>1.0</v>
      </c>
      <c r="BC612" s="2">
        <f t="shared" si="1"/>
        <v>43029</v>
      </c>
      <c r="BD612">
        <f t="shared" si="2"/>
        <v>22</v>
      </c>
    </row>
    <row r="613" ht="15.75" customHeight="1">
      <c r="A613">
        <v>611.0</v>
      </c>
      <c r="F613" t="s">
        <v>95</v>
      </c>
      <c r="H613" s="1">
        <v>32232.0</v>
      </c>
      <c r="I613">
        <v>6.0</v>
      </c>
      <c r="J613">
        <v>120.0</v>
      </c>
      <c r="K613">
        <v>12.0</v>
      </c>
      <c r="L613">
        <v>2.0</v>
      </c>
      <c r="M613">
        <v>34846.0</v>
      </c>
      <c r="N613" t="s">
        <v>2748</v>
      </c>
      <c r="O613">
        <v>1.0</v>
      </c>
      <c r="T613">
        <v>1.0</v>
      </c>
      <c r="U613" t="s">
        <v>237</v>
      </c>
      <c r="W613" t="s">
        <v>86</v>
      </c>
      <c r="Y613" t="s">
        <v>764</v>
      </c>
      <c r="AA613">
        <v>6.0</v>
      </c>
      <c r="AB613" t="s">
        <v>3354</v>
      </c>
      <c r="AC613" t="s">
        <v>61</v>
      </c>
      <c r="AL613" t="s">
        <v>36</v>
      </c>
      <c r="AV613" t="s">
        <v>67</v>
      </c>
      <c r="AX613">
        <v>7.0</v>
      </c>
      <c r="AY613" t="s">
        <v>3355</v>
      </c>
      <c r="AZ613" t="s">
        <v>3356</v>
      </c>
      <c r="BA613" t="s">
        <v>152</v>
      </c>
      <c r="BB613">
        <v>0.0</v>
      </c>
      <c r="BC613" s="2">
        <f t="shared" si="1"/>
        <v>43029</v>
      </c>
      <c r="BD613">
        <f t="shared" si="2"/>
        <v>29</v>
      </c>
    </row>
    <row r="614" ht="15.75" customHeight="1">
      <c r="A614">
        <v>612.0</v>
      </c>
      <c r="B614" t="s">
        <v>82</v>
      </c>
      <c r="H614" s="1">
        <v>32450.0</v>
      </c>
      <c r="I614">
        <v>7.0</v>
      </c>
      <c r="J614">
        <v>50.0</v>
      </c>
      <c r="K614">
        <v>10.0</v>
      </c>
      <c r="L614">
        <v>10.0</v>
      </c>
      <c r="M614">
        <v>8.7075856E7</v>
      </c>
      <c r="N614" t="s">
        <v>2795</v>
      </c>
      <c r="O614">
        <v>0.0</v>
      </c>
      <c r="P614" t="s">
        <v>70</v>
      </c>
      <c r="R614" t="s">
        <v>106</v>
      </c>
      <c r="T614">
        <v>1.0</v>
      </c>
      <c r="U614" t="s">
        <v>237</v>
      </c>
      <c r="W614" t="s">
        <v>402</v>
      </c>
      <c r="Y614" t="s">
        <v>257</v>
      </c>
      <c r="AA614">
        <v>10.0</v>
      </c>
      <c r="AB614" t="s">
        <v>3357</v>
      </c>
      <c r="AC614" t="s">
        <v>61</v>
      </c>
      <c r="AG614" t="s">
        <v>75</v>
      </c>
      <c r="AN614" t="s">
        <v>91</v>
      </c>
      <c r="AQ614">
        <v>10.0</v>
      </c>
      <c r="AR614">
        <v>4.0</v>
      </c>
      <c r="AT614">
        <v>15.0</v>
      </c>
      <c r="AU614" t="s">
        <v>3358</v>
      </c>
      <c r="AV614" t="s">
        <v>79</v>
      </c>
      <c r="AX614">
        <v>9.0</v>
      </c>
      <c r="AY614" t="s">
        <v>3359</v>
      </c>
      <c r="AZ614" t="s">
        <v>3360</v>
      </c>
      <c r="BB614">
        <v>1.0</v>
      </c>
      <c r="BC614" s="2">
        <f t="shared" si="1"/>
        <v>43029</v>
      </c>
      <c r="BD614">
        <f t="shared" si="2"/>
        <v>28</v>
      </c>
    </row>
    <row r="615" ht="15.75" customHeight="1">
      <c r="A615">
        <v>613.0</v>
      </c>
      <c r="B615" t="s">
        <v>82</v>
      </c>
      <c r="D615" t="s">
        <v>125</v>
      </c>
      <c r="E615" t="s">
        <v>187</v>
      </c>
      <c r="F615" t="s">
        <v>95</v>
      </c>
      <c r="H615" s="1">
        <v>34733.0</v>
      </c>
      <c r="I615">
        <v>7.0</v>
      </c>
      <c r="J615">
        <v>0.0</v>
      </c>
      <c r="K615">
        <v>15.0</v>
      </c>
      <c r="L615">
        <v>10.0</v>
      </c>
      <c r="M615">
        <v>0.0</v>
      </c>
      <c r="N615" t="s">
        <v>1934</v>
      </c>
      <c r="O615">
        <v>1.0</v>
      </c>
      <c r="T615">
        <v>0.0</v>
      </c>
      <c r="AC615" t="s">
        <v>61</v>
      </c>
      <c r="AI615" t="s">
        <v>141</v>
      </c>
      <c r="AN615" t="s">
        <v>91</v>
      </c>
      <c r="AQ615">
        <v>20.0</v>
      </c>
      <c r="AS615">
        <v>10.0</v>
      </c>
      <c r="AT615">
        <v>40.0</v>
      </c>
      <c r="AU615" t="s">
        <v>3361</v>
      </c>
      <c r="AV615" t="s">
        <v>67</v>
      </c>
      <c r="AX615">
        <v>10.0</v>
      </c>
      <c r="AY615" t="s">
        <v>3362</v>
      </c>
      <c r="AZ615" t="s">
        <v>3363</v>
      </c>
      <c r="BA615" t="s">
        <v>3364</v>
      </c>
      <c r="BB615">
        <v>1.0</v>
      </c>
      <c r="BC615" s="2">
        <f t="shared" si="1"/>
        <v>43029</v>
      </c>
      <c r="BD615">
        <f t="shared" si="2"/>
        <v>22</v>
      </c>
    </row>
    <row r="616" ht="15.75" customHeight="1">
      <c r="A616">
        <v>614.0</v>
      </c>
      <c r="E616" t="s">
        <v>187</v>
      </c>
      <c r="H616" s="1">
        <v>33293.0</v>
      </c>
      <c r="I616">
        <v>7.0</v>
      </c>
      <c r="J616">
        <v>120.0</v>
      </c>
      <c r="K616">
        <v>10.0</v>
      </c>
      <c r="L616">
        <v>5.0</v>
      </c>
      <c r="M616">
        <v>90066.0</v>
      </c>
      <c r="N616" t="s">
        <v>685</v>
      </c>
      <c r="O616">
        <v>1.0</v>
      </c>
      <c r="T616">
        <v>1.0</v>
      </c>
      <c r="U616" t="s">
        <v>189</v>
      </c>
      <c r="W616" t="s">
        <v>402</v>
      </c>
      <c r="Y616" t="s">
        <v>59</v>
      </c>
      <c r="AA616">
        <v>1.0</v>
      </c>
      <c r="AB616" t="s">
        <v>3365</v>
      </c>
      <c r="AC616" t="s">
        <v>61</v>
      </c>
      <c r="AF616" t="s">
        <v>90</v>
      </c>
      <c r="AN616" t="s">
        <v>178</v>
      </c>
      <c r="AQ616">
        <v>12.0</v>
      </c>
      <c r="AR616">
        <v>6.0</v>
      </c>
      <c r="AT616">
        <v>160.0</v>
      </c>
      <c r="AU616" t="s">
        <v>3366</v>
      </c>
      <c r="AV616" t="s">
        <v>79</v>
      </c>
      <c r="AX616">
        <v>10.0</v>
      </c>
      <c r="AY616" t="s">
        <v>3367</v>
      </c>
      <c r="AZ616" t="s">
        <v>3368</v>
      </c>
      <c r="BA616" t="s">
        <v>3369</v>
      </c>
      <c r="BB616">
        <v>1.0</v>
      </c>
      <c r="BC616" s="2">
        <f t="shared" si="1"/>
        <v>43029</v>
      </c>
      <c r="BD616">
        <f t="shared" si="2"/>
        <v>26</v>
      </c>
    </row>
    <row r="617" ht="15.75" customHeight="1">
      <c r="A617">
        <v>615.0</v>
      </c>
      <c r="D617" t="s">
        <v>125</v>
      </c>
      <c r="F617" t="s">
        <v>95</v>
      </c>
      <c r="H617" s="1">
        <v>25412.0</v>
      </c>
      <c r="I617">
        <v>6.0</v>
      </c>
      <c r="J617">
        <v>60.0</v>
      </c>
      <c r="K617">
        <v>6.0</v>
      </c>
      <c r="L617">
        <v>50.0</v>
      </c>
      <c r="M617">
        <v>32061.0</v>
      </c>
      <c r="N617" t="s">
        <v>2937</v>
      </c>
      <c r="O617">
        <v>0.0</v>
      </c>
      <c r="P617" t="s">
        <v>84</v>
      </c>
      <c r="R617" t="s">
        <v>71</v>
      </c>
      <c r="T617">
        <v>1.0</v>
      </c>
      <c r="U617" t="s">
        <v>72</v>
      </c>
      <c r="W617" t="s">
        <v>119</v>
      </c>
      <c r="Y617" t="s">
        <v>59</v>
      </c>
      <c r="AA617">
        <v>9.0</v>
      </c>
      <c r="AB617" t="s">
        <v>3370</v>
      </c>
      <c r="AC617" t="s">
        <v>74</v>
      </c>
      <c r="AG617" t="s">
        <v>75</v>
      </c>
      <c r="AN617" t="s">
        <v>178</v>
      </c>
      <c r="AQ617">
        <v>15.0</v>
      </c>
      <c r="AS617">
        <v>15.0</v>
      </c>
      <c r="AT617">
        <v>20.0</v>
      </c>
      <c r="AU617" t="s">
        <v>3371</v>
      </c>
      <c r="AV617" t="s">
        <v>67</v>
      </c>
      <c r="AX617">
        <v>10.0</v>
      </c>
      <c r="AY617" t="s">
        <v>3372</v>
      </c>
      <c r="AZ617" t="s">
        <v>3373</v>
      </c>
      <c r="BA617" t="s">
        <v>3374</v>
      </c>
      <c r="BB617">
        <v>0.0</v>
      </c>
      <c r="BC617" s="2">
        <f t="shared" si="1"/>
        <v>43029</v>
      </c>
      <c r="BD617">
        <f t="shared" si="2"/>
        <v>48</v>
      </c>
    </row>
    <row r="618" ht="15.75" customHeight="1">
      <c r="A618">
        <v>616.0</v>
      </c>
      <c r="C618" t="s">
        <v>138</v>
      </c>
      <c r="D618" t="s">
        <v>125</v>
      </c>
      <c r="F618" t="s">
        <v>95</v>
      </c>
      <c r="H618" s="1">
        <v>35081.0</v>
      </c>
      <c r="I618">
        <v>7.0</v>
      </c>
      <c r="J618">
        <v>60.0</v>
      </c>
      <c r="K618">
        <v>7.0</v>
      </c>
      <c r="L618">
        <v>20.0</v>
      </c>
      <c r="M618">
        <v>510006.0</v>
      </c>
      <c r="N618" t="s">
        <v>3375</v>
      </c>
      <c r="O618">
        <v>1.0</v>
      </c>
      <c r="T618">
        <v>0.0</v>
      </c>
      <c r="AC618" t="s">
        <v>61</v>
      </c>
      <c r="AF618" t="s">
        <v>90</v>
      </c>
      <c r="AI618" t="s">
        <v>141</v>
      </c>
      <c r="AN618" t="s">
        <v>63</v>
      </c>
      <c r="AQ618">
        <v>10.0</v>
      </c>
      <c r="AS618">
        <v>10.0</v>
      </c>
      <c r="AT618">
        <v>5.0</v>
      </c>
      <c r="AU618" t="s">
        <v>3376</v>
      </c>
      <c r="AV618" t="s">
        <v>79</v>
      </c>
      <c r="AX618">
        <v>8.0</v>
      </c>
      <c r="AY618" t="s">
        <v>3377</v>
      </c>
      <c r="AZ618" t="s">
        <v>3378</v>
      </c>
      <c r="BA618" t="s">
        <v>3379</v>
      </c>
      <c r="BB618">
        <v>1.0</v>
      </c>
      <c r="BC618" s="2">
        <f t="shared" si="1"/>
        <v>43029</v>
      </c>
      <c r="BD618">
        <f t="shared" si="2"/>
        <v>21</v>
      </c>
    </row>
    <row r="619" ht="15.75" customHeight="1">
      <c r="A619">
        <v>617.0</v>
      </c>
      <c r="C619" t="s">
        <v>138</v>
      </c>
      <c r="H619" s="1">
        <v>30412.0</v>
      </c>
      <c r="I619">
        <v>7.0</v>
      </c>
      <c r="J619">
        <v>120.0</v>
      </c>
      <c r="K619">
        <v>9.0</v>
      </c>
      <c r="L619">
        <v>5.0</v>
      </c>
      <c r="M619">
        <v>122001.0</v>
      </c>
      <c r="N619" t="s">
        <v>2321</v>
      </c>
      <c r="O619">
        <v>1.0</v>
      </c>
      <c r="T619">
        <v>1.0</v>
      </c>
      <c r="U619" t="s">
        <v>90</v>
      </c>
      <c r="W619" t="s">
        <v>86</v>
      </c>
      <c r="Y619" t="s">
        <v>99</v>
      </c>
      <c r="AA619">
        <v>11.0</v>
      </c>
      <c r="AB619" t="s">
        <v>2854</v>
      </c>
      <c r="AC619" t="s">
        <v>61</v>
      </c>
      <c r="AF619" t="s">
        <v>90</v>
      </c>
      <c r="AI619" t="s">
        <v>141</v>
      </c>
      <c r="AN619" t="s">
        <v>63</v>
      </c>
      <c r="AQ619">
        <v>15.0</v>
      </c>
      <c r="AS619">
        <v>10.0</v>
      </c>
      <c r="AT619">
        <v>10.0</v>
      </c>
      <c r="AU619" t="s">
        <v>3380</v>
      </c>
      <c r="AV619" t="s">
        <v>79</v>
      </c>
      <c r="AX619">
        <v>10.0</v>
      </c>
      <c r="AY619" t="s">
        <v>3381</v>
      </c>
      <c r="AZ619" t="s">
        <v>3382</v>
      </c>
      <c r="BA619" t="s">
        <v>3383</v>
      </c>
      <c r="BB619">
        <v>1.0</v>
      </c>
      <c r="BC619" s="2">
        <f t="shared" si="1"/>
        <v>43029</v>
      </c>
      <c r="BD619">
        <f t="shared" si="2"/>
        <v>34</v>
      </c>
    </row>
    <row r="620" ht="15.75" customHeight="1">
      <c r="A620">
        <v>618.0</v>
      </c>
      <c r="B620" t="s">
        <v>82</v>
      </c>
      <c r="E620" t="s">
        <v>187</v>
      </c>
      <c r="H620" s="1">
        <v>34766.0</v>
      </c>
      <c r="I620">
        <v>7.0</v>
      </c>
      <c r="J620">
        <v>90.0</v>
      </c>
      <c r="K620">
        <v>11.0</v>
      </c>
      <c r="L620">
        <v>0.0</v>
      </c>
      <c r="M620">
        <v>5.0</v>
      </c>
      <c r="N620" t="s">
        <v>2402</v>
      </c>
      <c r="O620">
        <v>1.0</v>
      </c>
      <c r="T620">
        <v>1.0</v>
      </c>
      <c r="U620" t="s">
        <v>237</v>
      </c>
      <c r="X620" t="s">
        <v>3384</v>
      </c>
      <c r="Y620" t="s">
        <v>337</v>
      </c>
      <c r="AA620">
        <v>1.0</v>
      </c>
      <c r="AB620" t="s">
        <v>3385</v>
      </c>
      <c r="AC620" t="s">
        <v>61</v>
      </c>
      <c r="AF620" t="s">
        <v>90</v>
      </c>
      <c r="AN620" t="s">
        <v>91</v>
      </c>
      <c r="AQ620">
        <v>30.0</v>
      </c>
      <c r="AS620" t="s">
        <v>3386</v>
      </c>
      <c r="AT620">
        <v>24.0</v>
      </c>
      <c r="AU620" t="s">
        <v>3387</v>
      </c>
      <c r="AV620" t="s">
        <v>79</v>
      </c>
      <c r="AX620">
        <v>10.0</v>
      </c>
      <c r="AY620" t="s">
        <v>3388</v>
      </c>
      <c r="BA620" t="s">
        <v>3389</v>
      </c>
      <c r="BB620">
        <v>1.0</v>
      </c>
      <c r="BC620" s="2">
        <f t="shared" si="1"/>
        <v>43029</v>
      </c>
      <c r="BD620">
        <f t="shared" si="2"/>
        <v>22</v>
      </c>
    </row>
    <row r="621" ht="15.75" customHeight="1">
      <c r="A621">
        <v>619.0</v>
      </c>
      <c r="F621" t="s">
        <v>95</v>
      </c>
      <c r="H621" s="1">
        <v>34150.0</v>
      </c>
      <c r="I621">
        <v>7.0</v>
      </c>
      <c r="J621">
        <v>30.0</v>
      </c>
      <c r="K621">
        <v>12.0</v>
      </c>
      <c r="L621">
        <v>5.0</v>
      </c>
      <c r="M621">
        <v>95118.0</v>
      </c>
      <c r="N621" t="s">
        <v>966</v>
      </c>
      <c r="O621">
        <v>1.0</v>
      </c>
      <c r="T621">
        <v>1.0</v>
      </c>
      <c r="U621" t="s">
        <v>237</v>
      </c>
      <c r="W621" t="s">
        <v>86</v>
      </c>
      <c r="Y621" t="s">
        <v>99</v>
      </c>
      <c r="AA621">
        <v>2.0</v>
      </c>
      <c r="AB621" t="s">
        <v>219</v>
      </c>
      <c r="AC621" t="s">
        <v>61</v>
      </c>
      <c r="AI621" t="s">
        <v>141</v>
      </c>
      <c r="AN621" t="s">
        <v>91</v>
      </c>
      <c r="AQ621" t="s">
        <v>3390</v>
      </c>
      <c r="AR621">
        <v>3.0</v>
      </c>
      <c r="AT621">
        <v>4.0</v>
      </c>
      <c r="AU621" t="s">
        <v>3391</v>
      </c>
      <c r="AV621" t="s">
        <v>67</v>
      </c>
      <c r="AX621">
        <v>9.0</v>
      </c>
      <c r="AY621" t="s">
        <v>3392</v>
      </c>
      <c r="AZ621" t="s">
        <v>3393</v>
      </c>
      <c r="BB621">
        <v>0.0</v>
      </c>
      <c r="BC621" s="2">
        <f t="shared" si="1"/>
        <v>43029</v>
      </c>
      <c r="BD621">
        <f t="shared" si="2"/>
        <v>24</v>
      </c>
    </row>
    <row r="622" ht="15.75" customHeight="1">
      <c r="A622">
        <v>620.0</v>
      </c>
      <c r="F622" t="s">
        <v>95</v>
      </c>
      <c r="H622" s="1">
        <v>31952.0</v>
      </c>
      <c r="I622">
        <v>6.0</v>
      </c>
      <c r="J622">
        <v>60.0</v>
      </c>
      <c r="K622">
        <v>10.0</v>
      </c>
      <c r="L622">
        <v>2.0</v>
      </c>
      <c r="M622">
        <v>42306.0</v>
      </c>
      <c r="N622" t="s">
        <v>2899</v>
      </c>
      <c r="O622">
        <v>1.0</v>
      </c>
      <c r="T622">
        <v>0.0</v>
      </c>
      <c r="AC622" t="s">
        <v>89</v>
      </c>
      <c r="AF622" t="s">
        <v>90</v>
      </c>
      <c r="AN622" t="s">
        <v>91</v>
      </c>
      <c r="AP622">
        <v>3.0</v>
      </c>
      <c r="AR622">
        <v>2.0</v>
      </c>
      <c r="AT622">
        <v>8.0</v>
      </c>
      <c r="AU622" t="s">
        <v>3394</v>
      </c>
      <c r="AV622" t="s">
        <v>67</v>
      </c>
      <c r="AX622">
        <v>8.0</v>
      </c>
      <c r="AY622" t="s">
        <v>3395</v>
      </c>
      <c r="AZ622" t="s">
        <v>3396</v>
      </c>
      <c r="BA622" t="s">
        <v>3397</v>
      </c>
      <c r="BB622">
        <v>1.0</v>
      </c>
      <c r="BC622" s="2">
        <f t="shared" si="1"/>
        <v>43029</v>
      </c>
      <c r="BD622">
        <f t="shared" si="2"/>
        <v>30</v>
      </c>
    </row>
    <row r="623" ht="15.75" customHeight="1">
      <c r="A623">
        <v>621.0</v>
      </c>
      <c r="F623" t="s">
        <v>95</v>
      </c>
      <c r="I623">
        <v>7.0</v>
      </c>
      <c r="J623">
        <v>60.0</v>
      </c>
      <c r="K623">
        <v>8.0</v>
      </c>
      <c r="L623">
        <v>5.0</v>
      </c>
      <c r="M623">
        <v>5029060.0</v>
      </c>
      <c r="N623" t="s">
        <v>2892</v>
      </c>
      <c r="O623">
        <v>0.0</v>
      </c>
      <c r="P623" t="s">
        <v>70</v>
      </c>
      <c r="R623" t="s">
        <v>111</v>
      </c>
      <c r="T623">
        <v>1.0</v>
      </c>
      <c r="U623" t="s">
        <v>1322</v>
      </c>
      <c r="W623" t="s">
        <v>156</v>
      </c>
      <c r="Y623" t="s">
        <v>99</v>
      </c>
      <c r="AA623">
        <v>10.0</v>
      </c>
      <c r="AB623" t="s">
        <v>3398</v>
      </c>
      <c r="AC623" t="s">
        <v>61</v>
      </c>
      <c r="AG623" t="s">
        <v>75</v>
      </c>
      <c r="AH623" t="s">
        <v>76</v>
      </c>
      <c r="AN623" t="s">
        <v>77</v>
      </c>
      <c r="AP623">
        <v>5.0</v>
      </c>
      <c r="AR623">
        <v>4.0</v>
      </c>
      <c r="AT623">
        <v>15.0</v>
      </c>
      <c r="AU623" t="s">
        <v>3399</v>
      </c>
      <c r="AV623" t="s">
        <v>79</v>
      </c>
      <c r="AX623">
        <v>8.0</v>
      </c>
      <c r="AY623" t="s">
        <v>3400</v>
      </c>
      <c r="AZ623" t="s">
        <v>3179</v>
      </c>
      <c r="BB623">
        <v>1.0</v>
      </c>
      <c r="BC623" s="2">
        <f t="shared" si="1"/>
        <v>43029</v>
      </c>
      <c r="BD623">
        <f t="shared" si="2"/>
        <v>117</v>
      </c>
    </row>
    <row r="624" ht="15.75" customHeight="1">
      <c r="A624">
        <v>622.0</v>
      </c>
      <c r="B624" t="s">
        <v>82</v>
      </c>
      <c r="C624" t="s">
        <v>138</v>
      </c>
      <c r="E624" t="s">
        <v>187</v>
      </c>
      <c r="H624" s="1">
        <v>31108.0</v>
      </c>
      <c r="I624">
        <v>5.0</v>
      </c>
      <c r="J624">
        <v>120.0</v>
      </c>
      <c r="K624">
        <v>15.0</v>
      </c>
      <c r="L624">
        <v>24.0</v>
      </c>
      <c r="N624" t="s">
        <v>2942</v>
      </c>
      <c r="O624">
        <v>1.0</v>
      </c>
      <c r="T624">
        <v>1.0</v>
      </c>
      <c r="U624" t="s">
        <v>161</v>
      </c>
      <c r="W624" t="s">
        <v>86</v>
      </c>
      <c r="Z624" t="s">
        <v>3401</v>
      </c>
      <c r="AA624">
        <v>10.0</v>
      </c>
      <c r="AB624" t="s">
        <v>292</v>
      </c>
      <c r="AC624" t="s">
        <v>61</v>
      </c>
      <c r="AI624" t="s">
        <v>141</v>
      </c>
      <c r="AN624" t="s">
        <v>63</v>
      </c>
      <c r="AP624">
        <v>6.0</v>
      </c>
      <c r="AR624">
        <v>6.0</v>
      </c>
      <c r="AT624">
        <v>5.0</v>
      </c>
      <c r="AU624" t="s">
        <v>3402</v>
      </c>
      <c r="AV624" t="s">
        <v>79</v>
      </c>
      <c r="AX624">
        <v>8.0</v>
      </c>
      <c r="AY624" t="s">
        <v>3403</v>
      </c>
      <c r="AZ624" t="s">
        <v>3404</v>
      </c>
      <c r="BA624" t="s">
        <v>3405</v>
      </c>
      <c r="BB624">
        <v>1.0</v>
      </c>
      <c r="BC624" s="2">
        <f t="shared" si="1"/>
        <v>43029</v>
      </c>
      <c r="BD624">
        <f t="shared" si="2"/>
        <v>32</v>
      </c>
    </row>
    <row r="625" ht="15.75" customHeight="1">
      <c r="A625">
        <v>623.0</v>
      </c>
      <c r="B625" t="s">
        <v>82</v>
      </c>
      <c r="D625" t="s">
        <v>125</v>
      </c>
      <c r="E625" t="s">
        <v>187</v>
      </c>
      <c r="F625" t="s">
        <v>95</v>
      </c>
      <c r="H625" s="1">
        <v>33073.0</v>
      </c>
      <c r="I625">
        <v>6.0</v>
      </c>
      <c r="J625">
        <v>80.0</v>
      </c>
      <c r="K625">
        <v>10.0</v>
      </c>
      <c r="L625">
        <v>20.0</v>
      </c>
      <c r="M625">
        <v>3163.0</v>
      </c>
      <c r="N625" t="s">
        <v>2800</v>
      </c>
      <c r="O625">
        <v>1.0</v>
      </c>
      <c r="T625">
        <v>0.0</v>
      </c>
      <c r="AC625" t="s">
        <v>89</v>
      </c>
      <c r="AI625" t="s">
        <v>141</v>
      </c>
      <c r="AN625" t="s">
        <v>63</v>
      </c>
      <c r="AP625">
        <v>6.0</v>
      </c>
      <c r="AR625">
        <v>6.0</v>
      </c>
      <c r="AT625">
        <v>25.0</v>
      </c>
      <c r="AU625" t="s">
        <v>3406</v>
      </c>
      <c r="AV625" t="s">
        <v>79</v>
      </c>
      <c r="AX625">
        <v>10.0</v>
      </c>
      <c r="AY625" t="s">
        <v>3407</v>
      </c>
      <c r="AZ625" t="s">
        <v>3408</v>
      </c>
      <c r="BA625" t="s">
        <v>3409</v>
      </c>
      <c r="BB625">
        <v>0.0</v>
      </c>
      <c r="BC625" s="2">
        <f t="shared" si="1"/>
        <v>43029</v>
      </c>
      <c r="BD625">
        <f t="shared" si="2"/>
        <v>27</v>
      </c>
    </row>
    <row r="626" ht="15.75" customHeight="1">
      <c r="A626">
        <v>624.0</v>
      </c>
      <c r="C626" t="s">
        <v>138</v>
      </c>
      <c r="H626" s="1">
        <v>34422.0</v>
      </c>
      <c r="I626">
        <v>7.0</v>
      </c>
      <c r="J626">
        <v>0.0</v>
      </c>
      <c r="K626">
        <v>12.0</v>
      </c>
      <c r="L626">
        <v>10.0</v>
      </c>
      <c r="M626">
        <v>611731.0</v>
      </c>
      <c r="N626" t="s">
        <v>2626</v>
      </c>
      <c r="O626">
        <v>1.0</v>
      </c>
      <c r="T626">
        <v>1.0</v>
      </c>
      <c r="U626" t="s">
        <v>189</v>
      </c>
      <c r="W626" t="s">
        <v>119</v>
      </c>
      <c r="Y626" t="s">
        <v>99</v>
      </c>
      <c r="AA626">
        <v>3.0</v>
      </c>
      <c r="AB626" t="s">
        <v>3410</v>
      </c>
      <c r="AC626" t="s">
        <v>89</v>
      </c>
      <c r="AG626" t="s">
        <v>75</v>
      </c>
      <c r="AI626" t="s">
        <v>141</v>
      </c>
      <c r="AN626" t="s">
        <v>77</v>
      </c>
      <c r="AP626">
        <v>6.0</v>
      </c>
      <c r="AR626">
        <v>3.0</v>
      </c>
      <c r="AT626">
        <v>4.0</v>
      </c>
      <c r="AU626" t="s">
        <v>3411</v>
      </c>
      <c r="AV626" t="s">
        <v>67</v>
      </c>
      <c r="AX626">
        <v>10.0</v>
      </c>
      <c r="AY626" t="s">
        <v>3412</v>
      </c>
      <c r="AZ626" t="s">
        <v>3413</v>
      </c>
      <c r="BA626" t="s">
        <v>3414</v>
      </c>
      <c r="BB626">
        <v>1.0</v>
      </c>
      <c r="BC626" s="2">
        <f t="shared" si="1"/>
        <v>43029</v>
      </c>
      <c r="BD626">
        <f t="shared" si="2"/>
        <v>23</v>
      </c>
    </row>
    <row r="627" ht="15.75" customHeight="1">
      <c r="A627">
        <v>625.0</v>
      </c>
      <c r="B627" t="s">
        <v>82</v>
      </c>
      <c r="H627" s="1">
        <v>30310.0</v>
      </c>
      <c r="I627">
        <v>7.0</v>
      </c>
      <c r="J627">
        <v>50.0</v>
      </c>
      <c r="K627">
        <v>10.0</v>
      </c>
      <c r="L627">
        <v>30.0</v>
      </c>
      <c r="M627">
        <v>0.0</v>
      </c>
      <c r="N627" t="s">
        <v>1411</v>
      </c>
      <c r="O627">
        <v>0.0</v>
      </c>
      <c r="P627" t="s">
        <v>132</v>
      </c>
      <c r="R627" t="s">
        <v>56</v>
      </c>
      <c r="T627">
        <v>1.0</v>
      </c>
      <c r="U627" t="s">
        <v>57</v>
      </c>
      <c r="W627" t="s">
        <v>58</v>
      </c>
      <c r="Z627" t="s">
        <v>1061</v>
      </c>
      <c r="AA627">
        <v>9.0</v>
      </c>
      <c r="AB627" t="s">
        <v>1411</v>
      </c>
      <c r="AC627" t="s">
        <v>89</v>
      </c>
      <c r="AF627" t="s">
        <v>90</v>
      </c>
      <c r="AN627" t="s">
        <v>77</v>
      </c>
      <c r="AP627">
        <v>6.0</v>
      </c>
      <c r="AR627">
        <v>4.0</v>
      </c>
      <c r="AT627">
        <v>48.0</v>
      </c>
      <c r="AU627" t="s">
        <v>3415</v>
      </c>
      <c r="AV627" t="s">
        <v>79</v>
      </c>
      <c r="AX627">
        <v>9.0</v>
      </c>
      <c r="AY627" t="s">
        <v>3416</v>
      </c>
      <c r="BB627">
        <v>0.0</v>
      </c>
      <c r="BC627" s="2">
        <f t="shared" si="1"/>
        <v>43029</v>
      </c>
      <c r="BD627">
        <f t="shared" si="2"/>
        <v>34</v>
      </c>
    </row>
    <row r="628" ht="15.75" customHeight="1">
      <c r="A628">
        <v>626.0</v>
      </c>
      <c r="B628" t="s">
        <v>82</v>
      </c>
      <c r="C628" t="s">
        <v>138</v>
      </c>
      <c r="H628" s="1">
        <v>33380.0</v>
      </c>
      <c r="I628">
        <v>7.0</v>
      </c>
      <c r="J628">
        <v>60.0</v>
      </c>
      <c r="K628">
        <v>8.0</v>
      </c>
      <c r="L628">
        <v>4.0</v>
      </c>
      <c r="M628">
        <v>94122.0</v>
      </c>
      <c r="N628" t="s">
        <v>350</v>
      </c>
      <c r="O628">
        <v>1.0</v>
      </c>
      <c r="T628">
        <v>1.0</v>
      </c>
      <c r="U628" t="s">
        <v>90</v>
      </c>
      <c r="W628" t="s">
        <v>86</v>
      </c>
      <c r="Y628" t="s">
        <v>171</v>
      </c>
      <c r="AA628">
        <v>2.0</v>
      </c>
      <c r="AB628" t="s">
        <v>3417</v>
      </c>
      <c r="AC628" t="s">
        <v>61</v>
      </c>
      <c r="AF628" t="s">
        <v>90</v>
      </c>
      <c r="AN628" t="s">
        <v>91</v>
      </c>
      <c r="AP628">
        <v>5.0</v>
      </c>
      <c r="AR628">
        <v>6.0</v>
      </c>
      <c r="AT628">
        <v>10.0</v>
      </c>
      <c r="AU628" t="s">
        <v>3418</v>
      </c>
      <c r="AV628" t="s">
        <v>79</v>
      </c>
      <c r="AX628">
        <v>8.0</v>
      </c>
      <c r="AY628" t="s">
        <v>3419</v>
      </c>
      <c r="AZ628" t="s">
        <v>3420</v>
      </c>
      <c r="BA628" t="s">
        <v>3421</v>
      </c>
      <c r="BB628">
        <v>1.0</v>
      </c>
      <c r="BC628" s="2">
        <f t="shared" si="1"/>
        <v>43029</v>
      </c>
      <c r="BD628">
        <f t="shared" si="2"/>
        <v>26</v>
      </c>
    </row>
    <row r="629" ht="15.75" customHeight="1">
      <c r="A629">
        <v>627.0</v>
      </c>
      <c r="B629" t="s">
        <v>82</v>
      </c>
      <c r="D629" t="s">
        <v>125</v>
      </c>
      <c r="F629" t="s">
        <v>95</v>
      </c>
      <c r="H629" s="1">
        <v>27115.0</v>
      </c>
      <c r="I629">
        <v>6.0</v>
      </c>
      <c r="J629">
        <v>30.0</v>
      </c>
      <c r="K629">
        <v>5.0</v>
      </c>
      <c r="L629">
        <v>10.0</v>
      </c>
      <c r="M629">
        <v>110092.0</v>
      </c>
      <c r="N629" t="s">
        <v>393</v>
      </c>
      <c r="O629">
        <v>1.0</v>
      </c>
      <c r="T629">
        <v>1.0</v>
      </c>
      <c r="U629" t="s">
        <v>72</v>
      </c>
      <c r="X629" t="s">
        <v>3422</v>
      </c>
      <c r="Y629" t="s">
        <v>59</v>
      </c>
      <c r="AA629">
        <v>20.0</v>
      </c>
      <c r="AB629" t="s">
        <v>3423</v>
      </c>
      <c r="AC629" t="s">
        <v>74</v>
      </c>
      <c r="AH629" t="s">
        <v>76</v>
      </c>
      <c r="AN629" t="s">
        <v>63</v>
      </c>
      <c r="AP629">
        <v>2.0</v>
      </c>
      <c r="AS629">
        <v>15.0</v>
      </c>
      <c r="AT629">
        <v>10.0</v>
      </c>
      <c r="AU629" t="s">
        <v>3424</v>
      </c>
      <c r="AV629" t="s">
        <v>79</v>
      </c>
      <c r="AX629">
        <v>10.0</v>
      </c>
      <c r="AY629" t="s">
        <v>3425</v>
      </c>
      <c r="AZ629" t="s">
        <v>3426</v>
      </c>
      <c r="BA629" t="s">
        <v>3427</v>
      </c>
      <c r="BB629">
        <v>1.0</v>
      </c>
      <c r="BC629" s="2">
        <f t="shared" si="1"/>
        <v>43029</v>
      </c>
      <c r="BD629">
        <f t="shared" si="2"/>
        <v>43</v>
      </c>
    </row>
    <row r="630" ht="15.75" customHeight="1">
      <c r="A630">
        <v>628.0</v>
      </c>
      <c r="F630" t="s">
        <v>95</v>
      </c>
      <c r="H630" s="1">
        <v>27133.0</v>
      </c>
      <c r="I630">
        <v>6.0</v>
      </c>
      <c r="J630">
        <v>50.0</v>
      </c>
      <c r="K630">
        <v>10.0</v>
      </c>
      <c r="L630">
        <v>20.0</v>
      </c>
      <c r="M630">
        <v>11201.0</v>
      </c>
      <c r="N630" t="s">
        <v>2529</v>
      </c>
      <c r="O630">
        <v>1.0</v>
      </c>
      <c r="T630">
        <v>1.0</v>
      </c>
      <c r="U630" t="s">
        <v>1322</v>
      </c>
      <c r="W630" t="s">
        <v>98</v>
      </c>
      <c r="Y630" t="s">
        <v>99</v>
      </c>
      <c r="AA630">
        <v>22.0</v>
      </c>
      <c r="AB630" t="s">
        <v>79</v>
      </c>
      <c r="AC630" t="s">
        <v>89</v>
      </c>
      <c r="AG630" t="s">
        <v>75</v>
      </c>
      <c r="AH630" t="s">
        <v>76</v>
      </c>
      <c r="AN630" t="s">
        <v>77</v>
      </c>
      <c r="AP630">
        <v>5.0</v>
      </c>
      <c r="AR630">
        <v>5.0</v>
      </c>
      <c r="AT630">
        <v>35.0</v>
      </c>
      <c r="AU630" t="s">
        <v>3428</v>
      </c>
      <c r="AW630" t="s">
        <v>3429</v>
      </c>
      <c r="AX630">
        <v>10.0</v>
      </c>
      <c r="AY630" t="s">
        <v>3430</v>
      </c>
      <c r="AZ630" t="s">
        <v>3431</v>
      </c>
      <c r="BA630" t="s">
        <v>3432</v>
      </c>
      <c r="BB630">
        <v>1.0</v>
      </c>
      <c r="BC630" s="2">
        <f t="shared" si="1"/>
        <v>43029</v>
      </c>
      <c r="BD630">
        <f t="shared" si="2"/>
        <v>43</v>
      </c>
    </row>
    <row r="631" ht="15.75" customHeight="1">
      <c r="A631">
        <v>629.0</v>
      </c>
      <c r="C631" t="s">
        <v>138</v>
      </c>
      <c r="E631" t="s">
        <v>187</v>
      </c>
      <c r="H631" s="1">
        <v>32981.0</v>
      </c>
      <c r="I631">
        <v>7.0</v>
      </c>
      <c r="J631">
        <v>20.0</v>
      </c>
      <c r="K631">
        <v>10.0</v>
      </c>
      <c r="L631">
        <v>10.0</v>
      </c>
      <c r="M631">
        <v>2260012.0</v>
      </c>
      <c r="N631" t="s">
        <v>2758</v>
      </c>
      <c r="O631">
        <v>1.0</v>
      </c>
      <c r="T631">
        <v>1.0</v>
      </c>
      <c r="U631" t="s">
        <v>237</v>
      </c>
      <c r="W631" t="s">
        <v>86</v>
      </c>
      <c r="Y631" t="s">
        <v>134</v>
      </c>
      <c r="AA631">
        <v>4.0</v>
      </c>
      <c r="AB631" t="s">
        <v>3433</v>
      </c>
      <c r="AC631" t="s">
        <v>61</v>
      </c>
      <c r="AI631" t="s">
        <v>141</v>
      </c>
      <c r="AN631" t="s">
        <v>63</v>
      </c>
      <c r="AP631">
        <v>3.0</v>
      </c>
      <c r="AR631">
        <v>5.0</v>
      </c>
      <c r="AT631">
        <v>20.0</v>
      </c>
      <c r="AU631" t="s">
        <v>3434</v>
      </c>
      <c r="AV631" t="s">
        <v>79</v>
      </c>
      <c r="AX631">
        <v>7.0</v>
      </c>
      <c r="AY631" t="s">
        <v>3435</v>
      </c>
      <c r="AZ631" t="s">
        <v>3436</v>
      </c>
      <c r="BB631">
        <v>1.0</v>
      </c>
      <c r="BC631" s="2">
        <f t="shared" si="1"/>
        <v>43029</v>
      </c>
      <c r="BD631">
        <f t="shared" si="2"/>
        <v>27</v>
      </c>
    </row>
    <row r="632" ht="15.75" customHeight="1">
      <c r="A632">
        <v>630.0</v>
      </c>
      <c r="F632" t="s">
        <v>95</v>
      </c>
      <c r="H632" s="1">
        <v>34970.0</v>
      </c>
      <c r="I632">
        <v>7.0</v>
      </c>
      <c r="J632">
        <v>45.0</v>
      </c>
      <c r="K632">
        <v>10.0</v>
      </c>
      <c r="L632">
        <v>4.0</v>
      </c>
      <c r="M632">
        <v>4616.0</v>
      </c>
      <c r="N632" t="s">
        <v>2915</v>
      </c>
      <c r="O632">
        <v>0.0</v>
      </c>
      <c r="P632" t="s">
        <v>70</v>
      </c>
      <c r="R632" t="s">
        <v>71</v>
      </c>
      <c r="T632">
        <v>0.0</v>
      </c>
      <c r="AC632" t="s">
        <v>61</v>
      </c>
      <c r="AH632" t="s">
        <v>76</v>
      </c>
      <c r="AN632" t="s">
        <v>178</v>
      </c>
      <c r="AP632">
        <v>5.0</v>
      </c>
      <c r="AS632">
        <v>8.0</v>
      </c>
      <c r="AT632">
        <v>10.0</v>
      </c>
      <c r="AU632" t="s">
        <v>3437</v>
      </c>
      <c r="AV632" t="s">
        <v>79</v>
      </c>
      <c r="AX632">
        <v>9.0</v>
      </c>
      <c r="AY632" t="s">
        <v>3438</v>
      </c>
      <c r="AZ632" t="s">
        <v>3439</v>
      </c>
      <c r="BA632" t="s">
        <v>124</v>
      </c>
      <c r="BB632">
        <v>0.0</v>
      </c>
      <c r="BC632" s="2">
        <f t="shared" si="1"/>
        <v>43029</v>
      </c>
      <c r="BD632">
        <f t="shared" si="2"/>
        <v>22</v>
      </c>
    </row>
    <row r="633" ht="15.75" customHeight="1">
      <c r="A633">
        <v>631.0</v>
      </c>
      <c r="C633" t="s">
        <v>138</v>
      </c>
      <c r="F633" t="s">
        <v>95</v>
      </c>
      <c r="H633" s="1">
        <v>32210.0</v>
      </c>
      <c r="I633">
        <v>8.0</v>
      </c>
      <c r="J633">
        <v>5.0</v>
      </c>
      <c r="K633">
        <v>6.0</v>
      </c>
      <c r="L633">
        <v>5.0</v>
      </c>
      <c r="M633">
        <v>560066.0</v>
      </c>
      <c r="N633" t="s">
        <v>2378</v>
      </c>
      <c r="O633">
        <v>0.0</v>
      </c>
      <c r="P633" t="s">
        <v>147</v>
      </c>
      <c r="R633" t="s">
        <v>106</v>
      </c>
      <c r="T633">
        <v>0.0</v>
      </c>
      <c r="AC633" t="s">
        <v>89</v>
      </c>
      <c r="AI633" t="s">
        <v>141</v>
      </c>
      <c r="AN633" t="s">
        <v>63</v>
      </c>
      <c r="AP633">
        <v>6.0</v>
      </c>
      <c r="AS633">
        <v>10.0</v>
      </c>
      <c r="AT633">
        <v>5.0</v>
      </c>
      <c r="AU633" t="s">
        <v>3440</v>
      </c>
      <c r="AV633" t="s">
        <v>79</v>
      </c>
      <c r="AX633">
        <v>10.0</v>
      </c>
      <c r="AY633" t="s">
        <v>3441</v>
      </c>
      <c r="AZ633" t="s">
        <v>3442</v>
      </c>
      <c r="BA633" t="s">
        <v>3185</v>
      </c>
      <c r="BB633">
        <v>1.0</v>
      </c>
      <c r="BC633" s="2">
        <f t="shared" si="1"/>
        <v>43029</v>
      </c>
      <c r="BD633">
        <f t="shared" si="2"/>
        <v>29</v>
      </c>
    </row>
    <row r="634" ht="15.75" customHeight="1">
      <c r="A634">
        <v>632.0</v>
      </c>
      <c r="F634" t="s">
        <v>95</v>
      </c>
      <c r="H634" s="1">
        <v>31293.0</v>
      </c>
      <c r="I634">
        <v>7.0</v>
      </c>
      <c r="J634">
        <v>90.0</v>
      </c>
      <c r="K634">
        <v>6.0</v>
      </c>
      <c r="L634">
        <v>30.0</v>
      </c>
      <c r="N634" t="s">
        <v>2639</v>
      </c>
      <c r="O634">
        <v>1.0</v>
      </c>
      <c r="T634">
        <v>1.0</v>
      </c>
      <c r="U634" t="s">
        <v>118</v>
      </c>
      <c r="W634" t="s">
        <v>119</v>
      </c>
      <c r="Y634" t="s">
        <v>1526</v>
      </c>
      <c r="AA634">
        <v>2.0</v>
      </c>
      <c r="AC634" t="s">
        <v>74</v>
      </c>
      <c r="AF634" t="s">
        <v>90</v>
      </c>
      <c r="AN634" t="s">
        <v>77</v>
      </c>
      <c r="AP634">
        <v>5.0</v>
      </c>
      <c r="AS634">
        <v>10.0</v>
      </c>
      <c r="AT634">
        <v>15.0</v>
      </c>
      <c r="AU634" t="s">
        <v>3443</v>
      </c>
      <c r="AW634" t="s">
        <v>3444</v>
      </c>
      <c r="AX634">
        <v>9.0</v>
      </c>
      <c r="AY634" t="s">
        <v>3445</v>
      </c>
      <c r="AZ634" t="s">
        <v>3446</v>
      </c>
      <c r="BA634" t="s">
        <v>3447</v>
      </c>
      <c r="BB634">
        <v>1.0</v>
      </c>
      <c r="BC634" s="2">
        <f t="shared" si="1"/>
        <v>43029</v>
      </c>
      <c r="BD634">
        <f t="shared" si="2"/>
        <v>32</v>
      </c>
    </row>
    <row r="635" ht="15.75" customHeight="1">
      <c r="A635">
        <v>633.0</v>
      </c>
      <c r="B635" t="s">
        <v>82</v>
      </c>
      <c r="C635" t="s">
        <v>138</v>
      </c>
      <c r="F635" t="s">
        <v>95</v>
      </c>
      <c r="H635" s="1">
        <v>33399.0</v>
      </c>
      <c r="I635">
        <v>7.0</v>
      </c>
      <c r="J635">
        <v>60.0</v>
      </c>
      <c r="K635">
        <v>11.0</v>
      </c>
      <c r="L635">
        <v>9.0</v>
      </c>
      <c r="M635">
        <v>100020.0</v>
      </c>
      <c r="N635" t="s">
        <v>2398</v>
      </c>
      <c r="O635">
        <v>1.0</v>
      </c>
      <c r="T635">
        <v>1.0</v>
      </c>
      <c r="U635" t="s">
        <v>75</v>
      </c>
      <c r="W635" t="s">
        <v>86</v>
      </c>
      <c r="Y635" t="s">
        <v>99</v>
      </c>
      <c r="AA635">
        <v>3.0</v>
      </c>
      <c r="AB635" t="s">
        <v>3448</v>
      </c>
      <c r="AC635" t="s">
        <v>61</v>
      </c>
      <c r="AI635" t="s">
        <v>141</v>
      </c>
      <c r="AN635" t="s">
        <v>63</v>
      </c>
      <c r="AP635">
        <v>4.0</v>
      </c>
      <c r="AS635">
        <v>10.0</v>
      </c>
      <c r="AT635">
        <v>7.0</v>
      </c>
      <c r="AU635" t="s">
        <v>3449</v>
      </c>
      <c r="AW635" t="s">
        <v>3450</v>
      </c>
      <c r="AX635">
        <v>10.0</v>
      </c>
      <c r="AY635" t="s">
        <v>3451</v>
      </c>
      <c r="AZ635" t="s">
        <v>3452</v>
      </c>
      <c r="BA635" t="s">
        <v>3453</v>
      </c>
      <c r="BB635">
        <v>1.0</v>
      </c>
      <c r="BC635" s="2">
        <f t="shared" si="1"/>
        <v>43029</v>
      </c>
      <c r="BD635">
        <f t="shared" si="2"/>
        <v>26</v>
      </c>
    </row>
    <row r="636" ht="15.75" customHeight="1">
      <c r="A636">
        <v>634.0</v>
      </c>
      <c r="B636" t="s">
        <v>82</v>
      </c>
      <c r="C636" t="s">
        <v>138</v>
      </c>
      <c r="D636" t="s">
        <v>125</v>
      </c>
      <c r="F636" t="s">
        <v>95</v>
      </c>
      <c r="H636" s="1">
        <v>31866.0</v>
      </c>
      <c r="I636">
        <v>7.0</v>
      </c>
      <c r="J636">
        <v>10.0</v>
      </c>
      <c r="K636">
        <v>7.0</v>
      </c>
      <c r="L636">
        <v>6.0</v>
      </c>
      <c r="M636">
        <v>695581.0</v>
      </c>
      <c r="N636" t="s">
        <v>2938</v>
      </c>
      <c r="O636">
        <v>0.0</v>
      </c>
      <c r="P636" t="s">
        <v>147</v>
      </c>
      <c r="S636" t="s">
        <v>3454</v>
      </c>
      <c r="T636">
        <v>0.0</v>
      </c>
      <c r="AC636" t="s">
        <v>89</v>
      </c>
      <c r="AG636" t="s">
        <v>75</v>
      </c>
      <c r="AN636" t="s">
        <v>178</v>
      </c>
      <c r="AP636">
        <v>6.0</v>
      </c>
      <c r="AR636">
        <v>5.0</v>
      </c>
      <c r="AT636">
        <v>8.0</v>
      </c>
      <c r="AU636" t="s">
        <v>3455</v>
      </c>
      <c r="AV636" t="s">
        <v>79</v>
      </c>
      <c r="AX636">
        <v>10.0</v>
      </c>
      <c r="AY636" t="s">
        <v>3456</v>
      </c>
      <c r="AZ636" t="s">
        <v>3457</v>
      </c>
      <c r="BA636" t="s">
        <v>3458</v>
      </c>
      <c r="BB636">
        <v>1.0</v>
      </c>
      <c r="BC636" s="2">
        <f t="shared" si="1"/>
        <v>43029</v>
      </c>
      <c r="BD636">
        <f t="shared" si="2"/>
        <v>30</v>
      </c>
    </row>
    <row r="637" ht="15.75" customHeight="1">
      <c r="A637">
        <v>635.0</v>
      </c>
      <c r="C637" t="s">
        <v>138</v>
      </c>
      <c r="F637" t="s">
        <v>95</v>
      </c>
      <c r="H637" s="1">
        <v>32053.0</v>
      </c>
      <c r="I637">
        <v>8.0</v>
      </c>
      <c r="J637">
        <v>40.0</v>
      </c>
      <c r="K637">
        <v>10.0</v>
      </c>
      <c r="L637">
        <v>6.0</v>
      </c>
      <c r="M637">
        <v>4144020.0</v>
      </c>
      <c r="N637" t="s">
        <v>2887</v>
      </c>
      <c r="O637">
        <v>1.0</v>
      </c>
      <c r="T637">
        <v>1.0</v>
      </c>
      <c r="U637" t="s">
        <v>85</v>
      </c>
      <c r="W637" t="s">
        <v>86</v>
      </c>
      <c r="Z637" t="s">
        <v>3459</v>
      </c>
      <c r="AA637">
        <v>5.0</v>
      </c>
      <c r="AB637" t="s">
        <v>3460</v>
      </c>
      <c r="AC637" t="s">
        <v>61</v>
      </c>
      <c r="AI637" t="s">
        <v>141</v>
      </c>
      <c r="AO637" t="s">
        <v>3461</v>
      </c>
      <c r="AP637">
        <v>6.0</v>
      </c>
      <c r="AR637">
        <v>6.0</v>
      </c>
      <c r="AT637">
        <v>60.0</v>
      </c>
      <c r="AU637" t="s">
        <v>3462</v>
      </c>
      <c r="AV637" t="s">
        <v>368</v>
      </c>
      <c r="AX637">
        <v>10.0</v>
      </c>
      <c r="AY637" t="s">
        <v>3463</v>
      </c>
      <c r="AZ637" t="s">
        <v>3464</v>
      </c>
      <c r="BA637" t="s">
        <v>3465</v>
      </c>
      <c r="BB637">
        <v>1.0</v>
      </c>
      <c r="BC637" s="2">
        <f t="shared" si="1"/>
        <v>43029</v>
      </c>
      <c r="BD637">
        <f t="shared" si="2"/>
        <v>30</v>
      </c>
    </row>
    <row r="638" ht="15.75" customHeight="1">
      <c r="A638">
        <v>636.0</v>
      </c>
      <c r="F638" t="s">
        <v>95</v>
      </c>
      <c r="H638" s="1">
        <v>42992.0</v>
      </c>
      <c r="I638">
        <v>9141984.0</v>
      </c>
      <c r="J638">
        <v>45.0</v>
      </c>
      <c r="K638">
        <v>8.0</v>
      </c>
      <c r="L638">
        <v>3.0</v>
      </c>
      <c r="M638">
        <v>94545.0</v>
      </c>
      <c r="N638" t="s">
        <v>719</v>
      </c>
      <c r="O638">
        <v>0.0</v>
      </c>
      <c r="P638" t="s">
        <v>105</v>
      </c>
      <c r="R638" t="s">
        <v>106</v>
      </c>
      <c r="T638">
        <v>1.0</v>
      </c>
      <c r="U638" t="s">
        <v>237</v>
      </c>
      <c r="W638" t="s">
        <v>86</v>
      </c>
      <c r="Y638" t="s">
        <v>99</v>
      </c>
      <c r="AA638">
        <v>8.0</v>
      </c>
      <c r="AB638" t="s">
        <v>79</v>
      </c>
      <c r="AC638" t="s">
        <v>89</v>
      </c>
      <c r="AG638" t="s">
        <v>75</v>
      </c>
      <c r="AN638" t="s">
        <v>77</v>
      </c>
      <c r="AP638">
        <v>4.0</v>
      </c>
      <c r="AR638">
        <v>3.0</v>
      </c>
      <c r="AT638">
        <v>6.0</v>
      </c>
      <c r="AU638" t="s">
        <v>3466</v>
      </c>
      <c r="AV638" t="s">
        <v>79</v>
      </c>
      <c r="AX638">
        <v>6.0</v>
      </c>
      <c r="AY638" t="s">
        <v>3467</v>
      </c>
      <c r="AZ638" t="s">
        <v>480</v>
      </c>
      <c r="BA638" t="s">
        <v>3468</v>
      </c>
      <c r="BB638">
        <v>0.0</v>
      </c>
      <c r="BC638" s="2">
        <f t="shared" si="1"/>
        <v>43029</v>
      </c>
      <c r="BD638">
        <f t="shared" si="2"/>
        <v>0</v>
      </c>
    </row>
    <row r="639" ht="15.75" customHeight="1">
      <c r="A639">
        <v>637.0</v>
      </c>
      <c r="F639" t="s">
        <v>95</v>
      </c>
      <c r="H639" s="1">
        <v>23221.0</v>
      </c>
      <c r="I639">
        <v>6.0</v>
      </c>
      <c r="J639">
        <v>30.0</v>
      </c>
      <c r="K639">
        <v>8.0</v>
      </c>
      <c r="L639">
        <v>20.0</v>
      </c>
      <c r="N639" t="s">
        <v>3469</v>
      </c>
      <c r="O639">
        <v>1.0</v>
      </c>
      <c r="T639">
        <v>1.0</v>
      </c>
      <c r="U639" t="s">
        <v>546</v>
      </c>
      <c r="W639" t="s">
        <v>440</v>
      </c>
      <c r="Z639" t="s">
        <v>3470</v>
      </c>
      <c r="AA639">
        <v>20.0</v>
      </c>
      <c r="AB639" t="s">
        <v>3471</v>
      </c>
      <c r="AC639" t="s">
        <v>89</v>
      </c>
      <c r="AI639" t="s">
        <v>141</v>
      </c>
      <c r="AN639" t="s">
        <v>63</v>
      </c>
      <c r="AP639">
        <v>4.0</v>
      </c>
      <c r="AR639">
        <v>2.0</v>
      </c>
      <c r="AT639">
        <v>4.0</v>
      </c>
      <c r="AU639" t="s">
        <v>3472</v>
      </c>
      <c r="AW639" t="s">
        <v>3473</v>
      </c>
      <c r="AX639">
        <v>10.0</v>
      </c>
      <c r="AY639" t="s">
        <v>3474</v>
      </c>
      <c r="AZ639" t="s">
        <v>3475</v>
      </c>
      <c r="BB639">
        <v>1.0</v>
      </c>
      <c r="BC639" s="2">
        <f t="shared" si="1"/>
        <v>43029</v>
      </c>
      <c r="BD639">
        <f t="shared" si="2"/>
        <v>54</v>
      </c>
    </row>
    <row r="640" ht="15.75" customHeight="1">
      <c r="A640">
        <v>638.0</v>
      </c>
      <c r="F640" t="s">
        <v>95</v>
      </c>
      <c r="H640" s="1">
        <v>27878.0</v>
      </c>
      <c r="I640">
        <v>6.0</v>
      </c>
      <c r="J640">
        <v>45.0</v>
      </c>
      <c r="K640">
        <v>12.0</v>
      </c>
      <c r="L640">
        <v>50.0</v>
      </c>
      <c r="M640">
        <v>83646.0</v>
      </c>
      <c r="N640" t="s">
        <v>2499</v>
      </c>
      <c r="O640">
        <v>1.0</v>
      </c>
      <c r="T640">
        <v>1.0</v>
      </c>
      <c r="U640" t="s">
        <v>85</v>
      </c>
      <c r="W640" t="s">
        <v>58</v>
      </c>
      <c r="Y640" t="s">
        <v>99</v>
      </c>
      <c r="AA640">
        <v>19.0</v>
      </c>
      <c r="AB640" t="s">
        <v>386</v>
      </c>
      <c r="AC640" t="s">
        <v>89</v>
      </c>
      <c r="AI640" t="s">
        <v>141</v>
      </c>
      <c r="AN640" t="s">
        <v>63</v>
      </c>
      <c r="AP640">
        <v>6.0</v>
      </c>
      <c r="AS640">
        <v>8.0</v>
      </c>
      <c r="AT640">
        <v>15.0</v>
      </c>
      <c r="AU640" t="s">
        <v>3476</v>
      </c>
      <c r="AV640" t="s">
        <v>67</v>
      </c>
      <c r="AX640">
        <v>10.0</v>
      </c>
      <c r="AY640" t="s">
        <v>3477</v>
      </c>
      <c r="AZ640" t="s">
        <v>3478</v>
      </c>
      <c r="BA640" t="s">
        <v>3479</v>
      </c>
      <c r="BB640">
        <v>1.0</v>
      </c>
      <c r="BC640" s="2">
        <f t="shared" si="1"/>
        <v>43029</v>
      </c>
      <c r="BD640">
        <f t="shared" si="2"/>
        <v>41</v>
      </c>
    </row>
    <row r="641" ht="15.75" customHeight="1">
      <c r="A641">
        <v>639.0</v>
      </c>
      <c r="B641" t="s">
        <v>82</v>
      </c>
      <c r="C641" t="s">
        <v>138</v>
      </c>
      <c r="H641" s="1">
        <v>32111.0</v>
      </c>
      <c r="I641">
        <v>7.0</v>
      </c>
      <c r="J641">
        <v>360.0</v>
      </c>
      <c r="K641">
        <v>2.0</v>
      </c>
      <c r="L641">
        <v>5.0</v>
      </c>
      <c r="M641">
        <v>510000.0</v>
      </c>
      <c r="N641" t="s">
        <v>2714</v>
      </c>
      <c r="O641">
        <v>1.0</v>
      </c>
      <c r="T641">
        <v>1.0</v>
      </c>
      <c r="U641" t="s">
        <v>237</v>
      </c>
      <c r="W641" t="s">
        <v>156</v>
      </c>
      <c r="Y641" t="s">
        <v>87</v>
      </c>
      <c r="AA641">
        <v>1.0</v>
      </c>
      <c r="AB641" t="s">
        <v>3480</v>
      </c>
      <c r="AC641" t="s">
        <v>89</v>
      </c>
      <c r="AI641" t="s">
        <v>141</v>
      </c>
      <c r="AN641" t="s">
        <v>91</v>
      </c>
      <c r="AP641">
        <v>6.0</v>
      </c>
      <c r="AR641">
        <v>6.0</v>
      </c>
      <c r="AT641">
        <v>6.0</v>
      </c>
      <c r="AU641" t="s">
        <v>3481</v>
      </c>
      <c r="AV641" t="s">
        <v>79</v>
      </c>
      <c r="AX641">
        <v>10.0</v>
      </c>
      <c r="AY641" t="s">
        <v>3482</v>
      </c>
      <c r="AZ641" t="s">
        <v>116</v>
      </c>
      <c r="BA641" t="s">
        <v>152</v>
      </c>
      <c r="BB641">
        <v>1.0</v>
      </c>
      <c r="BC641" s="2">
        <f t="shared" si="1"/>
        <v>43029</v>
      </c>
      <c r="BD641">
        <f t="shared" si="2"/>
        <v>29</v>
      </c>
    </row>
    <row r="642" ht="15.75" customHeight="1">
      <c r="A642">
        <v>640.0</v>
      </c>
      <c r="E642" t="s">
        <v>187</v>
      </c>
      <c r="H642" s="1">
        <v>34086.0</v>
      </c>
      <c r="I642">
        <v>8.0</v>
      </c>
      <c r="J642">
        <v>0.0</v>
      </c>
      <c r="K642">
        <v>14.0</v>
      </c>
      <c r="L642">
        <v>10.0</v>
      </c>
      <c r="M642">
        <v>16016.0</v>
      </c>
      <c r="N642" t="s">
        <v>3483</v>
      </c>
      <c r="O642">
        <v>1.0</v>
      </c>
      <c r="T642">
        <v>0.0</v>
      </c>
      <c r="AC642" t="s">
        <v>61</v>
      </c>
      <c r="AF642" t="s">
        <v>90</v>
      </c>
      <c r="AN642" t="s">
        <v>77</v>
      </c>
      <c r="AP642">
        <v>6.0</v>
      </c>
      <c r="AR642">
        <v>6.0</v>
      </c>
      <c r="AT642">
        <v>50.0</v>
      </c>
      <c r="AU642" t="s">
        <v>3484</v>
      </c>
      <c r="AV642" t="s">
        <v>79</v>
      </c>
      <c r="AX642">
        <v>8.0</v>
      </c>
      <c r="AY642" t="s">
        <v>3485</v>
      </c>
      <c r="AZ642" t="s">
        <v>467</v>
      </c>
      <c r="BA642" t="s">
        <v>3486</v>
      </c>
      <c r="BB642">
        <v>1.0</v>
      </c>
      <c r="BC642" s="2">
        <f t="shared" si="1"/>
        <v>43029</v>
      </c>
      <c r="BD642">
        <f t="shared" si="2"/>
        <v>24</v>
      </c>
    </row>
    <row r="643" ht="15.75" customHeight="1">
      <c r="A643">
        <v>641.0</v>
      </c>
      <c r="D643" t="s">
        <v>125</v>
      </c>
      <c r="F643" t="s">
        <v>95</v>
      </c>
      <c r="H643" s="1">
        <v>33799.0</v>
      </c>
      <c r="I643">
        <v>5.0</v>
      </c>
      <c r="J643">
        <v>20.0</v>
      </c>
      <c r="K643">
        <v>9.0</v>
      </c>
      <c r="L643">
        <v>0.0</v>
      </c>
      <c r="M643">
        <v>560017.0</v>
      </c>
      <c r="N643" t="s">
        <v>2439</v>
      </c>
      <c r="O643">
        <v>1.0</v>
      </c>
      <c r="T643">
        <v>1.0</v>
      </c>
      <c r="U643" t="s">
        <v>469</v>
      </c>
      <c r="W643" t="s">
        <v>119</v>
      </c>
      <c r="Z643" t="s">
        <v>3487</v>
      </c>
      <c r="AA643">
        <v>1.0</v>
      </c>
      <c r="AB643" t="s">
        <v>3488</v>
      </c>
      <c r="AC643" t="s">
        <v>89</v>
      </c>
      <c r="AG643" t="s">
        <v>75</v>
      </c>
      <c r="AN643" t="s">
        <v>77</v>
      </c>
      <c r="AP643">
        <v>5.0</v>
      </c>
      <c r="AR643">
        <v>5.0</v>
      </c>
      <c r="AT643">
        <v>20.0</v>
      </c>
      <c r="AU643" t="s">
        <v>3489</v>
      </c>
      <c r="AV643" t="s">
        <v>368</v>
      </c>
      <c r="AX643">
        <v>7.0</v>
      </c>
      <c r="AY643" t="s">
        <v>3490</v>
      </c>
      <c r="AZ643" t="s">
        <v>3491</v>
      </c>
      <c r="BA643" t="s">
        <v>124</v>
      </c>
      <c r="BB643">
        <v>1.0</v>
      </c>
      <c r="BC643" s="2">
        <f t="shared" si="1"/>
        <v>43029</v>
      </c>
      <c r="BD643">
        <f t="shared" si="2"/>
        <v>25</v>
      </c>
    </row>
    <row r="644" ht="15.75" customHeight="1">
      <c r="A644">
        <v>642.0</v>
      </c>
      <c r="B644" t="s">
        <v>82</v>
      </c>
      <c r="F644" t="s">
        <v>95</v>
      </c>
      <c r="H644" s="1">
        <v>33737.0</v>
      </c>
      <c r="I644">
        <v>8.0</v>
      </c>
      <c r="J644">
        <v>120.0</v>
      </c>
      <c r="K644">
        <v>12.0</v>
      </c>
      <c r="L644">
        <v>20.0</v>
      </c>
      <c r="M644">
        <v>27713.0</v>
      </c>
      <c r="N644" t="s">
        <v>2672</v>
      </c>
      <c r="O644">
        <v>1.0</v>
      </c>
      <c r="T644">
        <v>0.0</v>
      </c>
      <c r="AC644" t="s">
        <v>61</v>
      </c>
      <c r="AD644" t="s">
        <v>319</v>
      </c>
      <c r="AG644" t="s">
        <v>75</v>
      </c>
      <c r="AO644" t="s">
        <v>3492</v>
      </c>
      <c r="AP644">
        <v>4.0</v>
      </c>
      <c r="AR644">
        <v>6.0</v>
      </c>
      <c r="AT644">
        <v>40.0</v>
      </c>
      <c r="AU644" t="s">
        <v>3493</v>
      </c>
      <c r="AV644" t="s">
        <v>79</v>
      </c>
      <c r="AX644">
        <v>10.0</v>
      </c>
      <c r="AY644" t="s">
        <v>3494</v>
      </c>
      <c r="AZ644" t="s">
        <v>3495</v>
      </c>
      <c r="BA644" t="s">
        <v>3496</v>
      </c>
      <c r="BB644">
        <v>1.0</v>
      </c>
      <c r="BC644" s="2">
        <f t="shared" si="1"/>
        <v>43029</v>
      </c>
      <c r="BD644">
        <f t="shared" si="2"/>
        <v>25</v>
      </c>
    </row>
    <row r="645" ht="15.75" customHeight="1">
      <c r="A645">
        <v>643.0</v>
      </c>
      <c r="B645" t="s">
        <v>82</v>
      </c>
      <c r="H645" s="1">
        <v>30234.0</v>
      </c>
      <c r="I645">
        <v>8.0</v>
      </c>
      <c r="J645">
        <v>0.0</v>
      </c>
      <c r="K645">
        <v>12.0</v>
      </c>
      <c r="L645">
        <v>5.0</v>
      </c>
      <c r="M645">
        <v>560097.0</v>
      </c>
      <c r="N645" t="s">
        <v>534</v>
      </c>
      <c r="O645">
        <v>0.0</v>
      </c>
      <c r="P645" t="s">
        <v>105</v>
      </c>
      <c r="R645" t="s">
        <v>106</v>
      </c>
      <c r="T645">
        <v>0.0</v>
      </c>
      <c r="AC645" t="s">
        <v>89</v>
      </c>
      <c r="AF645" t="s">
        <v>90</v>
      </c>
      <c r="AN645" t="s">
        <v>77</v>
      </c>
      <c r="AP645">
        <v>6.0</v>
      </c>
      <c r="AR645">
        <v>3.0</v>
      </c>
      <c r="AT645">
        <v>500.0</v>
      </c>
      <c r="AU645" t="s">
        <v>3497</v>
      </c>
      <c r="AV645" t="s">
        <v>79</v>
      </c>
      <c r="AX645">
        <v>10.0</v>
      </c>
      <c r="AY645" t="s">
        <v>3498</v>
      </c>
      <c r="AZ645" t="s">
        <v>3499</v>
      </c>
      <c r="BA645" t="s">
        <v>1632</v>
      </c>
      <c r="BB645">
        <v>1.0</v>
      </c>
      <c r="BC645" s="2">
        <f t="shared" si="1"/>
        <v>43029</v>
      </c>
      <c r="BD645">
        <f t="shared" si="2"/>
        <v>35</v>
      </c>
    </row>
    <row r="646" ht="15.75" customHeight="1">
      <c r="A646">
        <v>644.0</v>
      </c>
      <c r="B646" t="s">
        <v>82</v>
      </c>
      <c r="H646" s="1">
        <v>30221.0</v>
      </c>
      <c r="I646">
        <v>5.0</v>
      </c>
      <c r="J646">
        <v>120.0</v>
      </c>
      <c r="K646">
        <v>14.0</v>
      </c>
      <c r="L646">
        <v>30.0</v>
      </c>
      <c r="M646">
        <v>10260.0</v>
      </c>
      <c r="N646" t="s">
        <v>2380</v>
      </c>
      <c r="O646">
        <v>0.0</v>
      </c>
      <c r="P646" t="s">
        <v>70</v>
      </c>
      <c r="R646" t="s">
        <v>106</v>
      </c>
      <c r="T646">
        <v>1.0</v>
      </c>
      <c r="U646" t="s">
        <v>237</v>
      </c>
      <c r="W646" t="s">
        <v>86</v>
      </c>
      <c r="Y646" t="s">
        <v>113</v>
      </c>
      <c r="AA646">
        <v>11.0</v>
      </c>
      <c r="AB646" t="s">
        <v>3500</v>
      </c>
      <c r="AC646" t="s">
        <v>61</v>
      </c>
      <c r="AF646" t="s">
        <v>90</v>
      </c>
      <c r="AN646" t="s">
        <v>91</v>
      </c>
      <c r="AP646">
        <v>4.0</v>
      </c>
      <c r="AS646" t="s">
        <v>725</v>
      </c>
      <c r="AT646">
        <v>50.0</v>
      </c>
      <c r="AU646" t="s">
        <v>3501</v>
      </c>
      <c r="AV646" t="s">
        <v>79</v>
      </c>
      <c r="AX646">
        <v>10.0</v>
      </c>
      <c r="AY646" t="s">
        <v>3502</v>
      </c>
      <c r="BB646">
        <v>1.0</v>
      </c>
      <c r="BC646" s="2">
        <f t="shared" si="1"/>
        <v>43029</v>
      </c>
      <c r="BD646">
        <f t="shared" si="2"/>
        <v>35</v>
      </c>
    </row>
    <row r="647" ht="15.75" customHeight="1">
      <c r="A647">
        <v>645.0</v>
      </c>
      <c r="C647" t="s">
        <v>138</v>
      </c>
      <c r="H647" s="1">
        <v>31113.0</v>
      </c>
      <c r="I647">
        <v>7.0</v>
      </c>
      <c r="J647">
        <v>110.0</v>
      </c>
      <c r="K647">
        <v>11.0</v>
      </c>
      <c r="L647">
        <v>20.0</v>
      </c>
      <c r="N647" t="s">
        <v>2403</v>
      </c>
      <c r="O647">
        <v>1.0</v>
      </c>
      <c r="T647">
        <v>0.0</v>
      </c>
      <c r="AC647" t="s">
        <v>89</v>
      </c>
      <c r="AE647" t="s">
        <v>62</v>
      </c>
      <c r="AN647" t="s">
        <v>77</v>
      </c>
      <c r="AQ647">
        <v>12.0</v>
      </c>
      <c r="AS647">
        <v>20.0</v>
      </c>
      <c r="AT647">
        <v>20.0</v>
      </c>
      <c r="AU647" t="s">
        <v>3503</v>
      </c>
      <c r="AW647" t="s">
        <v>387</v>
      </c>
      <c r="AX647">
        <v>10.0</v>
      </c>
      <c r="AY647" t="s">
        <v>3504</v>
      </c>
      <c r="AZ647" t="s">
        <v>618</v>
      </c>
      <c r="BA647" t="s">
        <v>1178</v>
      </c>
      <c r="BB647">
        <v>1.0</v>
      </c>
      <c r="BC647" s="2">
        <f t="shared" si="1"/>
        <v>43029</v>
      </c>
      <c r="BD647">
        <f t="shared" si="2"/>
        <v>32</v>
      </c>
    </row>
    <row r="648" ht="15.75" customHeight="1">
      <c r="A648">
        <v>646.0</v>
      </c>
      <c r="F648" t="s">
        <v>95</v>
      </c>
      <c r="H648" s="1">
        <v>25124.0</v>
      </c>
      <c r="I648">
        <v>7.0</v>
      </c>
      <c r="J648">
        <v>60.0</v>
      </c>
      <c r="K648">
        <v>10.0</v>
      </c>
      <c r="L648">
        <v>10.0</v>
      </c>
      <c r="M648">
        <v>560066.0</v>
      </c>
      <c r="N648" t="s">
        <v>1378</v>
      </c>
      <c r="O648">
        <v>0.0</v>
      </c>
      <c r="P648" t="s">
        <v>84</v>
      </c>
      <c r="R648" t="s">
        <v>106</v>
      </c>
      <c r="T648">
        <v>1.0</v>
      </c>
      <c r="U648" t="s">
        <v>148</v>
      </c>
      <c r="W648" t="s">
        <v>156</v>
      </c>
      <c r="Y648" t="s">
        <v>99</v>
      </c>
      <c r="AA648">
        <v>25.0</v>
      </c>
      <c r="AB648" s="10" t="s">
        <v>3505</v>
      </c>
      <c r="AC648" t="s">
        <v>89</v>
      </c>
      <c r="AH648" t="s">
        <v>76</v>
      </c>
      <c r="AM648" t="s">
        <v>1264</v>
      </c>
      <c r="AN648" t="s">
        <v>77</v>
      </c>
      <c r="AP648">
        <v>5.0</v>
      </c>
      <c r="AR648">
        <v>4.0</v>
      </c>
      <c r="AT648">
        <v>16.0</v>
      </c>
      <c r="AU648" t="s">
        <v>3506</v>
      </c>
      <c r="AW648" t="s">
        <v>2636</v>
      </c>
      <c r="AX648">
        <v>8.0</v>
      </c>
      <c r="AY648" t="s">
        <v>3507</v>
      </c>
      <c r="BB648">
        <v>1.0</v>
      </c>
      <c r="BC648" s="2">
        <f t="shared" si="1"/>
        <v>43029</v>
      </c>
      <c r="BD648">
        <f t="shared" si="2"/>
        <v>49</v>
      </c>
    </row>
    <row r="649" ht="15.75" customHeight="1">
      <c r="A649">
        <v>647.0</v>
      </c>
      <c r="C649" t="s">
        <v>138</v>
      </c>
      <c r="F649" t="s">
        <v>95</v>
      </c>
      <c r="H649" s="1">
        <v>30466.0</v>
      </c>
      <c r="I649">
        <v>7.0</v>
      </c>
      <c r="J649">
        <v>60.0</v>
      </c>
      <c r="K649">
        <v>8.0</v>
      </c>
      <c r="L649">
        <v>2.0</v>
      </c>
      <c r="M649">
        <v>94102.0</v>
      </c>
      <c r="N649" t="s">
        <v>227</v>
      </c>
      <c r="O649">
        <v>0.0</v>
      </c>
      <c r="P649" t="s">
        <v>84</v>
      </c>
      <c r="R649" t="s">
        <v>106</v>
      </c>
      <c r="T649">
        <v>1.0</v>
      </c>
      <c r="U649" t="s">
        <v>75</v>
      </c>
      <c r="W649" t="s">
        <v>86</v>
      </c>
      <c r="Y649" t="s">
        <v>99</v>
      </c>
      <c r="AA649">
        <v>7.0</v>
      </c>
      <c r="AB649" t="s">
        <v>3508</v>
      </c>
      <c r="AC649" t="s">
        <v>89</v>
      </c>
      <c r="AG649" t="s">
        <v>75</v>
      </c>
      <c r="AN649" t="s">
        <v>91</v>
      </c>
      <c r="AP649">
        <v>3.0</v>
      </c>
      <c r="AR649">
        <v>5.0</v>
      </c>
      <c r="AT649">
        <v>5.0</v>
      </c>
      <c r="AU649" t="s">
        <v>3509</v>
      </c>
      <c r="AW649" t="s">
        <v>513</v>
      </c>
      <c r="AX649">
        <v>6.0</v>
      </c>
      <c r="AY649" t="s">
        <v>3510</v>
      </c>
      <c r="AZ649" t="s">
        <v>3511</v>
      </c>
      <c r="BA649" t="s">
        <v>3512</v>
      </c>
      <c r="BB649">
        <v>0.0</v>
      </c>
      <c r="BC649" s="2">
        <f t="shared" si="1"/>
        <v>43029</v>
      </c>
      <c r="BD649">
        <f t="shared" si="2"/>
        <v>34</v>
      </c>
    </row>
    <row r="650" ht="15.75" customHeight="1">
      <c r="A650">
        <v>648.0</v>
      </c>
      <c r="B650" t="s">
        <v>82</v>
      </c>
      <c r="H650" s="1">
        <v>30680.0</v>
      </c>
      <c r="I650">
        <v>4.0</v>
      </c>
      <c r="J650">
        <v>40.0</v>
      </c>
      <c r="K650">
        <v>11.0</v>
      </c>
      <c r="L650">
        <v>2.0</v>
      </c>
      <c r="M650">
        <v>622.0</v>
      </c>
      <c r="N650" t="s">
        <v>2346</v>
      </c>
      <c r="O650">
        <v>0.0</v>
      </c>
      <c r="P650" t="s">
        <v>70</v>
      </c>
      <c r="R650" t="s">
        <v>56</v>
      </c>
      <c r="T650">
        <v>0.0</v>
      </c>
      <c r="AC650" t="s">
        <v>89</v>
      </c>
      <c r="AI650" t="s">
        <v>141</v>
      </c>
      <c r="AN650" t="s">
        <v>63</v>
      </c>
      <c r="AQ650">
        <v>10.0</v>
      </c>
      <c r="AR650">
        <v>5.0</v>
      </c>
      <c r="AT650">
        <v>12.0</v>
      </c>
      <c r="AU650" t="s">
        <v>3513</v>
      </c>
      <c r="AV650" t="s">
        <v>79</v>
      </c>
      <c r="AX650">
        <v>7.0</v>
      </c>
      <c r="AY650" t="s">
        <v>3514</v>
      </c>
      <c r="AZ650" t="s">
        <v>3515</v>
      </c>
      <c r="BA650" t="s">
        <v>3516</v>
      </c>
      <c r="BB650">
        <v>1.0</v>
      </c>
      <c r="BC650" s="2">
        <f t="shared" si="1"/>
        <v>43029</v>
      </c>
      <c r="BD650">
        <f t="shared" si="2"/>
        <v>33</v>
      </c>
    </row>
    <row r="651" ht="15.75" customHeight="1">
      <c r="A651">
        <v>649.0</v>
      </c>
      <c r="B651" t="s">
        <v>82</v>
      </c>
      <c r="C651" t="s">
        <v>138</v>
      </c>
      <c r="D651" t="s">
        <v>125</v>
      </c>
      <c r="E651" t="s">
        <v>187</v>
      </c>
      <c r="F651" t="s">
        <v>95</v>
      </c>
      <c r="G651" t="s">
        <v>3517</v>
      </c>
      <c r="H651" s="1">
        <v>35199.0</v>
      </c>
      <c r="I651">
        <v>6.0</v>
      </c>
      <c r="J651">
        <v>120.0</v>
      </c>
      <c r="K651">
        <v>8.0</v>
      </c>
      <c r="L651">
        <v>24.0</v>
      </c>
      <c r="M651">
        <v>560001.0</v>
      </c>
      <c r="N651" t="s">
        <v>2369</v>
      </c>
      <c r="O651">
        <v>1.0</v>
      </c>
      <c r="T651">
        <v>0.0</v>
      </c>
      <c r="AC651" t="s">
        <v>417</v>
      </c>
      <c r="AF651" t="s">
        <v>90</v>
      </c>
      <c r="AN651" t="s">
        <v>77</v>
      </c>
      <c r="AP651">
        <v>3.0</v>
      </c>
      <c r="AR651">
        <v>3.0</v>
      </c>
      <c r="AT651">
        <v>320.0</v>
      </c>
      <c r="AU651" t="s">
        <v>3518</v>
      </c>
      <c r="AV651" t="s">
        <v>79</v>
      </c>
      <c r="AX651">
        <v>10.0</v>
      </c>
      <c r="AY651" t="s">
        <v>3519</v>
      </c>
      <c r="AZ651" t="s">
        <v>3520</v>
      </c>
      <c r="BA651" t="s">
        <v>3521</v>
      </c>
      <c r="BB651">
        <v>1.0</v>
      </c>
      <c r="BC651" s="2">
        <f t="shared" si="1"/>
        <v>43029</v>
      </c>
      <c r="BD651">
        <f t="shared" si="2"/>
        <v>21</v>
      </c>
    </row>
    <row r="652" ht="15.75" customHeight="1">
      <c r="A652">
        <v>650.0</v>
      </c>
      <c r="C652" t="s">
        <v>138</v>
      </c>
      <c r="H652" s="1">
        <v>33773.0</v>
      </c>
      <c r="I652">
        <v>7.0</v>
      </c>
      <c r="J652">
        <v>30.0</v>
      </c>
      <c r="K652">
        <v>12.0</v>
      </c>
      <c r="L652">
        <v>2.0</v>
      </c>
      <c r="M652">
        <v>201203.0</v>
      </c>
      <c r="N652" t="s">
        <v>2907</v>
      </c>
      <c r="O652">
        <v>1.0</v>
      </c>
      <c r="T652">
        <v>1.0</v>
      </c>
      <c r="U652" t="s">
        <v>609</v>
      </c>
      <c r="W652" t="s">
        <v>58</v>
      </c>
      <c r="Y652" t="s">
        <v>59</v>
      </c>
      <c r="AA652">
        <v>3.0</v>
      </c>
      <c r="AB652" t="s">
        <v>3522</v>
      </c>
      <c r="AC652" t="s">
        <v>61</v>
      </c>
      <c r="AG652" t="s">
        <v>75</v>
      </c>
      <c r="AH652" t="s">
        <v>76</v>
      </c>
      <c r="AI652" t="s">
        <v>141</v>
      </c>
      <c r="AM652" t="s">
        <v>3523</v>
      </c>
      <c r="AN652" t="s">
        <v>77</v>
      </c>
      <c r="AP652">
        <v>6.0</v>
      </c>
      <c r="AS652" t="s">
        <v>3524</v>
      </c>
      <c r="AT652">
        <v>8.0</v>
      </c>
      <c r="AU652" t="s">
        <v>3525</v>
      </c>
      <c r="AV652" t="s">
        <v>79</v>
      </c>
      <c r="AX652">
        <v>10.0</v>
      </c>
      <c r="AY652" t="s">
        <v>3526</v>
      </c>
      <c r="AZ652" t="s">
        <v>3527</v>
      </c>
      <c r="BA652" t="s">
        <v>3528</v>
      </c>
      <c r="BB652">
        <v>1.0</v>
      </c>
      <c r="BC652" s="2">
        <f t="shared" si="1"/>
        <v>43029</v>
      </c>
      <c r="BD652">
        <f t="shared" si="2"/>
        <v>25</v>
      </c>
    </row>
    <row r="653" ht="15.75" customHeight="1">
      <c r="A653">
        <v>651.0</v>
      </c>
      <c r="B653" t="s">
        <v>82</v>
      </c>
      <c r="C653" t="s">
        <v>138</v>
      </c>
      <c r="H653" s="1">
        <v>32781.0</v>
      </c>
      <c r="I653">
        <v>7.0</v>
      </c>
      <c r="J653">
        <v>90.0</v>
      </c>
      <c r="K653">
        <v>9.0</v>
      </c>
      <c r="L653">
        <v>3.0</v>
      </c>
      <c r="M653">
        <v>5596.0</v>
      </c>
      <c r="N653" t="s">
        <v>2901</v>
      </c>
      <c r="O653">
        <v>1.0</v>
      </c>
      <c r="T653">
        <v>0.0</v>
      </c>
      <c r="AC653" t="s">
        <v>61</v>
      </c>
      <c r="AI653" t="s">
        <v>141</v>
      </c>
      <c r="AN653" t="s">
        <v>63</v>
      </c>
      <c r="AP653">
        <v>3.0</v>
      </c>
      <c r="AR653">
        <v>1.0</v>
      </c>
      <c r="AT653">
        <v>5.0</v>
      </c>
      <c r="AU653" t="s">
        <v>3529</v>
      </c>
      <c r="AV653" t="s">
        <v>210</v>
      </c>
      <c r="AX653">
        <v>10.0</v>
      </c>
      <c r="AY653" t="s">
        <v>3530</v>
      </c>
      <c r="AZ653" t="s">
        <v>3531</v>
      </c>
      <c r="BA653" t="s">
        <v>3532</v>
      </c>
      <c r="BB653">
        <v>1.0</v>
      </c>
      <c r="BC653" s="2">
        <f t="shared" si="1"/>
        <v>43029</v>
      </c>
      <c r="BD653">
        <f t="shared" si="2"/>
        <v>28</v>
      </c>
    </row>
    <row r="654" ht="15.75" customHeight="1">
      <c r="A654">
        <v>652.0</v>
      </c>
      <c r="D654" t="s">
        <v>125</v>
      </c>
      <c r="H654" s="1">
        <v>32443.0</v>
      </c>
      <c r="I654">
        <v>7.0</v>
      </c>
      <c r="J654">
        <v>15.0</v>
      </c>
      <c r="K654">
        <v>8.0</v>
      </c>
      <c r="L654">
        <v>2.0</v>
      </c>
      <c r="M654">
        <v>1017.0</v>
      </c>
      <c r="N654" t="s">
        <v>2289</v>
      </c>
      <c r="O654">
        <v>0.0</v>
      </c>
      <c r="P654" t="s">
        <v>55</v>
      </c>
      <c r="R654" t="s">
        <v>71</v>
      </c>
      <c r="T654">
        <v>1.0</v>
      </c>
      <c r="U654" t="s">
        <v>170</v>
      </c>
      <c r="W654" t="s">
        <v>86</v>
      </c>
      <c r="Y654" t="s">
        <v>113</v>
      </c>
      <c r="AA654">
        <v>0.0</v>
      </c>
      <c r="AB654" s="10" t="s">
        <v>3533</v>
      </c>
      <c r="AC654" t="s">
        <v>74</v>
      </c>
      <c r="AG654" t="s">
        <v>75</v>
      </c>
      <c r="AN654" t="s">
        <v>178</v>
      </c>
      <c r="AP654">
        <v>6.0</v>
      </c>
      <c r="AR654">
        <v>2.0</v>
      </c>
      <c r="AT654">
        <v>15.0</v>
      </c>
      <c r="AU654" t="s">
        <v>3534</v>
      </c>
      <c r="AV654" t="s">
        <v>79</v>
      </c>
      <c r="AX654">
        <v>10.0</v>
      </c>
      <c r="AY654" t="s">
        <v>3535</v>
      </c>
      <c r="AZ654" t="s">
        <v>3536</v>
      </c>
      <c r="BB654">
        <v>0.0</v>
      </c>
      <c r="BC654" s="2">
        <f t="shared" si="1"/>
        <v>43029</v>
      </c>
      <c r="BD654">
        <f t="shared" si="2"/>
        <v>28</v>
      </c>
    </row>
    <row r="655" ht="15.75" customHeight="1">
      <c r="A655">
        <v>653.0</v>
      </c>
      <c r="B655" t="s">
        <v>82</v>
      </c>
      <c r="F655" t="s">
        <v>95</v>
      </c>
      <c r="H655" s="1">
        <v>35039.0</v>
      </c>
      <c r="I655">
        <v>8.0</v>
      </c>
      <c r="J655">
        <v>0.0</v>
      </c>
      <c r="K655">
        <v>11.0</v>
      </c>
      <c r="L655">
        <v>30.0</v>
      </c>
      <c r="M655">
        <v>97437.0</v>
      </c>
      <c r="N655" t="s">
        <v>2869</v>
      </c>
      <c r="O655">
        <v>1.0</v>
      </c>
      <c r="T655">
        <v>0.0</v>
      </c>
      <c r="AC655" t="s">
        <v>417</v>
      </c>
      <c r="AF655" t="s">
        <v>90</v>
      </c>
      <c r="AG655" t="s">
        <v>75</v>
      </c>
      <c r="AN655" t="s">
        <v>91</v>
      </c>
      <c r="AP655">
        <v>6.0</v>
      </c>
      <c r="AS655">
        <v>14.0</v>
      </c>
      <c r="AT655">
        <v>10.0</v>
      </c>
      <c r="AU655" t="s">
        <v>3537</v>
      </c>
      <c r="AV655" t="s">
        <v>79</v>
      </c>
      <c r="AX655">
        <v>10.0</v>
      </c>
      <c r="AY655" t="s">
        <v>3538</v>
      </c>
      <c r="AZ655" t="s">
        <v>3539</v>
      </c>
      <c r="BB655">
        <v>1.0</v>
      </c>
      <c r="BC655" s="2">
        <f t="shared" si="1"/>
        <v>43029</v>
      </c>
      <c r="BD655">
        <f t="shared" si="2"/>
        <v>21</v>
      </c>
    </row>
    <row r="656" ht="15.75" customHeight="1">
      <c r="A656">
        <v>654.0</v>
      </c>
      <c r="E656" t="s">
        <v>187</v>
      </c>
      <c r="H656" s="1">
        <v>33346.0</v>
      </c>
      <c r="I656">
        <v>7.0</v>
      </c>
      <c r="J656">
        <v>5.0</v>
      </c>
      <c r="K656">
        <v>12.0</v>
      </c>
      <c r="L656">
        <v>8.0</v>
      </c>
      <c r="M656">
        <v>44600.0</v>
      </c>
      <c r="N656" t="s">
        <v>2467</v>
      </c>
      <c r="O656">
        <v>0.0</v>
      </c>
      <c r="P656" t="s">
        <v>70</v>
      </c>
      <c r="R656" t="s">
        <v>111</v>
      </c>
      <c r="T656">
        <v>0.0</v>
      </c>
      <c r="AC656" t="s">
        <v>61</v>
      </c>
      <c r="AI656" t="s">
        <v>141</v>
      </c>
      <c r="AN656" t="s">
        <v>63</v>
      </c>
      <c r="AP656">
        <v>5.0</v>
      </c>
      <c r="AR656">
        <v>3.0</v>
      </c>
      <c r="AT656">
        <v>80.0</v>
      </c>
      <c r="AU656" t="s">
        <v>3540</v>
      </c>
      <c r="AV656" t="s">
        <v>79</v>
      </c>
      <c r="AX656">
        <v>9.0</v>
      </c>
      <c r="AY656" t="s">
        <v>3541</v>
      </c>
      <c r="AZ656" t="s">
        <v>3542</v>
      </c>
      <c r="BA656" t="s">
        <v>3543</v>
      </c>
      <c r="BB656">
        <v>1.0</v>
      </c>
      <c r="BC656" s="2">
        <f t="shared" si="1"/>
        <v>43029</v>
      </c>
      <c r="BD656">
        <f t="shared" si="2"/>
        <v>26</v>
      </c>
    </row>
    <row r="657" ht="15.75" customHeight="1">
      <c r="A657">
        <v>655.0</v>
      </c>
      <c r="B657" t="s">
        <v>82</v>
      </c>
      <c r="F657" t="s">
        <v>95</v>
      </c>
      <c r="H657" s="1">
        <v>32281.0</v>
      </c>
      <c r="I657">
        <v>7.0</v>
      </c>
      <c r="J657">
        <v>60.0</v>
      </c>
      <c r="K657">
        <v>4.0</v>
      </c>
      <c r="L657">
        <v>5.0</v>
      </c>
      <c r="N657" t="s">
        <v>2851</v>
      </c>
      <c r="O657">
        <v>1.0</v>
      </c>
      <c r="T657">
        <v>1.0</v>
      </c>
      <c r="U657" t="s">
        <v>72</v>
      </c>
      <c r="W657" t="s">
        <v>119</v>
      </c>
      <c r="Y657" t="s">
        <v>59</v>
      </c>
      <c r="AA657">
        <v>3.0</v>
      </c>
      <c r="AB657" t="s">
        <v>3544</v>
      </c>
      <c r="AC657" t="s">
        <v>89</v>
      </c>
      <c r="AI657" t="s">
        <v>141</v>
      </c>
      <c r="AN657" t="s">
        <v>77</v>
      </c>
      <c r="AP657">
        <v>4.0</v>
      </c>
      <c r="AR657">
        <v>5.0</v>
      </c>
      <c r="AT657">
        <v>5.0</v>
      </c>
      <c r="AU657" t="s">
        <v>3545</v>
      </c>
      <c r="AV657" t="s">
        <v>79</v>
      </c>
      <c r="AX657">
        <v>10.0</v>
      </c>
      <c r="AY657" t="s">
        <v>3546</v>
      </c>
      <c r="AZ657" t="s">
        <v>3547</v>
      </c>
      <c r="BA657" t="s">
        <v>3548</v>
      </c>
      <c r="BB657">
        <v>1.0</v>
      </c>
      <c r="BC657" s="2">
        <f t="shared" si="1"/>
        <v>43029</v>
      </c>
      <c r="BD657">
        <f t="shared" si="2"/>
        <v>29</v>
      </c>
    </row>
    <row r="658" ht="15.75" customHeight="1">
      <c r="A658">
        <v>656.0</v>
      </c>
      <c r="F658" t="s">
        <v>95</v>
      </c>
      <c r="H658" s="1">
        <v>30257.0</v>
      </c>
      <c r="I658">
        <v>7.0</v>
      </c>
      <c r="J658">
        <v>3.0</v>
      </c>
      <c r="K658">
        <v>7.0</v>
      </c>
      <c r="L658">
        <v>100.0</v>
      </c>
      <c r="M658">
        <v>11410.0</v>
      </c>
      <c r="N658" t="s">
        <v>2750</v>
      </c>
      <c r="O658">
        <v>0.0</v>
      </c>
      <c r="P658" t="s">
        <v>70</v>
      </c>
      <c r="R658" t="s">
        <v>106</v>
      </c>
      <c r="T658">
        <v>0.0</v>
      </c>
      <c r="AC658" t="s">
        <v>61</v>
      </c>
      <c r="AG658" t="s">
        <v>75</v>
      </c>
      <c r="AI658" t="s">
        <v>141</v>
      </c>
      <c r="AN658" t="s">
        <v>63</v>
      </c>
      <c r="AP658">
        <v>6.0</v>
      </c>
      <c r="AR658">
        <v>6.0</v>
      </c>
      <c r="AT658">
        <v>15.0</v>
      </c>
      <c r="AU658" t="s">
        <v>3549</v>
      </c>
      <c r="AV658" t="s">
        <v>67</v>
      </c>
      <c r="AX658">
        <v>5.0</v>
      </c>
      <c r="AY658" t="s">
        <v>3550</v>
      </c>
      <c r="AZ658" t="s">
        <v>366</v>
      </c>
      <c r="BA658" t="s">
        <v>124</v>
      </c>
      <c r="BB658">
        <v>1.0</v>
      </c>
      <c r="BC658" s="2">
        <f t="shared" si="1"/>
        <v>43029</v>
      </c>
      <c r="BD658">
        <f t="shared" si="2"/>
        <v>34</v>
      </c>
    </row>
    <row r="659" ht="15.75" customHeight="1">
      <c r="A659">
        <v>657.0</v>
      </c>
      <c r="D659" t="s">
        <v>125</v>
      </c>
      <c r="H659" s="1">
        <v>35031.0</v>
      </c>
      <c r="I659">
        <v>7.0</v>
      </c>
      <c r="J659">
        <v>180.0</v>
      </c>
      <c r="K659">
        <v>6.0</v>
      </c>
      <c r="L659">
        <v>5.0</v>
      </c>
      <c r="M659">
        <v>110067.0</v>
      </c>
      <c r="N659" t="s">
        <v>1915</v>
      </c>
      <c r="O659">
        <v>1.0</v>
      </c>
      <c r="T659">
        <v>1.0</v>
      </c>
      <c r="U659" t="s">
        <v>189</v>
      </c>
      <c r="W659" t="s">
        <v>402</v>
      </c>
      <c r="Y659" t="s">
        <v>99</v>
      </c>
      <c r="AA659">
        <v>0.0</v>
      </c>
      <c r="AB659" t="s">
        <v>3551</v>
      </c>
      <c r="AC659" t="s">
        <v>177</v>
      </c>
      <c r="AG659" t="s">
        <v>75</v>
      </c>
      <c r="AI659" t="s">
        <v>141</v>
      </c>
      <c r="AN659" t="s">
        <v>77</v>
      </c>
      <c r="AQ659">
        <v>15.0</v>
      </c>
      <c r="AS659">
        <v>10.0</v>
      </c>
      <c r="AT659">
        <v>5.0</v>
      </c>
      <c r="AU659" t="s">
        <v>3552</v>
      </c>
      <c r="AV659" t="s">
        <v>79</v>
      </c>
      <c r="AX659">
        <v>9.0</v>
      </c>
      <c r="AY659" t="s">
        <v>3553</v>
      </c>
      <c r="AZ659" t="s">
        <v>3554</v>
      </c>
      <c r="BA659" t="s">
        <v>3555</v>
      </c>
      <c r="BB659">
        <v>1.0</v>
      </c>
      <c r="BC659" s="2">
        <f t="shared" si="1"/>
        <v>43029</v>
      </c>
      <c r="BD659">
        <f t="shared" si="2"/>
        <v>21</v>
      </c>
    </row>
    <row r="660" ht="15.75" customHeight="1">
      <c r="A660">
        <v>658.0</v>
      </c>
      <c r="B660" t="s">
        <v>82</v>
      </c>
      <c r="I660">
        <v>7.0</v>
      </c>
      <c r="J660">
        <v>0.0</v>
      </c>
      <c r="K660">
        <v>8.0</v>
      </c>
      <c r="L660">
        <v>6.0</v>
      </c>
      <c r="M660">
        <v>500020.0</v>
      </c>
      <c r="N660" t="s">
        <v>2743</v>
      </c>
      <c r="O660">
        <v>0.0</v>
      </c>
      <c r="P660" t="s">
        <v>105</v>
      </c>
      <c r="S660" t="s">
        <v>3556</v>
      </c>
      <c r="T660">
        <v>0.0</v>
      </c>
      <c r="AC660" t="s">
        <v>61</v>
      </c>
      <c r="AG660" t="s">
        <v>75</v>
      </c>
      <c r="AN660" t="s">
        <v>91</v>
      </c>
      <c r="AQ660">
        <v>10.0</v>
      </c>
      <c r="AS660">
        <v>10.0</v>
      </c>
      <c r="AT660">
        <v>20.0</v>
      </c>
      <c r="AU660" t="s">
        <v>3557</v>
      </c>
      <c r="AV660" t="s">
        <v>79</v>
      </c>
      <c r="AX660">
        <v>8.0</v>
      </c>
      <c r="AY660" t="s">
        <v>3558</v>
      </c>
      <c r="AZ660" t="s">
        <v>3559</v>
      </c>
      <c r="BA660" t="s">
        <v>3560</v>
      </c>
      <c r="BB660">
        <v>1.0</v>
      </c>
      <c r="BC660" s="2">
        <f t="shared" si="1"/>
        <v>43029</v>
      </c>
      <c r="BD660">
        <f t="shared" si="2"/>
        <v>117</v>
      </c>
    </row>
    <row r="661" ht="15.75" customHeight="1">
      <c r="A661">
        <v>659.0</v>
      </c>
      <c r="B661" t="s">
        <v>82</v>
      </c>
      <c r="C661" t="s">
        <v>138</v>
      </c>
      <c r="F661" t="s">
        <v>95</v>
      </c>
      <c r="H661" s="1">
        <v>32392.0</v>
      </c>
      <c r="I661">
        <v>6.0</v>
      </c>
      <c r="J661">
        <v>70.0</v>
      </c>
      <c r="K661">
        <v>8.0</v>
      </c>
      <c r="L661">
        <v>7.0</v>
      </c>
      <c r="M661">
        <v>59100.0</v>
      </c>
      <c r="N661" t="s">
        <v>2850</v>
      </c>
      <c r="O661">
        <v>0.0</v>
      </c>
      <c r="P661" t="s">
        <v>70</v>
      </c>
      <c r="R661" t="s">
        <v>106</v>
      </c>
      <c r="T661">
        <v>1.0</v>
      </c>
      <c r="U661" t="s">
        <v>237</v>
      </c>
      <c r="X661" t="s">
        <v>3561</v>
      </c>
      <c r="Z661" t="s">
        <v>3562</v>
      </c>
      <c r="AA661">
        <v>3.0</v>
      </c>
      <c r="AB661" t="s">
        <v>3563</v>
      </c>
      <c r="AC661" t="s">
        <v>89</v>
      </c>
      <c r="AH661" t="s">
        <v>76</v>
      </c>
      <c r="AN661" t="s">
        <v>77</v>
      </c>
      <c r="AP661">
        <v>5.0</v>
      </c>
      <c r="AR661">
        <v>3.0</v>
      </c>
      <c r="AT661">
        <v>5.0</v>
      </c>
      <c r="AU661" t="s">
        <v>3564</v>
      </c>
      <c r="AV661" t="s">
        <v>79</v>
      </c>
      <c r="AX661">
        <v>9.0</v>
      </c>
      <c r="AY661" t="s">
        <v>3565</v>
      </c>
      <c r="AZ661" t="s">
        <v>2199</v>
      </c>
      <c r="BB661">
        <v>1.0</v>
      </c>
      <c r="BC661" s="2">
        <f t="shared" si="1"/>
        <v>43029</v>
      </c>
      <c r="BD661">
        <f t="shared" si="2"/>
        <v>29</v>
      </c>
    </row>
    <row r="662" ht="15.75" customHeight="1">
      <c r="A662">
        <v>660.0</v>
      </c>
      <c r="B662" t="s">
        <v>82</v>
      </c>
      <c r="H662" s="1">
        <v>33988.0</v>
      </c>
      <c r="I662">
        <v>6.0</v>
      </c>
      <c r="J662">
        <v>60.0</v>
      </c>
      <c r="K662">
        <v>10.0</v>
      </c>
      <c r="L662">
        <v>5.0</v>
      </c>
      <c r="M662">
        <v>17564.0</v>
      </c>
      <c r="N662" t="s">
        <v>1466</v>
      </c>
      <c r="O662">
        <v>1.0</v>
      </c>
      <c r="T662">
        <v>1.0</v>
      </c>
      <c r="U662" t="s">
        <v>5</v>
      </c>
      <c r="W662" t="s">
        <v>58</v>
      </c>
      <c r="Y662" t="s">
        <v>482</v>
      </c>
      <c r="AA662">
        <v>3.0</v>
      </c>
      <c r="AB662" t="s">
        <v>3566</v>
      </c>
      <c r="AC662" t="s">
        <v>61</v>
      </c>
      <c r="AI662" t="s">
        <v>141</v>
      </c>
      <c r="AN662" t="s">
        <v>63</v>
      </c>
      <c r="AP662">
        <v>3.0</v>
      </c>
      <c r="AR662">
        <v>5.0</v>
      </c>
      <c r="AT662">
        <v>5.0</v>
      </c>
      <c r="AU662" t="s">
        <v>3567</v>
      </c>
      <c r="AV662" t="s">
        <v>79</v>
      </c>
      <c r="AX662">
        <v>7.0</v>
      </c>
      <c r="AY662" t="s">
        <v>3568</v>
      </c>
      <c r="AZ662" t="s">
        <v>3569</v>
      </c>
      <c r="BA662" t="s">
        <v>3570</v>
      </c>
      <c r="BB662">
        <v>1.0</v>
      </c>
      <c r="BC662" s="2">
        <f t="shared" si="1"/>
        <v>43029</v>
      </c>
      <c r="BD662">
        <f t="shared" si="2"/>
        <v>24</v>
      </c>
    </row>
    <row r="663" ht="15.75" customHeight="1">
      <c r="A663">
        <v>661.0</v>
      </c>
      <c r="B663" t="s">
        <v>82</v>
      </c>
      <c r="C663" t="s">
        <v>138</v>
      </c>
      <c r="F663" t="s">
        <v>95</v>
      </c>
      <c r="H663" s="1">
        <v>27306.0</v>
      </c>
      <c r="I663">
        <v>5.0</v>
      </c>
      <c r="J663">
        <v>0.0</v>
      </c>
      <c r="K663">
        <v>12.0</v>
      </c>
      <c r="L663">
        <v>30.0</v>
      </c>
      <c r="M663">
        <v>466488.0</v>
      </c>
      <c r="N663" t="s">
        <v>2913</v>
      </c>
      <c r="O663">
        <v>1.0</v>
      </c>
      <c r="T663">
        <v>1.0</v>
      </c>
      <c r="U663" t="s">
        <v>85</v>
      </c>
      <c r="W663" t="s">
        <v>58</v>
      </c>
      <c r="Y663" t="s">
        <v>99</v>
      </c>
      <c r="AA663">
        <v>7.0</v>
      </c>
      <c r="AB663" t="s">
        <v>3571</v>
      </c>
      <c r="AC663" t="s">
        <v>89</v>
      </c>
      <c r="AF663" t="s">
        <v>90</v>
      </c>
      <c r="AG663" t="s">
        <v>75</v>
      </c>
      <c r="AM663" t="s">
        <v>3169</v>
      </c>
      <c r="AN663" t="s">
        <v>91</v>
      </c>
      <c r="AP663">
        <v>6.0</v>
      </c>
      <c r="AR663">
        <v>6.0</v>
      </c>
      <c r="AT663">
        <v>20.0</v>
      </c>
      <c r="AU663" t="s">
        <v>3572</v>
      </c>
      <c r="AV663" t="s">
        <v>79</v>
      </c>
      <c r="AX663">
        <v>8.0</v>
      </c>
      <c r="AY663" t="s">
        <v>3573</v>
      </c>
      <c r="AZ663" t="s">
        <v>3574</v>
      </c>
      <c r="BA663" t="s">
        <v>3575</v>
      </c>
      <c r="BB663">
        <v>1.0</v>
      </c>
      <c r="BC663" s="2">
        <f t="shared" si="1"/>
        <v>43029</v>
      </c>
      <c r="BD663">
        <f t="shared" si="2"/>
        <v>43</v>
      </c>
    </row>
    <row r="664" ht="15.75" customHeight="1">
      <c r="A664">
        <v>662.0</v>
      </c>
      <c r="B664" t="s">
        <v>82</v>
      </c>
      <c r="F664" t="s">
        <v>95</v>
      </c>
      <c r="H664" s="1">
        <v>30768.0</v>
      </c>
      <c r="I664">
        <v>5.0</v>
      </c>
      <c r="J664">
        <v>10.0</v>
      </c>
      <c r="K664">
        <v>16.0</v>
      </c>
      <c r="L664">
        <v>4.0</v>
      </c>
      <c r="M664">
        <v>92612.0</v>
      </c>
      <c r="N664" t="s">
        <v>435</v>
      </c>
      <c r="O664">
        <v>1.0</v>
      </c>
      <c r="T664">
        <v>1.0</v>
      </c>
      <c r="U664" t="s">
        <v>237</v>
      </c>
      <c r="W664" t="s">
        <v>86</v>
      </c>
      <c r="Y664" t="s">
        <v>675</v>
      </c>
      <c r="AA664">
        <v>9.0</v>
      </c>
      <c r="AB664" t="s">
        <v>3164</v>
      </c>
      <c r="AC664" t="s">
        <v>89</v>
      </c>
      <c r="AI664" t="s">
        <v>141</v>
      </c>
      <c r="AN664" t="s">
        <v>63</v>
      </c>
      <c r="AQ664">
        <v>12.0</v>
      </c>
      <c r="AS664">
        <v>8.0</v>
      </c>
      <c r="AT664">
        <v>15.0</v>
      </c>
      <c r="AU664" t="s">
        <v>3576</v>
      </c>
      <c r="AW664" t="s">
        <v>3577</v>
      </c>
      <c r="AX664">
        <v>10.0</v>
      </c>
      <c r="AY664" t="s">
        <v>3578</v>
      </c>
      <c r="AZ664" t="s">
        <v>3579</v>
      </c>
      <c r="BA664" t="s">
        <v>3580</v>
      </c>
      <c r="BB664">
        <v>1.0</v>
      </c>
      <c r="BC664" s="2">
        <f t="shared" si="1"/>
        <v>43029</v>
      </c>
      <c r="BD664">
        <f t="shared" si="2"/>
        <v>33</v>
      </c>
    </row>
    <row r="665" ht="15.75" customHeight="1">
      <c r="A665">
        <v>663.0</v>
      </c>
      <c r="F665" t="s">
        <v>95</v>
      </c>
      <c r="H665" s="1">
        <v>32521.0</v>
      </c>
      <c r="I665">
        <v>6.0</v>
      </c>
      <c r="J665">
        <v>45.0</v>
      </c>
      <c r="K665">
        <v>10.0</v>
      </c>
      <c r="L665">
        <v>15.0</v>
      </c>
      <c r="M665">
        <v>94133.0</v>
      </c>
      <c r="N665" t="s">
        <v>2876</v>
      </c>
      <c r="O665">
        <v>1.0</v>
      </c>
      <c r="T665">
        <v>1.0</v>
      </c>
      <c r="U665" t="s">
        <v>237</v>
      </c>
      <c r="W665" t="s">
        <v>86</v>
      </c>
      <c r="Y665" t="s">
        <v>99</v>
      </c>
      <c r="AA665">
        <v>5.0</v>
      </c>
      <c r="AB665" t="s">
        <v>3581</v>
      </c>
      <c r="AC665" t="s">
        <v>61</v>
      </c>
      <c r="AG665" t="s">
        <v>75</v>
      </c>
      <c r="AN665" t="s">
        <v>77</v>
      </c>
      <c r="AP665">
        <v>6.0</v>
      </c>
      <c r="AR665">
        <v>1.0</v>
      </c>
      <c r="AT665">
        <v>10.0</v>
      </c>
      <c r="AU665" t="s">
        <v>225</v>
      </c>
      <c r="AV665" t="s">
        <v>79</v>
      </c>
      <c r="AX665">
        <v>10.0</v>
      </c>
      <c r="AY665" t="s">
        <v>225</v>
      </c>
      <c r="AZ665" t="s">
        <v>3582</v>
      </c>
      <c r="BA665" t="s">
        <v>225</v>
      </c>
      <c r="BB665">
        <v>0.0</v>
      </c>
      <c r="BC665" s="2">
        <f t="shared" si="1"/>
        <v>43029</v>
      </c>
      <c r="BD665">
        <f t="shared" si="2"/>
        <v>28</v>
      </c>
    </row>
    <row r="666" ht="15.75" customHeight="1">
      <c r="A666">
        <v>664.0</v>
      </c>
      <c r="F666" t="s">
        <v>95</v>
      </c>
      <c r="H666" s="1">
        <v>28856.0</v>
      </c>
      <c r="I666">
        <v>8.0</v>
      </c>
      <c r="J666">
        <v>30.0</v>
      </c>
      <c r="K666">
        <v>14.0</v>
      </c>
      <c r="L666">
        <v>3.0</v>
      </c>
      <c r="M666">
        <v>0.0</v>
      </c>
      <c r="N666" t="s">
        <v>1411</v>
      </c>
      <c r="O666">
        <v>0.0</v>
      </c>
      <c r="P666" t="s">
        <v>105</v>
      </c>
      <c r="R666" t="s">
        <v>106</v>
      </c>
      <c r="T666">
        <v>1.0</v>
      </c>
      <c r="U666" t="s">
        <v>5</v>
      </c>
      <c r="W666" t="s">
        <v>98</v>
      </c>
      <c r="Y666" t="s">
        <v>113</v>
      </c>
      <c r="AA666">
        <v>13.0</v>
      </c>
      <c r="AC666" t="s">
        <v>61</v>
      </c>
      <c r="AI666" t="s">
        <v>141</v>
      </c>
      <c r="AN666" t="s">
        <v>77</v>
      </c>
      <c r="AQ666" t="s">
        <v>1103</v>
      </c>
      <c r="AR666">
        <v>1.0</v>
      </c>
      <c r="AT666">
        <v>3.0</v>
      </c>
      <c r="AU666" t="s">
        <v>1844</v>
      </c>
      <c r="AV666" t="s">
        <v>67</v>
      </c>
      <c r="AX666">
        <v>9.0</v>
      </c>
      <c r="AY666" t="s">
        <v>3583</v>
      </c>
      <c r="AZ666" t="s">
        <v>35</v>
      </c>
      <c r="BA666" t="s">
        <v>3584</v>
      </c>
      <c r="BB666">
        <v>0.0</v>
      </c>
      <c r="BC666" s="2">
        <f t="shared" si="1"/>
        <v>43029</v>
      </c>
      <c r="BD666">
        <f t="shared" si="2"/>
        <v>38</v>
      </c>
    </row>
    <row r="667" ht="15.75" customHeight="1">
      <c r="A667">
        <v>665.0</v>
      </c>
      <c r="E667" t="s">
        <v>187</v>
      </c>
      <c r="H667" s="1">
        <v>35001.0</v>
      </c>
      <c r="I667">
        <v>6.0</v>
      </c>
      <c r="J667">
        <v>30.0</v>
      </c>
      <c r="K667">
        <v>12.0</v>
      </c>
      <c r="L667">
        <v>5.0</v>
      </c>
      <c r="M667">
        <v>151203.0</v>
      </c>
      <c r="N667" t="s">
        <v>2689</v>
      </c>
      <c r="O667">
        <v>1.0</v>
      </c>
      <c r="T667">
        <v>0.0</v>
      </c>
      <c r="AC667" t="s">
        <v>61</v>
      </c>
      <c r="AG667" t="s">
        <v>75</v>
      </c>
      <c r="AN667" t="s">
        <v>91</v>
      </c>
      <c r="AP667">
        <v>4.0</v>
      </c>
      <c r="AR667">
        <v>6.0</v>
      </c>
      <c r="AT667">
        <v>4.0</v>
      </c>
      <c r="AU667" t="s">
        <v>3585</v>
      </c>
      <c r="AV667" t="s">
        <v>79</v>
      </c>
      <c r="AX667">
        <v>10.0</v>
      </c>
      <c r="AY667" t="s">
        <v>3586</v>
      </c>
      <c r="AZ667" t="s">
        <v>3587</v>
      </c>
      <c r="BA667" t="s">
        <v>3588</v>
      </c>
      <c r="BB667">
        <v>1.0</v>
      </c>
      <c r="BC667" s="2">
        <f t="shared" si="1"/>
        <v>43029</v>
      </c>
      <c r="BD667">
        <f t="shared" si="2"/>
        <v>21</v>
      </c>
    </row>
    <row r="668" ht="15.75" customHeight="1">
      <c r="A668">
        <v>666.0</v>
      </c>
      <c r="B668" t="s">
        <v>82</v>
      </c>
      <c r="E668" t="s">
        <v>187</v>
      </c>
      <c r="H668" s="1">
        <v>27793.0</v>
      </c>
      <c r="I668">
        <v>6.0</v>
      </c>
      <c r="J668">
        <v>120.0</v>
      </c>
      <c r="K668">
        <v>12.0</v>
      </c>
      <c r="L668">
        <v>8.0</v>
      </c>
      <c r="M668">
        <v>85368.0</v>
      </c>
      <c r="N668" t="s">
        <v>2816</v>
      </c>
      <c r="O668">
        <v>1.0</v>
      </c>
      <c r="T668">
        <v>1.0</v>
      </c>
      <c r="U668" t="s">
        <v>57</v>
      </c>
      <c r="W668" t="s">
        <v>58</v>
      </c>
      <c r="Y668" t="s">
        <v>307</v>
      </c>
      <c r="AA668">
        <v>15.0</v>
      </c>
      <c r="AB668" t="s">
        <v>3589</v>
      </c>
      <c r="AC668" t="s">
        <v>61</v>
      </c>
      <c r="AI668" t="s">
        <v>141</v>
      </c>
      <c r="AN668" t="s">
        <v>77</v>
      </c>
      <c r="AP668">
        <v>6.0</v>
      </c>
      <c r="AR668">
        <v>3.0</v>
      </c>
      <c r="AT668">
        <v>8.0</v>
      </c>
      <c r="AU668" t="s">
        <v>3590</v>
      </c>
      <c r="AW668" t="s">
        <v>3591</v>
      </c>
      <c r="AX668">
        <v>10.0</v>
      </c>
      <c r="AY668" t="s">
        <v>3592</v>
      </c>
      <c r="AZ668" t="s">
        <v>3593</v>
      </c>
      <c r="BA668" t="s">
        <v>3594</v>
      </c>
      <c r="BB668">
        <v>1.0</v>
      </c>
      <c r="BC668" s="2">
        <f t="shared" si="1"/>
        <v>43029</v>
      </c>
      <c r="BD668">
        <f t="shared" si="2"/>
        <v>41</v>
      </c>
    </row>
    <row r="669" ht="15.75" customHeight="1">
      <c r="A669">
        <v>667.0</v>
      </c>
      <c r="C669" t="s">
        <v>138</v>
      </c>
      <c r="H669" s="1">
        <v>35320.0</v>
      </c>
      <c r="I669">
        <v>6.0</v>
      </c>
      <c r="J669">
        <v>100.0</v>
      </c>
      <c r="K669">
        <v>14.0</v>
      </c>
      <c r="L669">
        <v>6.0</v>
      </c>
      <c r="M669">
        <v>535558.0</v>
      </c>
      <c r="N669" t="s">
        <v>2366</v>
      </c>
      <c r="O669">
        <v>1.0</v>
      </c>
      <c r="T669">
        <v>1.0</v>
      </c>
      <c r="U669" t="s">
        <v>155</v>
      </c>
      <c r="W669" t="s">
        <v>402</v>
      </c>
      <c r="Y669" t="s">
        <v>257</v>
      </c>
      <c r="AA669">
        <v>0.0</v>
      </c>
      <c r="AB669" t="s">
        <v>3595</v>
      </c>
      <c r="AC669" t="s">
        <v>61</v>
      </c>
      <c r="AF669" t="s">
        <v>90</v>
      </c>
      <c r="AN669" t="s">
        <v>77</v>
      </c>
      <c r="AP669">
        <v>6.0</v>
      </c>
      <c r="AR669">
        <v>6.0</v>
      </c>
      <c r="AT669">
        <v>80.0</v>
      </c>
      <c r="AU669" t="s">
        <v>3596</v>
      </c>
      <c r="AV669" t="s">
        <v>79</v>
      </c>
      <c r="AX669">
        <v>9.0</v>
      </c>
      <c r="AY669" t="s">
        <v>3597</v>
      </c>
      <c r="AZ669" t="s">
        <v>3598</v>
      </c>
      <c r="BA669" t="s">
        <v>1632</v>
      </c>
      <c r="BB669">
        <v>0.0</v>
      </c>
      <c r="BC669" s="2">
        <f t="shared" si="1"/>
        <v>43029</v>
      </c>
      <c r="BD669">
        <f t="shared" si="2"/>
        <v>21</v>
      </c>
    </row>
    <row r="670" ht="15.75" customHeight="1">
      <c r="A670">
        <v>668.0</v>
      </c>
      <c r="F670" t="s">
        <v>95</v>
      </c>
      <c r="H670" s="1">
        <v>32021.0</v>
      </c>
      <c r="I670">
        <v>6.0</v>
      </c>
      <c r="J670">
        <v>600.0</v>
      </c>
      <c r="K670">
        <v>6.0</v>
      </c>
      <c r="L670">
        <v>20.0</v>
      </c>
      <c r="M670">
        <v>100191.0</v>
      </c>
      <c r="N670" t="s">
        <v>1934</v>
      </c>
      <c r="O670">
        <v>1.0</v>
      </c>
      <c r="T670">
        <v>1.0</v>
      </c>
      <c r="U670" t="s">
        <v>97</v>
      </c>
      <c r="W670" t="s">
        <v>119</v>
      </c>
      <c r="Y670" t="s">
        <v>351</v>
      </c>
      <c r="AA670">
        <v>7.0</v>
      </c>
      <c r="AB670" t="s">
        <v>3599</v>
      </c>
      <c r="AC670" t="s">
        <v>89</v>
      </c>
      <c r="AG670" t="s">
        <v>75</v>
      </c>
      <c r="AN670" t="s">
        <v>77</v>
      </c>
      <c r="AP670">
        <v>6.0</v>
      </c>
      <c r="AR670">
        <v>6.0</v>
      </c>
      <c r="AT670">
        <v>10.0</v>
      </c>
      <c r="AU670" t="s">
        <v>3600</v>
      </c>
      <c r="AV670" t="s">
        <v>67</v>
      </c>
      <c r="AX670">
        <v>8.0</v>
      </c>
      <c r="AY670" t="s">
        <v>3601</v>
      </c>
      <c r="AZ670" t="s">
        <v>3602</v>
      </c>
      <c r="BA670" t="s">
        <v>152</v>
      </c>
      <c r="BB670">
        <v>1.0</v>
      </c>
      <c r="BC670" s="2">
        <f t="shared" si="1"/>
        <v>43029</v>
      </c>
      <c r="BD670">
        <f t="shared" si="2"/>
        <v>30</v>
      </c>
    </row>
    <row r="671" ht="15.75" customHeight="1">
      <c r="A671">
        <v>669.0</v>
      </c>
      <c r="C671" t="s">
        <v>138</v>
      </c>
      <c r="F671" t="s">
        <v>95</v>
      </c>
      <c r="H671" s="1">
        <v>30011.0</v>
      </c>
      <c r="I671">
        <v>7.0</v>
      </c>
      <c r="J671">
        <v>2.0</v>
      </c>
      <c r="K671">
        <v>10.0</v>
      </c>
      <c r="L671">
        <v>30.0</v>
      </c>
      <c r="M671">
        <v>69221.0</v>
      </c>
      <c r="N671" t="s">
        <v>2667</v>
      </c>
      <c r="O671">
        <v>1.0</v>
      </c>
      <c r="T671">
        <v>1.0</v>
      </c>
      <c r="U671" t="s">
        <v>189</v>
      </c>
      <c r="X671" t="s">
        <v>3603</v>
      </c>
      <c r="Z671" t="s">
        <v>583</v>
      </c>
      <c r="AA671">
        <v>3.0</v>
      </c>
      <c r="AB671" t="s">
        <v>3604</v>
      </c>
      <c r="AC671" t="s">
        <v>89</v>
      </c>
      <c r="AH671" t="s">
        <v>76</v>
      </c>
      <c r="AN671" t="s">
        <v>77</v>
      </c>
      <c r="AP671">
        <v>3.0</v>
      </c>
      <c r="AR671">
        <v>6.0</v>
      </c>
      <c r="AT671">
        <v>20.0</v>
      </c>
      <c r="AU671" t="s">
        <v>3605</v>
      </c>
      <c r="AV671" t="s">
        <v>79</v>
      </c>
      <c r="AX671">
        <v>7.0</v>
      </c>
      <c r="AY671" t="s">
        <v>3606</v>
      </c>
      <c r="AZ671" t="s">
        <v>1455</v>
      </c>
      <c r="BB671">
        <v>1.0</v>
      </c>
      <c r="BC671" s="2">
        <f t="shared" si="1"/>
        <v>43029</v>
      </c>
      <c r="BD671">
        <f t="shared" si="2"/>
        <v>35</v>
      </c>
    </row>
    <row r="672" ht="15.75" customHeight="1">
      <c r="A672">
        <v>670.0</v>
      </c>
      <c r="B672" t="s">
        <v>82</v>
      </c>
      <c r="C672" t="s">
        <v>138</v>
      </c>
      <c r="I672">
        <v>7.0</v>
      </c>
      <c r="J672">
        <v>40.0</v>
      </c>
      <c r="K672">
        <v>9.0</v>
      </c>
      <c r="L672">
        <v>6.0</v>
      </c>
      <c r="M672">
        <v>20020.0</v>
      </c>
      <c r="N672" t="s">
        <v>2907</v>
      </c>
      <c r="O672">
        <v>1.0</v>
      </c>
      <c r="T672">
        <v>1.0</v>
      </c>
      <c r="U672" t="s">
        <v>155</v>
      </c>
      <c r="W672" t="s">
        <v>58</v>
      </c>
      <c r="Y672" t="s">
        <v>87</v>
      </c>
      <c r="AA672">
        <v>7.0</v>
      </c>
      <c r="AB672" t="s">
        <v>3607</v>
      </c>
      <c r="AC672" t="s">
        <v>89</v>
      </c>
      <c r="AG672" t="s">
        <v>75</v>
      </c>
      <c r="AI672" t="s">
        <v>141</v>
      </c>
      <c r="AN672" t="s">
        <v>652</v>
      </c>
      <c r="AP672">
        <v>4.0</v>
      </c>
      <c r="AR672">
        <v>5.0</v>
      </c>
      <c r="AT672">
        <v>8.0</v>
      </c>
      <c r="AU672" t="s">
        <v>3608</v>
      </c>
      <c r="AW672" t="s">
        <v>3609</v>
      </c>
      <c r="AX672">
        <v>9.0</v>
      </c>
      <c r="AY672" t="s">
        <v>152</v>
      </c>
      <c r="AZ672" t="s">
        <v>152</v>
      </c>
      <c r="BA672" t="s">
        <v>152</v>
      </c>
      <c r="BB672">
        <v>0.0</v>
      </c>
      <c r="BC672" s="2">
        <f t="shared" si="1"/>
        <v>43029</v>
      </c>
      <c r="BD672">
        <f t="shared" si="2"/>
        <v>117</v>
      </c>
    </row>
    <row r="673" ht="15.75" customHeight="1">
      <c r="A673">
        <v>671.0</v>
      </c>
      <c r="C673" t="s">
        <v>138</v>
      </c>
      <c r="F673" t="s">
        <v>95</v>
      </c>
      <c r="H673" s="1">
        <v>31907.0</v>
      </c>
      <c r="I673">
        <v>7.0</v>
      </c>
      <c r="J673">
        <v>150.0</v>
      </c>
      <c r="K673">
        <v>12.0</v>
      </c>
      <c r="L673">
        <v>12.0</v>
      </c>
      <c r="M673">
        <v>4534.0</v>
      </c>
      <c r="N673" t="s">
        <v>2730</v>
      </c>
      <c r="O673">
        <v>0.0</v>
      </c>
      <c r="P673" t="s">
        <v>105</v>
      </c>
      <c r="R673" t="s">
        <v>111</v>
      </c>
      <c r="T673">
        <v>1.0</v>
      </c>
      <c r="U673" t="s">
        <v>97</v>
      </c>
      <c r="W673" t="s">
        <v>86</v>
      </c>
      <c r="Y673" t="s">
        <v>99</v>
      </c>
      <c r="AA673">
        <v>3.0</v>
      </c>
      <c r="AB673" t="s">
        <v>715</v>
      </c>
      <c r="AC673" t="s">
        <v>89</v>
      </c>
      <c r="AF673" t="s">
        <v>90</v>
      </c>
      <c r="AN673" t="s">
        <v>91</v>
      </c>
      <c r="AQ673">
        <v>20.0</v>
      </c>
      <c r="AR673">
        <v>5.0</v>
      </c>
      <c r="AT673">
        <v>20.0</v>
      </c>
      <c r="AU673" t="s">
        <v>3610</v>
      </c>
      <c r="AW673" t="s">
        <v>1557</v>
      </c>
      <c r="AX673">
        <v>8.0</v>
      </c>
      <c r="AY673" t="s">
        <v>3611</v>
      </c>
      <c r="AZ673" t="s">
        <v>3612</v>
      </c>
      <c r="BA673" t="s">
        <v>3613</v>
      </c>
      <c r="BB673">
        <v>0.0</v>
      </c>
      <c r="BC673" s="2">
        <f t="shared" si="1"/>
        <v>43029</v>
      </c>
      <c r="BD673">
        <f t="shared" si="2"/>
        <v>30</v>
      </c>
    </row>
    <row r="674" ht="15.75" customHeight="1">
      <c r="A674">
        <v>672.0</v>
      </c>
      <c r="C674" t="s">
        <v>138</v>
      </c>
      <c r="D674" t="s">
        <v>125</v>
      </c>
      <c r="H674" s="1">
        <v>33710.0</v>
      </c>
      <c r="I674">
        <v>8.0</v>
      </c>
      <c r="J674">
        <v>100.0</v>
      </c>
      <c r="K674">
        <v>12.0</v>
      </c>
      <c r="L674">
        <v>4.0</v>
      </c>
      <c r="M674">
        <v>7405.0</v>
      </c>
      <c r="N674" t="s">
        <v>2599</v>
      </c>
      <c r="O674">
        <v>1.0</v>
      </c>
      <c r="T674">
        <v>1.0</v>
      </c>
      <c r="U674" t="s">
        <v>237</v>
      </c>
      <c r="W674" t="s">
        <v>86</v>
      </c>
      <c r="Y674" t="s">
        <v>99</v>
      </c>
      <c r="AA674">
        <v>8.0</v>
      </c>
      <c r="AB674" t="s">
        <v>3614</v>
      </c>
      <c r="AC674" t="s">
        <v>89</v>
      </c>
      <c r="AH674" t="s">
        <v>76</v>
      </c>
      <c r="AN674" t="s">
        <v>63</v>
      </c>
      <c r="AP674">
        <v>5.0</v>
      </c>
      <c r="AR674">
        <v>6.0</v>
      </c>
      <c r="AT674">
        <v>6.0</v>
      </c>
      <c r="AU674" t="s">
        <v>3615</v>
      </c>
      <c r="AV674" t="s">
        <v>79</v>
      </c>
      <c r="AX674">
        <v>9.0</v>
      </c>
      <c r="AY674" t="s">
        <v>3616</v>
      </c>
      <c r="AZ674" t="s">
        <v>3617</v>
      </c>
      <c r="BA674" t="s">
        <v>3618</v>
      </c>
      <c r="BB674">
        <v>1.0</v>
      </c>
      <c r="BC674" s="2">
        <f t="shared" si="1"/>
        <v>43029</v>
      </c>
      <c r="BD674">
        <f t="shared" si="2"/>
        <v>25</v>
      </c>
    </row>
    <row r="675" ht="15.75" customHeight="1">
      <c r="A675">
        <v>673.0</v>
      </c>
      <c r="B675" t="s">
        <v>82</v>
      </c>
      <c r="C675" t="s">
        <v>138</v>
      </c>
      <c r="F675" t="s">
        <v>95</v>
      </c>
      <c r="H675" s="1">
        <v>33000.0</v>
      </c>
      <c r="I675">
        <v>7.0</v>
      </c>
      <c r="J675">
        <v>140.0</v>
      </c>
      <c r="K675">
        <v>14.0</v>
      </c>
      <c r="L675">
        <v>30.0</v>
      </c>
      <c r="M675">
        <v>0.0</v>
      </c>
      <c r="N675" t="s">
        <v>2942</v>
      </c>
      <c r="O675">
        <v>1.0</v>
      </c>
      <c r="T675">
        <v>0.0</v>
      </c>
      <c r="AC675" t="s">
        <v>89</v>
      </c>
      <c r="AG675" t="s">
        <v>75</v>
      </c>
      <c r="AK675" t="s">
        <v>35</v>
      </c>
      <c r="AN675" t="s">
        <v>63</v>
      </c>
      <c r="AP675">
        <v>6.0</v>
      </c>
      <c r="AS675">
        <v>13.0</v>
      </c>
      <c r="AT675">
        <v>20.0</v>
      </c>
      <c r="AU675" t="s">
        <v>3619</v>
      </c>
      <c r="AV675" t="s">
        <v>79</v>
      </c>
      <c r="AX675">
        <v>9.0</v>
      </c>
      <c r="AY675" t="s">
        <v>3620</v>
      </c>
      <c r="AZ675" t="s">
        <v>3621</v>
      </c>
      <c r="BA675" t="s">
        <v>3622</v>
      </c>
      <c r="BB675">
        <v>1.0</v>
      </c>
      <c r="BC675" s="2">
        <f t="shared" si="1"/>
        <v>43029</v>
      </c>
      <c r="BD675">
        <f t="shared" si="2"/>
        <v>27</v>
      </c>
    </row>
    <row r="676" ht="15.75" customHeight="1">
      <c r="A676">
        <v>674.0</v>
      </c>
      <c r="B676" t="s">
        <v>82</v>
      </c>
      <c r="F676" t="s">
        <v>95</v>
      </c>
      <c r="H676" s="1">
        <v>32513.0</v>
      </c>
      <c r="I676">
        <v>6.0</v>
      </c>
      <c r="J676">
        <v>45.0</v>
      </c>
      <c r="K676">
        <v>10.0</v>
      </c>
      <c r="L676">
        <v>1.0</v>
      </c>
      <c r="M676">
        <v>3620022.0</v>
      </c>
      <c r="N676" t="s">
        <v>2274</v>
      </c>
      <c r="O676">
        <v>0.0</v>
      </c>
      <c r="P676" t="s">
        <v>70</v>
      </c>
      <c r="R676" t="s">
        <v>111</v>
      </c>
      <c r="T676">
        <v>1.0</v>
      </c>
      <c r="U676" t="s">
        <v>72</v>
      </c>
      <c r="W676" t="s">
        <v>119</v>
      </c>
      <c r="Y676" t="s">
        <v>59</v>
      </c>
      <c r="AA676">
        <v>5.0</v>
      </c>
      <c r="AB676" t="s">
        <v>3623</v>
      </c>
      <c r="AC676" t="s">
        <v>61</v>
      </c>
      <c r="AF676" t="s">
        <v>90</v>
      </c>
      <c r="AN676" t="s">
        <v>77</v>
      </c>
      <c r="AQ676">
        <v>10.0</v>
      </c>
      <c r="AS676">
        <v>20.0</v>
      </c>
      <c r="AT676">
        <v>10.0</v>
      </c>
      <c r="AU676" t="s">
        <v>3624</v>
      </c>
      <c r="AV676" t="s">
        <v>368</v>
      </c>
      <c r="AX676">
        <v>8.0</v>
      </c>
      <c r="AY676" t="s">
        <v>3625</v>
      </c>
      <c r="AZ676" t="s">
        <v>3626</v>
      </c>
      <c r="BA676" t="s">
        <v>3625</v>
      </c>
      <c r="BB676">
        <v>0.0</v>
      </c>
      <c r="BC676" s="2">
        <f t="shared" si="1"/>
        <v>43029</v>
      </c>
      <c r="BD676">
        <f t="shared" si="2"/>
        <v>28</v>
      </c>
    </row>
    <row r="677" ht="15.75" customHeight="1">
      <c r="A677">
        <v>675.0</v>
      </c>
      <c r="C677" t="s">
        <v>138</v>
      </c>
      <c r="F677" t="s">
        <v>95</v>
      </c>
      <c r="H677" s="1">
        <v>32663.0</v>
      </c>
      <c r="I677">
        <v>6.0</v>
      </c>
      <c r="J677">
        <v>120.0</v>
      </c>
      <c r="K677">
        <v>12.0</v>
      </c>
      <c r="L677">
        <v>10.0</v>
      </c>
      <c r="M677">
        <v>500084.0</v>
      </c>
      <c r="N677" t="s">
        <v>384</v>
      </c>
      <c r="O677">
        <v>1.0</v>
      </c>
      <c r="T677">
        <v>1.0</v>
      </c>
      <c r="U677" t="s">
        <v>161</v>
      </c>
      <c r="W677" t="s">
        <v>86</v>
      </c>
      <c r="Y677" t="s">
        <v>99</v>
      </c>
      <c r="AA677">
        <v>1.0</v>
      </c>
      <c r="AB677" t="s">
        <v>3627</v>
      </c>
      <c r="AC677" t="s">
        <v>89</v>
      </c>
      <c r="AI677" t="s">
        <v>141</v>
      </c>
      <c r="AN677" t="s">
        <v>63</v>
      </c>
      <c r="AP677">
        <v>5.0</v>
      </c>
      <c r="AR677">
        <v>3.0</v>
      </c>
      <c r="AT677">
        <v>8.0</v>
      </c>
      <c r="AU677" t="s">
        <v>3628</v>
      </c>
      <c r="AV677" t="s">
        <v>79</v>
      </c>
      <c r="AX677">
        <v>8.0</v>
      </c>
      <c r="AY677" t="s">
        <v>3629</v>
      </c>
      <c r="AZ677" t="s">
        <v>3630</v>
      </c>
      <c r="BA677" t="s">
        <v>3631</v>
      </c>
      <c r="BB677">
        <v>1.0</v>
      </c>
      <c r="BC677" s="2">
        <f t="shared" si="1"/>
        <v>43029</v>
      </c>
      <c r="BD677">
        <f t="shared" si="2"/>
        <v>28</v>
      </c>
    </row>
    <row r="678" ht="15.75" customHeight="1">
      <c r="A678">
        <v>676.0</v>
      </c>
      <c r="B678" t="s">
        <v>82</v>
      </c>
      <c r="H678" s="1">
        <v>26873.0</v>
      </c>
      <c r="I678">
        <v>5.0</v>
      </c>
      <c r="J678">
        <v>120.0</v>
      </c>
      <c r="K678">
        <v>14.0</v>
      </c>
      <c r="L678">
        <v>6.0</v>
      </c>
      <c r="M678">
        <v>7895.0</v>
      </c>
      <c r="N678" t="s">
        <v>2593</v>
      </c>
      <c r="O678">
        <v>1.0</v>
      </c>
      <c r="T678">
        <v>1.0</v>
      </c>
      <c r="U678" t="s">
        <v>237</v>
      </c>
      <c r="W678" t="s">
        <v>156</v>
      </c>
      <c r="Y678" t="s">
        <v>171</v>
      </c>
      <c r="AA678">
        <v>15.0</v>
      </c>
      <c r="AB678" t="s">
        <v>3632</v>
      </c>
      <c r="AC678" t="s">
        <v>61</v>
      </c>
      <c r="AL678" t="s">
        <v>36</v>
      </c>
      <c r="AV678" t="s">
        <v>79</v>
      </c>
      <c r="AX678">
        <v>10.0</v>
      </c>
      <c r="AY678" t="s">
        <v>80</v>
      </c>
      <c r="AZ678" t="s">
        <v>3633</v>
      </c>
      <c r="BA678" t="s">
        <v>3634</v>
      </c>
      <c r="BB678">
        <v>0.0</v>
      </c>
      <c r="BC678" s="2">
        <f t="shared" si="1"/>
        <v>43029</v>
      </c>
      <c r="BD678">
        <f t="shared" si="2"/>
        <v>44</v>
      </c>
    </row>
    <row r="679" ht="15.75" customHeight="1">
      <c r="A679">
        <v>677.0</v>
      </c>
      <c r="B679" t="s">
        <v>82</v>
      </c>
      <c r="H679" s="1">
        <v>30279.0</v>
      </c>
      <c r="I679">
        <v>8.0</v>
      </c>
      <c r="J679">
        <v>2.0</v>
      </c>
      <c r="K679">
        <v>8.0</v>
      </c>
      <c r="L679">
        <v>1.0</v>
      </c>
      <c r="M679">
        <v>430080.0</v>
      </c>
      <c r="N679" t="s">
        <v>2980</v>
      </c>
      <c r="O679">
        <v>0.0</v>
      </c>
      <c r="P679" t="s">
        <v>70</v>
      </c>
      <c r="R679" t="s">
        <v>71</v>
      </c>
      <c r="T679">
        <v>1.0</v>
      </c>
      <c r="U679" t="s">
        <v>75</v>
      </c>
      <c r="W679" t="s">
        <v>86</v>
      </c>
      <c r="Y679" t="s">
        <v>59</v>
      </c>
      <c r="AA679">
        <v>2.0</v>
      </c>
      <c r="AB679" t="s">
        <v>2980</v>
      </c>
      <c r="AC679" t="s">
        <v>89</v>
      </c>
      <c r="AI679" t="s">
        <v>141</v>
      </c>
      <c r="AN679" t="s">
        <v>63</v>
      </c>
      <c r="AP679">
        <v>6.0</v>
      </c>
      <c r="AR679">
        <v>3.0</v>
      </c>
      <c r="AT679">
        <v>3.0</v>
      </c>
      <c r="AU679" t="s">
        <v>3635</v>
      </c>
      <c r="AV679" t="s">
        <v>79</v>
      </c>
      <c r="AX679">
        <v>8.0</v>
      </c>
      <c r="AY679" t="s">
        <v>3636</v>
      </c>
      <c r="AZ679" t="s">
        <v>3637</v>
      </c>
      <c r="BA679" t="s">
        <v>3638</v>
      </c>
      <c r="BB679">
        <v>0.0</v>
      </c>
      <c r="BC679" s="2">
        <f t="shared" si="1"/>
        <v>43029</v>
      </c>
      <c r="BD679">
        <f t="shared" si="2"/>
        <v>34</v>
      </c>
    </row>
    <row r="680" ht="15.75" customHeight="1">
      <c r="A680">
        <v>678.0</v>
      </c>
      <c r="C680" t="s">
        <v>138</v>
      </c>
      <c r="H680" s="1">
        <v>32960.0</v>
      </c>
      <c r="I680">
        <v>7.0</v>
      </c>
      <c r="J680">
        <v>60.0</v>
      </c>
      <c r="K680">
        <v>7.0</v>
      </c>
      <c r="L680">
        <v>5.0</v>
      </c>
      <c r="M680">
        <v>500081.0</v>
      </c>
      <c r="N680" t="s">
        <v>2738</v>
      </c>
      <c r="O680">
        <v>1.0</v>
      </c>
      <c r="T680">
        <v>1.0</v>
      </c>
      <c r="U680" t="s">
        <v>97</v>
      </c>
      <c r="W680" t="s">
        <v>86</v>
      </c>
      <c r="Y680" t="s">
        <v>99</v>
      </c>
      <c r="AA680">
        <v>2.0</v>
      </c>
      <c r="AB680" t="s">
        <v>1773</v>
      </c>
      <c r="AC680" t="s">
        <v>89</v>
      </c>
      <c r="AF680" t="s">
        <v>90</v>
      </c>
      <c r="AN680" t="s">
        <v>91</v>
      </c>
      <c r="AP680">
        <v>3.0</v>
      </c>
      <c r="AR680">
        <v>5.0</v>
      </c>
      <c r="AT680">
        <v>168.0</v>
      </c>
      <c r="AU680" t="s">
        <v>3639</v>
      </c>
      <c r="AV680" t="s">
        <v>67</v>
      </c>
      <c r="AX680">
        <v>9.0</v>
      </c>
      <c r="AY680" t="s">
        <v>3640</v>
      </c>
      <c r="AZ680" t="s">
        <v>3641</v>
      </c>
      <c r="BA680" t="s">
        <v>3642</v>
      </c>
      <c r="BB680">
        <v>1.0</v>
      </c>
      <c r="BC680" s="2">
        <f t="shared" si="1"/>
        <v>43029</v>
      </c>
      <c r="BD680">
        <f t="shared" si="2"/>
        <v>27</v>
      </c>
    </row>
    <row r="681" ht="15.75" customHeight="1">
      <c r="A681">
        <v>679.0</v>
      </c>
      <c r="C681" t="s">
        <v>138</v>
      </c>
      <c r="F681" t="s">
        <v>95</v>
      </c>
      <c r="H681" s="1">
        <v>33896.0</v>
      </c>
      <c r="I681">
        <v>6.0</v>
      </c>
      <c r="J681">
        <v>60.0</v>
      </c>
      <c r="K681">
        <v>14.0</v>
      </c>
      <c r="L681">
        <v>4.0</v>
      </c>
      <c r="M681">
        <v>311.0</v>
      </c>
      <c r="N681" t="s">
        <v>2777</v>
      </c>
      <c r="O681">
        <v>0.0</v>
      </c>
      <c r="P681" t="s">
        <v>55</v>
      </c>
      <c r="R681" t="s">
        <v>106</v>
      </c>
      <c r="T681">
        <v>1.0</v>
      </c>
      <c r="U681" t="s">
        <v>90</v>
      </c>
      <c r="X681" t="s">
        <v>291</v>
      </c>
      <c r="Z681" t="s">
        <v>3643</v>
      </c>
      <c r="AA681">
        <v>3.0</v>
      </c>
      <c r="AB681" t="s">
        <v>3644</v>
      </c>
      <c r="AC681" t="s">
        <v>61</v>
      </c>
      <c r="AL681" t="s">
        <v>36</v>
      </c>
      <c r="AV681" t="s">
        <v>79</v>
      </c>
      <c r="AX681">
        <v>10.0</v>
      </c>
      <c r="AY681" t="s">
        <v>3645</v>
      </c>
      <c r="AZ681" t="s">
        <v>3646</v>
      </c>
      <c r="BA681" t="s">
        <v>3647</v>
      </c>
      <c r="BB681">
        <v>1.0</v>
      </c>
      <c r="BC681" s="2">
        <f t="shared" si="1"/>
        <v>43029</v>
      </c>
      <c r="BD681">
        <f t="shared" si="2"/>
        <v>25</v>
      </c>
    </row>
    <row r="682" ht="15.75" customHeight="1">
      <c r="A682">
        <v>680.0</v>
      </c>
      <c r="C682" t="s">
        <v>138</v>
      </c>
      <c r="F682" t="s">
        <v>95</v>
      </c>
      <c r="H682" s="1">
        <v>30214.0</v>
      </c>
      <c r="I682">
        <v>6.0</v>
      </c>
      <c r="J682">
        <v>30.0</v>
      </c>
      <c r="K682">
        <v>15.0</v>
      </c>
      <c r="L682">
        <v>16.0</v>
      </c>
      <c r="M682">
        <v>90408.0</v>
      </c>
      <c r="N682" t="s">
        <v>2834</v>
      </c>
      <c r="O682">
        <v>1.0</v>
      </c>
      <c r="T682">
        <v>1.0</v>
      </c>
      <c r="U682" t="s">
        <v>469</v>
      </c>
      <c r="X682" t="s">
        <v>710</v>
      </c>
      <c r="Z682" t="s">
        <v>3648</v>
      </c>
      <c r="AA682">
        <v>2.0</v>
      </c>
      <c r="AB682" t="s">
        <v>3649</v>
      </c>
      <c r="AC682" t="s">
        <v>89</v>
      </c>
      <c r="AL682" t="s">
        <v>36</v>
      </c>
      <c r="AV682" t="s">
        <v>79</v>
      </c>
      <c r="AX682">
        <v>10.0</v>
      </c>
      <c r="AY682" t="s">
        <v>3650</v>
      </c>
      <c r="AZ682" t="s">
        <v>3651</v>
      </c>
      <c r="BA682" t="s">
        <v>3652</v>
      </c>
      <c r="BB682">
        <v>1.0</v>
      </c>
      <c r="BC682" s="2">
        <f t="shared" si="1"/>
        <v>43029</v>
      </c>
      <c r="BD682">
        <f t="shared" si="2"/>
        <v>35</v>
      </c>
    </row>
    <row r="683" ht="15.75" customHeight="1">
      <c r="A683">
        <v>681.0</v>
      </c>
      <c r="B683" t="s">
        <v>82</v>
      </c>
      <c r="H683" s="1">
        <v>35051.0</v>
      </c>
      <c r="I683">
        <v>7.0</v>
      </c>
      <c r="J683">
        <v>10.0</v>
      </c>
      <c r="K683">
        <v>3.0</v>
      </c>
      <c r="L683">
        <v>4.0</v>
      </c>
      <c r="M683">
        <v>523303.0</v>
      </c>
      <c r="N683" t="s">
        <v>2666</v>
      </c>
      <c r="O683">
        <v>1.0</v>
      </c>
      <c r="T683">
        <v>1.0</v>
      </c>
      <c r="U683" t="s">
        <v>237</v>
      </c>
      <c r="W683" t="s">
        <v>86</v>
      </c>
      <c r="Y683" t="s">
        <v>675</v>
      </c>
      <c r="AA683">
        <v>1.0</v>
      </c>
      <c r="AC683" t="s">
        <v>417</v>
      </c>
      <c r="AI683" t="s">
        <v>141</v>
      </c>
      <c r="AN683" t="s">
        <v>63</v>
      </c>
      <c r="AP683">
        <v>5.0</v>
      </c>
      <c r="AS683">
        <v>12.0</v>
      </c>
      <c r="AT683">
        <v>4.0</v>
      </c>
      <c r="AU683" t="s">
        <v>3653</v>
      </c>
      <c r="AV683" t="s">
        <v>79</v>
      </c>
      <c r="AX683">
        <v>10.0</v>
      </c>
      <c r="AY683" t="s">
        <v>3654</v>
      </c>
      <c r="BB683">
        <v>1.0</v>
      </c>
      <c r="BC683" s="2">
        <f t="shared" si="1"/>
        <v>43029</v>
      </c>
      <c r="BD683">
        <f t="shared" si="2"/>
        <v>21</v>
      </c>
    </row>
    <row r="684" ht="15.75" customHeight="1">
      <c r="A684">
        <v>682.0</v>
      </c>
      <c r="B684" t="s">
        <v>82</v>
      </c>
      <c r="D684" t="s">
        <v>125</v>
      </c>
      <c r="E684" t="s">
        <v>187</v>
      </c>
      <c r="F684" t="s">
        <v>95</v>
      </c>
      <c r="H684" s="1">
        <v>35573.0</v>
      </c>
      <c r="I684">
        <v>10.0</v>
      </c>
      <c r="J684">
        <v>20.0</v>
      </c>
      <c r="K684">
        <v>10.0</v>
      </c>
      <c r="L684">
        <v>10.0</v>
      </c>
      <c r="M684">
        <v>9000.0</v>
      </c>
      <c r="N684" t="s">
        <v>2707</v>
      </c>
      <c r="O684">
        <v>1.0</v>
      </c>
      <c r="T684">
        <v>0.0</v>
      </c>
      <c r="AC684" t="s">
        <v>177</v>
      </c>
      <c r="AI684" t="s">
        <v>141</v>
      </c>
      <c r="AN684" t="s">
        <v>63</v>
      </c>
      <c r="AP684">
        <v>6.0</v>
      </c>
      <c r="AR684">
        <v>6.0</v>
      </c>
      <c r="AT684">
        <v>30.0</v>
      </c>
      <c r="AU684" t="s">
        <v>3655</v>
      </c>
      <c r="AW684" t="s">
        <v>3656</v>
      </c>
      <c r="AX684">
        <v>10.0</v>
      </c>
      <c r="AY684" t="s">
        <v>3657</v>
      </c>
      <c r="AZ684" t="s">
        <v>3658</v>
      </c>
      <c r="BA684" t="s">
        <v>3659</v>
      </c>
      <c r="BB684">
        <v>1.0</v>
      </c>
      <c r="BC684" s="2">
        <f t="shared" si="1"/>
        <v>43029</v>
      </c>
      <c r="BD684">
        <f t="shared" si="2"/>
        <v>20</v>
      </c>
    </row>
    <row r="685" ht="15.75" customHeight="1">
      <c r="A685">
        <v>683.0</v>
      </c>
      <c r="E685" t="s">
        <v>187</v>
      </c>
      <c r="H685" s="1">
        <v>26938.0</v>
      </c>
      <c r="I685">
        <v>5.0</v>
      </c>
      <c r="J685">
        <v>120.0</v>
      </c>
      <c r="K685">
        <v>12.0</v>
      </c>
      <c r="L685">
        <v>60.0</v>
      </c>
      <c r="M685">
        <v>1740071.0</v>
      </c>
      <c r="N685" t="s">
        <v>2942</v>
      </c>
      <c r="O685">
        <v>0.0</v>
      </c>
      <c r="Q685" t="s">
        <v>36</v>
      </c>
      <c r="R685" t="s">
        <v>111</v>
      </c>
      <c r="T685">
        <v>1.0</v>
      </c>
      <c r="U685" t="s">
        <v>237</v>
      </c>
      <c r="W685" t="s">
        <v>119</v>
      </c>
      <c r="Y685" t="s">
        <v>409</v>
      </c>
      <c r="AA685">
        <v>15.0</v>
      </c>
      <c r="AC685" t="s">
        <v>89</v>
      </c>
      <c r="AI685" t="s">
        <v>141</v>
      </c>
      <c r="AN685" t="s">
        <v>178</v>
      </c>
      <c r="AP685">
        <v>6.0</v>
      </c>
      <c r="AR685">
        <v>6.0</v>
      </c>
      <c r="AT685">
        <v>15.0</v>
      </c>
      <c r="AU685" t="s">
        <v>80</v>
      </c>
      <c r="AV685" t="s">
        <v>79</v>
      </c>
      <c r="AX685">
        <v>5.0</v>
      </c>
      <c r="AY685" t="s">
        <v>3660</v>
      </c>
      <c r="AZ685" t="s">
        <v>36</v>
      </c>
      <c r="BA685" t="s">
        <v>36</v>
      </c>
      <c r="BB685">
        <v>0.0</v>
      </c>
      <c r="BC685" s="2">
        <f t="shared" si="1"/>
        <v>43029</v>
      </c>
      <c r="BD685">
        <f t="shared" si="2"/>
        <v>44</v>
      </c>
    </row>
    <row r="686" ht="15.75" customHeight="1">
      <c r="A686">
        <v>684.0</v>
      </c>
      <c r="F686" t="s">
        <v>95</v>
      </c>
      <c r="H686" s="1">
        <v>28137.0</v>
      </c>
      <c r="I686">
        <v>7.0</v>
      </c>
      <c r="J686">
        <v>120.0</v>
      </c>
      <c r="K686">
        <v>6.0</v>
      </c>
      <c r="L686">
        <v>3.0</v>
      </c>
      <c r="N686" t="s">
        <v>2798</v>
      </c>
      <c r="O686">
        <v>0.0</v>
      </c>
      <c r="P686" t="s">
        <v>55</v>
      </c>
      <c r="R686" t="s">
        <v>106</v>
      </c>
      <c r="T686">
        <v>1.0</v>
      </c>
      <c r="U686" t="s">
        <v>237</v>
      </c>
      <c r="W686" t="s">
        <v>98</v>
      </c>
      <c r="Y686" t="s">
        <v>99</v>
      </c>
      <c r="AA686">
        <v>17.0</v>
      </c>
      <c r="AB686" t="s">
        <v>3661</v>
      </c>
      <c r="AC686" t="s">
        <v>61</v>
      </c>
      <c r="AI686" t="s">
        <v>141</v>
      </c>
      <c r="AN686" t="s">
        <v>77</v>
      </c>
      <c r="AP686">
        <v>6.0</v>
      </c>
      <c r="AR686">
        <v>3.0</v>
      </c>
      <c r="AT686">
        <v>10.0</v>
      </c>
      <c r="AU686" t="s">
        <v>3662</v>
      </c>
      <c r="AV686" t="s">
        <v>79</v>
      </c>
      <c r="AX686">
        <v>9.0</v>
      </c>
      <c r="AY686" t="s">
        <v>3663</v>
      </c>
      <c r="AZ686" t="s">
        <v>3664</v>
      </c>
      <c r="BA686" t="s">
        <v>3665</v>
      </c>
      <c r="BB686">
        <v>0.0</v>
      </c>
      <c r="BC686" s="2">
        <f t="shared" si="1"/>
        <v>43029</v>
      </c>
      <c r="BD686">
        <f t="shared" si="2"/>
        <v>40</v>
      </c>
    </row>
    <row r="687" ht="15.75" customHeight="1">
      <c r="A687">
        <v>685.0</v>
      </c>
      <c r="B687" t="s">
        <v>82</v>
      </c>
      <c r="H687" s="1">
        <v>30645.0</v>
      </c>
      <c r="I687">
        <v>7.0</v>
      </c>
      <c r="J687">
        <v>20.0</v>
      </c>
      <c r="K687">
        <v>10.0</v>
      </c>
      <c r="L687">
        <v>20.0</v>
      </c>
      <c r="M687">
        <v>92800.0</v>
      </c>
      <c r="N687" t="s">
        <v>1963</v>
      </c>
      <c r="O687">
        <v>1.0</v>
      </c>
      <c r="T687">
        <v>1.0</v>
      </c>
      <c r="U687" t="s">
        <v>155</v>
      </c>
      <c r="W687" t="s">
        <v>58</v>
      </c>
      <c r="Y687" t="s">
        <v>59</v>
      </c>
      <c r="AA687">
        <v>1.0</v>
      </c>
      <c r="AB687" t="s">
        <v>3666</v>
      </c>
      <c r="AC687" t="s">
        <v>89</v>
      </c>
      <c r="AG687" t="s">
        <v>75</v>
      </c>
      <c r="AN687" t="s">
        <v>91</v>
      </c>
      <c r="AQ687">
        <v>15.0</v>
      </c>
      <c r="AS687">
        <v>20.0</v>
      </c>
      <c r="AT687">
        <v>20.0</v>
      </c>
      <c r="AU687" t="s">
        <v>3667</v>
      </c>
      <c r="AV687" t="s">
        <v>67</v>
      </c>
      <c r="AX687">
        <v>10.0</v>
      </c>
      <c r="AY687" t="s">
        <v>3668</v>
      </c>
      <c r="AZ687" t="s">
        <v>3669</v>
      </c>
      <c r="BA687" t="s">
        <v>3670</v>
      </c>
      <c r="BB687">
        <v>0.0</v>
      </c>
      <c r="BC687" s="2">
        <f t="shared" si="1"/>
        <v>43029</v>
      </c>
      <c r="BD687">
        <f t="shared" si="2"/>
        <v>33</v>
      </c>
    </row>
    <row r="688" ht="15.75" customHeight="1">
      <c r="A688">
        <v>686.0</v>
      </c>
      <c r="C688" t="s">
        <v>138</v>
      </c>
      <c r="F688" t="s">
        <v>95</v>
      </c>
      <c r="H688" s="1">
        <v>29020.0</v>
      </c>
      <c r="I688">
        <v>4.0</v>
      </c>
      <c r="J688">
        <v>70.0</v>
      </c>
      <c r="K688">
        <v>12.0</v>
      </c>
      <c r="L688">
        <v>25.0</v>
      </c>
      <c r="M688">
        <v>3031.0</v>
      </c>
      <c r="N688" t="s">
        <v>2799</v>
      </c>
      <c r="O688">
        <v>0.0</v>
      </c>
      <c r="P688" t="s">
        <v>70</v>
      </c>
      <c r="S688" t="s">
        <v>3671</v>
      </c>
      <c r="T688">
        <v>1.0</v>
      </c>
      <c r="U688" t="s">
        <v>474</v>
      </c>
      <c r="X688" t="s">
        <v>3672</v>
      </c>
      <c r="Y688" t="s">
        <v>337</v>
      </c>
      <c r="AA688">
        <v>11.0</v>
      </c>
      <c r="AB688" t="s">
        <v>3673</v>
      </c>
      <c r="AC688" t="s">
        <v>89</v>
      </c>
      <c r="AI688" t="s">
        <v>141</v>
      </c>
      <c r="AN688" t="s">
        <v>91</v>
      </c>
      <c r="AQ688">
        <v>15.0</v>
      </c>
      <c r="AS688">
        <v>10.0</v>
      </c>
      <c r="AT688">
        <v>40.0</v>
      </c>
      <c r="AU688" t="s">
        <v>3674</v>
      </c>
      <c r="AV688" t="s">
        <v>79</v>
      </c>
      <c r="AX688">
        <v>10.0</v>
      </c>
      <c r="AY688" t="s">
        <v>3675</v>
      </c>
      <c r="AZ688" t="s">
        <v>3676</v>
      </c>
      <c r="BA688" t="s">
        <v>3677</v>
      </c>
      <c r="BB688">
        <v>0.0</v>
      </c>
      <c r="BC688" s="2">
        <f t="shared" si="1"/>
        <v>43029</v>
      </c>
      <c r="BD688">
        <f t="shared" si="2"/>
        <v>38</v>
      </c>
    </row>
    <row r="689" ht="15.75" customHeight="1">
      <c r="A689">
        <v>687.0</v>
      </c>
      <c r="B689" t="s">
        <v>82</v>
      </c>
      <c r="C689" t="s">
        <v>138</v>
      </c>
      <c r="H689" s="1">
        <v>22202.0</v>
      </c>
      <c r="I689">
        <v>7.0</v>
      </c>
      <c r="J689">
        <v>40.0</v>
      </c>
      <c r="K689">
        <v>12.0</v>
      </c>
      <c r="L689">
        <v>10.0</v>
      </c>
      <c r="M689">
        <v>28224.0</v>
      </c>
      <c r="N689" t="s">
        <v>2849</v>
      </c>
      <c r="O689">
        <v>1.0</v>
      </c>
      <c r="T689">
        <v>1.0</v>
      </c>
      <c r="U689" t="s">
        <v>474</v>
      </c>
      <c r="W689" t="s">
        <v>156</v>
      </c>
      <c r="Y689" t="s">
        <v>99</v>
      </c>
      <c r="AA689">
        <v>30.0</v>
      </c>
      <c r="AB689" t="s">
        <v>3678</v>
      </c>
      <c r="AC689" t="s">
        <v>61</v>
      </c>
      <c r="AI689" t="s">
        <v>141</v>
      </c>
      <c r="AN689" t="s">
        <v>77</v>
      </c>
      <c r="AP689">
        <v>5.0</v>
      </c>
      <c r="AS689">
        <v>12.0</v>
      </c>
      <c r="AT689">
        <v>12.0</v>
      </c>
      <c r="AU689" t="s">
        <v>3679</v>
      </c>
      <c r="AV689" t="s">
        <v>79</v>
      </c>
      <c r="AX689">
        <v>10.0</v>
      </c>
      <c r="AY689" t="s">
        <v>3680</v>
      </c>
      <c r="BB689">
        <v>0.0</v>
      </c>
      <c r="BC689" s="2">
        <f t="shared" si="1"/>
        <v>43029</v>
      </c>
      <c r="BD689">
        <f t="shared" si="2"/>
        <v>57</v>
      </c>
    </row>
    <row r="690" ht="15.75" customHeight="1">
      <c r="A690">
        <v>688.0</v>
      </c>
      <c r="C690" t="s">
        <v>138</v>
      </c>
      <c r="F690" t="s">
        <v>95</v>
      </c>
      <c r="H690" s="1">
        <v>30233.0</v>
      </c>
      <c r="I690">
        <v>7.0</v>
      </c>
      <c r="J690">
        <v>15.0</v>
      </c>
      <c r="K690">
        <v>12.0</v>
      </c>
      <c r="L690">
        <v>12.0</v>
      </c>
      <c r="M690">
        <v>200.0</v>
      </c>
      <c r="N690" t="s">
        <v>1978</v>
      </c>
      <c r="O690">
        <v>0.0</v>
      </c>
      <c r="P690" t="s">
        <v>70</v>
      </c>
      <c r="R690" t="s">
        <v>106</v>
      </c>
      <c r="T690">
        <v>1.0</v>
      </c>
      <c r="U690" t="s">
        <v>161</v>
      </c>
      <c r="W690" t="s">
        <v>86</v>
      </c>
      <c r="Y690" t="s">
        <v>99</v>
      </c>
      <c r="AA690">
        <v>1.0</v>
      </c>
      <c r="AB690" t="s">
        <v>2069</v>
      </c>
      <c r="AC690" t="s">
        <v>74</v>
      </c>
      <c r="AF690" t="s">
        <v>90</v>
      </c>
      <c r="AG690" t="s">
        <v>75</v>
      </c>
      <c r="AN690" t="s">
        <v>91</v>
      </c>
      <c r="AP690">
        <v>2.0</v>
      </c>
      <c r="AR690">
        <v>5.0</v>
      </c>
      <c r="AT690">
        <v>30.0</v>
      </c>
      <c r="AU690" t="s">
        <v>3681</v>
      </c>
      <c r="AV690" t="s">
        <v>79</v>
      </c>
      <c r="AX690">
        <v>7.0</v>
      </c>
      <c r="AY690" t="s">
        <v>438</v>
      </c>
      <c r="AZ690" t="s">
        <v>3682</v>
      </c>
      <c r="BB690">
        <v>0.0</v>
      </c>
      <c r="BC690" s="2">
        <f t="shared" si="1"/>
        <v>43029</v>
      </c>
      <c r="BD690">
        <f t="shared" si="2"/>
        <v>35</v>
      </c>
    </row>
    <row r="691" ht="15.75" customHeight="1">
      <c r="A691">
        <v>689.0</v>
      </c>
      <c r="B691" t="s">
        <v>82</v>
      </c>
      <c r="F691" t="s">
        <v>95</v>
      </c>
      <c r="H691" s="1">
        <v>35459.0</v>
      </c>
      <c r="I691">
        <v>5.0</v>
      </c>
      <c r="J691">
        <v>8.0</v>
      </c>
      <c r="K691">
        <v>10.0</v>
      </c>
      <c r="L691">
        <v>5.0</v>
      </c>
      <c r="M691">
        <v>396191.0</v>
      </c>
      <c r="N691" t="s">
        <v>2959</v>
      </c>
      <c r="O691">
        <v>0.0</v>
      </c>
      <c r="P691" t="s">
        <v>55</v>
      </c>
      <c r="R691" t="s">
        <v>111</v>
      </c>
      <c r="T691">
        <v>0.0</v>
      </c>
      <c r="AC691" t="s">
        <v>177</v>
      </c>
      <c r="AI691" t="s">
        <v>141</v>
      </c>
      <c r="AN691" t="s">
        <v>91</v>
      </c>
      <c r="AP691">
        <v>4.0</v>
      </c>
      <c r="AR691">
        <v>3.0</v>
      </c>
      <c r="AT691">
        <v>4.0</v>
      </c>
      <c r="AU691" t="s">
        <v>3683</v>
      </c>
      <c r="AV691" t="s">
        <v>79</v>
      </c>
      <c r="AX691">
        <v>9.0</v>
      </c>
      <c r="AY691" t="s">
        <v>3684</v>
      </c>
      <c r="AZ691" t="s">
        <v>3685</v>
      </c>
      <c r="BB691">
        <v>0.0</v>
      </c>
      <c r="BC691" s="2">
        <f t="shared" si="1"/>
        <v>43029</v>
      </c>
      <c r="BD691">
        <f t="shared" si="2"/>
        <v>20</v>
      </c>
    </row>
    <row r="692" ht="15.75" customHeight="1">
      <c r="A692">
        <v>690.0</v>
      </c>
      <c r="C692" t="s">
        <v>138</v>
      </c>
      <c r="F692" t="s">
        <v>95</v>
      </c>
      <c r="H692" s="1">
        <v>30996.0</v>
      </c>
      <c r="I692">
        <v>7.0</v>
      </c>
      <c r="J692">
        <v>10.0</v>
      </c>
      <c r="K692">
        <v>6.0</v>
      </c>
      <c r="L692">
        <v>10.0</v>
      </c>
      <c r="N692" t="s">
        <v>1188</v>
      </c>
      <c r="O692">
        <v>0.0</v>
      </c>
      <c r="P692" t="s">
        <v>84</v>
      </c>
      <c r="R692" t="s">
        <v>106</v>
      </c>
      <c r="T692">
        <v>1.0</v>
      </c>
      <c r="U692" t="s">
        <v>469</v>
      </c>
      <c r="W692" t="s">
        <v>119</v>
      </c>
      <c r="Y692" t="s">
        <v>59</v>
      </c>
      <c r="AA692">
        <v>6.0</v>
      </c>
      <c r="AC692" t="s">
        <v>74</v>
      </c>
      <c r="AI692" t="s">
        <v>141</v>
      </c>
      <c r="AN692" t="s">
        <v>91</v>
      </c>
      <c r="AP692">
        <v>3.0</v>
      </c>
      <c r="AR692">
        <v>6.0</v>
      </c>
      <c r="AT692">
        <v>10.0</v>
      </c>
      <c r="AU692" t="s">
        <v>3686</v>
      </c>
      <c r="AV692" t="s">
        <v>79</v>
      </c>
      <c r="AX692">
        <v>10.0</v>
      </c>
      <c r="BB692">
        <v>0.0</v>
      </c>
      <c r="BC692" s="2">
        <f t="shared" si="1"/>
        <v>43029</v>
      </c>
      <c r="BD692">
        <f t="shared" si="2"/>
        <v>32</v>
      </c>
    </row>
    <row r="693" ht="15.75" customHeight="1">
      <c r="A693">
        <v>691.0</v>
      </c>
      <c r="C693" t="s">
        <v>138</v>
      </c>
      <c r="H693" s="1">
        <v>28795.0</v>
      </c>
      <c r="I693">
        <v>7.0</v>
      </c>
      <c r="J693">
        <v>180.0</v>
      </c>
      <c r="K693">
        <v>11.0</v>
      </c>
      <c r="L693">
        <v>3.0</v>
      </c>
      <c r="M693">
        <v>30097.0</v>
      </c>
      <c r="N693" t="s">
        <v>740</v>
      </c>
      <c r="O693">
        <v>0.0</v>
      </c>
      <c r="Q693" t="s">
        <v>3687</v>
      </c>
      <c r="R693" t="s">
        <v>106</v>
      </c>
      <c r="T693">
        <v>1.0</v>
      </c>
      <c r="U693" t="s">
        <v>170</v>
      </c>
      <c r="W693" t="s">
        <v>98</v>
      </c>
      <c r="Y693" t="s">
        <v>257</v>
      </c>
      <c r="AA693">
        <v>5.0</v>
      </c>
      <c r="AB693" t="s">
        <v>3688</v>
      </c>
      <c r="AC693" t="s">
        <v>89</v>
      </c>
      <c r="AL693" t="s">
        <v>36</v>
      </c>
      <c r="AV693" t="s">
        <v>79</v>
      </c>
      <c r="AX693">
        <v>7.0</v>
      </c>
      <c r="AY693" t="s">
        <v>3689</v>
      </c>
      <c r="AZ693" t="s">
        <v>3690</v>
      </c>
      <c r="BB693">
        <v>1.0</v>
      </c>
      <c r="BC693" s="2">
        <f t="shared" si="1"/>
        <v>43029</v>
      </c>
      <c r="BD693">
        <f t="shared" si="2"/>
        <v>38</v>
      </c>
    </row>
    <row r="694" ht="15.75" customHeight="1">
      <c r="A694">
        <v>692.0</v>
      </c>
      <c r="C694" t="s">
        <v>138</v>
      </c>
      <c r="H694" s="1">
        <v>26256.0</v>
      </c>
      <c r="I694">
        <v>8.0</v>
      </c>
      <c r="J694">
        <v>0.0</v>
      </c>
      <c r="K694">
        <v>12.0</v>
      </c>
      <c r="L694">
        <v>26.0</v>
      </c>
      <c r="M694">
        <v>39564.0</v>
      </c>
      <c r="N694" t="s">
        <v>2836</v>
      </c>
      <c r="O694">
        <v>1.0</v>
      </c>
      <c r="T694">
        <v>1.0</v>
      </c>
      <c r="U694" t="s">
        <v>237</v>
      </c>
      <c r="W694" t="s">
        <v>86</v>
      </c>
      <c r="Y694" t="s">
        <v>171</v>
      </c>
      <c r="AA694">
        <v>7.0</v>
      </c>
      <c r="AB694" t="s">
        <v>3691</v>
      </c>
      <c r="AC694" t="s">
        <v>74</v>
      </c>
      <c r="AG694" t="s">
        <v>75</v>
      </c>
      <c r="AH694" t="s">
        <v>76</v>
      </c>
      <c r="AJ694" t="s">
        <v>628</v>
      </c>
      <c r="AN694" t="s">
        <v>63</v>
      </c>
      <c r="AP694">
        <v>6.0</v>
      </c>
      <c r="AR694">
        <v>2.0</v>
      </c>
      <c r="AT694">
        <v>8.0</v>
      </c>
      <c r="AU694" t="s">
        <v>3692</v>
      </c>
      <c r="AW694" t="s">
        <v>3693</v>
      </c>
      <c r="AX694">
        <v>10.0</v>
      </c>
      <c r="AY694" t="s">
        <v>3694</v>
      </c>
      <c r="AZ694" t="s">
        <v>3695</v>
      </c>
      <c r="BA694" t="s">
        <v>3696</v>
      </c>
      <c r="BB694">
        <v>1.0</v>
      </c>
      <c r="BC694" s="2">
        <f t="shared" si="1"/>
        <v>43029</v>
      </c>
      <c r="BD694">
        <f t="shared" si="2"/>
        <v>45</v>
      </c>
    </row>
    <row r="695" ht="15.75" customHeight="1">
      <c r="A695">
        <v>693.0</v>
      </c>
      <c r="C695" t="s">
        <v>138</v>
      </c>
      <c r="F695" t="s">
        <v>95</v>
      </c>
      <c r="H695" s="1">
        <v>23641.0</v>
      </c>
      <c r="I695">
        <v>7.0</v>
      </c>
      <c r="J695">
        <v>50.0</v>
      </c>
      <c r="K695">
        <v>8.0</v>
      </c>
      <c r="L695">
        <v>5.0</v>
      </c>
      <c r="M695">
        <v>2624.0</v>
      </c>
      <c r="N695" t="s">
        <v>2790</v>
      </c>
      <c r="O695">
        <v>1.0</v>
      </c>
      <c r="T695">
        <v>1.0</v>
      </c>
      <c r="U695" t="s">
        <v>5</v>
      </c>
      <c r="W695" t="s">
        <v>119</v>
      </c>
      <c r="Z695" t="s">
        <v>1061</v>
      </c>
      <c r="AA695">
        <v>30.0</v>
      </c>
      <c r="AB695" t="s">
        <v>3697</v>
      </c>
      <c r="AC695" t="s">
        <v>61</v>
      </c>
      <c r="AI695" t="s">
        <v>141</v>
      </c>
      <c r="AN695" t="s">
        <v>77</v>
      </c>
      <c r="AP695">
        <v>6.0</v>
      </c>
      <c r="AR695">
        <v>6.0</v>
      </c>
      <c r="AT695">
        <v>20.0</v>
      </c>
      <c r="AU695" t="s">
        <v>3698</v>
      </c>
      <c r="AW695" t="s">
        <v>3699</v>
      </c>
      <c r="AX695">
        <v>7.0</v>
      </c>
      <c r="AY695" t="s">
        <v>3700</v>
      </c>
      <c r="AZ695" t="s">
        <v>3701</v>
      </c>
      <c r="BB695">
        <v>0.0</v>
      </c>
      <c r="BC695" s="2">
        <f t="shared" si="1"/>
        <v>43029</v>
      </c>
      <c r="BD695">
        <f t="shared" si="2"/>
        <v>53</v>
      </c>
    </row>
    <row r="696" ht="15.75" customHeight="1">
      <c r="A696">
        <v>694.0</v>
      </c>
      <c r="C696" t="s">
        <v>138</v>
      </c>
      <c r="H696" s="1">
        <v>31131.0</v>
      </c>
      <c r="I696">
        <v>6.0</v>
      </c>
      <c r="J696">
        <v>60.0</v>
      </c>
      <c r="K696">
        <v>12.0</v>
      </c>
      <c r="L696">
        <v>6.0</v>
      </c>
      <c r="M696">
        <v>1.0</v>
      </c>
      <c r="N696" t="s">
        <v>1411</v>
      </c>
      <c r="O696">
        <v>1.0</v>
      </c>
      <c r="T696">
        <v>1.0</v>
      </c>
      <c r="U696" t="s">
        <v>155</v>
      </c>
      <c r="W696" t="s">
        <v>440</v>
      </c>
      <c r="Z696" t="s">
        <v>3702</v>
      </c>
      <c r="AA696">
        <v>9.0</v>
      </c>
      <c r="AB696" t="s">
        <v>3703</v>
      </c>
      <c r="AC696" t="s">
        <v>61</v>
      </c>
      <c r="AI696" t="s">
        <v>141</v>
      </c>
      <c r="AN696" t="s">
        <v>63</v>
      </c>
      <c r="AP696">
        <v>5.0</v>
      </c>
      <c r="AR696">
        <v>6.0</v>
      </c>
      <c r="AT696">
        <v>30.0</v>
      </c>
      <c r="AU696" t="s">
        <v>3704</v>
      </c>
      <c r="AV696" t="s">
        <v>79</v>
      </c>
      <c r="AX696">
        <v>10.0</v>
      </c>
      <c r="AY696" t="s">
        <v>3705</v>
      </c>
      <c r="AZ696" t="s">
        <v>3706</v>
      </c>
      <c r="BA696" t="s">
        <v>3707</v>
      </c>
      <c r="BB696">
        <v>1.0</v>
      </c>
      <c r="BC696" s="2">
        <f t="shared" si="1"/>
        <v>43029</v>
      </c>
      <c r="BD696">
        <f t="shared" si="2"/>
        <v>32</v>
      </c>
    </row>
    <row r="697" ht="15.75" customHeight="1">
      <c r="A697">
        <v>695.0</v>
      </c>
      <c r="B697" t="s">
        <v>82</v>
      </c>
      <c r="F697" t="s">
        <v>95</v>
      </c>
      <c r="H697" s="1">
        <v>28207.0</v>
      </c>
      <c r="I697">
        <v>7.0</v>
      </c>
      <c r="J697">
        <v>45.0</v>
      </c>
      <c r="K697">
        <v>10.0</v>
      </c>
      <c r="L697">
        <v>6.0</v>
      </c>
      <c r="M697">
        <v>94043.0</v>
      </c>
      <c r="N697" t="s">
        <v>3163</v>
      </c>
      <c r="O697">
        <v>1.0</v>
      </c>
      <c r="T697">
        <v>1.0</v>
      </c>
      <c r="U697" t="s">
        <v>57</v>
      </c>
      <c r="W697" t="s">
        <v>58</v>
      </c>
      <c r="Y697" t="s">
        <v>99</v>
      </c>
      <c r="AA697">
        <v>17.0</v>
      </c>
      <c r="AB697" t="s">
        <v>3708</v>
      </c>
      <c r="AC697" t="s">
        <v>89</v>
      </c>
      <c r="AH697" t="s">
        <v>76</v>
      </c>
      <c r="AN697" t="s">
        <v>63</v>
      </c>
      <c r="AP697">
        <v>6.0</v>
      </c>
      <c r="AR697">
        <v>6.0</v>
      </c>
      <c r="AT697">
        <v>6.0</v>
      </c>
      <c r="AU697" t="s">
        <v>3709</v>
      </c>
      <c r="AV697" t="s">
        <v>79</v>
      </c>
      <c r="AX697">
        <v>10.0</v>
      </c>
      <c r="AY697" t="s">
        <v>3710</v>
      </c>
      <c r="AZ697" t="s">
        <v>3711</v>
      </c>
      <c r="BA697" t="s">
        <v>3712</v>
      </c>
      <c r="BB697">
        <v>1.0</v>
      </c>
      <c r="BC697" s="2">
        <f t="shared" si="1"/>
        <v>43029</v>
      </c>
      <c r="BD697">
        <f t="shared" si="2"/>
        <v>40</v>
      </c>
    </row>
    <row r="698" ht="15.75" customHeight="1">
      <c r="A698">
        <v>696.0</v>
      </c>
      <c r="B698" t="s">
        <v>82</v>
      </c>
      <c r="C698" t="s">
        <v>138</v>
      </c>
      <c r="E698" t="s">
        <v>187</v>
      </c>
      <c r="F698" t="s">
        <v>95</v>
      </c>
      <c r="H698" s="1">
        <v>27646.0</v>
      </c>
      <c r="I698">
        <v>6.0</v>
      </c>
      <c r="J698">
        <v>60.0</v>
      </c>
      <c r="K698">
        <v>6.0</v>
      </c>
      <c r="L698">
        <v>3.0</v>
      </c>
      <c r="N698" t="s">
        <v>1384</v>
      </c>
      <c r="O698">
        <v>0.0</v>
      </c>
      <c r="P698" t="s">
        <v>55</v>
      </c>
      <c r="R698" t="s">
        <v>106</v>
      </c>
      <c r="T698">
        <v>1.0</v>
      </c>
      <c r="U698" t="s">
        <v>90</v>
      </c>
      <c r="W698" t="s">
        <v>86</v>
      </c>
      <c r="Z698" t="s">
        <v>3713</v>
      </c>
      <c r="AA698">
        <v>4.0</v>
      </c>
      <c r="AB698" t="s">
        <v>3714</v>
      </c>
      <c r="AC698" t="s">
        <v>500</v>
      </c>
      <c r="AF698" t="s">
        <v>90</v>
      </c>
      <c r="AN698" t="s">
        <v>77</v>
      </c>
      <c r="AP698">
        <v>5.0</v>
      </c>
      <c r="AR698">
        <v>5.0</v>
      </c>
      <c r="AT698">
        <v>12.0</v>
      </c>
      <c r="AU698" t="s">
        <v>3715</v>
      </c>
      <c r="AV698" t="s">
        <v>79</v>
      </c>
      <c r="AX698">
        <v>10.0</v>
      </c>
      <c r="AY698" t="s">
        <v>36</v>
      </c>
      <c r="AZ698" t="s">
        <v>3716</v>
      </c>
      <c r="BA698" t="s">
        <v>3717</v>
      </c>
      <c r="BB698">
        <v>0.0</v>
      </c>
      <c r="BC698" s="2">
        <f t="shared" si="1"/>
        <v>43029</v>
      </c>
      <c r="BD698">
        <f t="shared" si="2"/>
        <v>42</v>
      </c>
    </row>
    <row r="699" ht="15.75" customHeight="1">
      <c r="A699">
        <v>697.0</v>
      </c>
      <c r="F699" t="s">
        <v>95</v>
      </c>
      <c r="H699" s="1">
        <v>30727.0</v>
      </c>
      <c r="I699">
        <v>7.0</v>
      </c>
      <c r="J699">
        <v>90.0</v>
      </c>
      <c r="K699">
        <v>14.0</v>
      </c>
      <c r="L699">
        <v>2.0</v>
      </c>
      <c r="M699">
        <v>47410.0</v>
      </c>
      <c r="N699" t="s">
        <v>774</v>
      </c>
      <c r="O699">
        <v>1.0</v>
      </c>
      <c r="T699">
        <v>1.0</v>
      </c>
      <c r="U699" t="s">
        <v>237</v>
      </c>
      <c r="X699" t="s">
        <v>291</v>
      </c>
      <c r="Y699" t="s">
        <v>99</v>
      </c>
      <c r="AA699">
        <v>8.0</v>
      </c>
      <c r="AB699" t="s">
        <v>3718</v>
      </c>
      <c r="AC699" t="s">
        <v>89</v>
      </c>
      <c r="AH699" t="s">
        <v>76</v>
      </c>
      <c r="AN699" t="s">
        <v>77</v>
      </c>
      <c r="AP699">
        <v>3.0</v>
      </c>
      <c r="AR699">
        <v>1.0</v>
      </c>
      <c r="AT699">
        <v>15.0</v>
      </c>
      <c r="AU699" t="s">
        <v>3719</v>
      </c>
      <c r="AW699" t="s">
        <v>3720</v>
      </c>
      <c r="AX699">
        <v>8.0</v>
      </c>
      <c r="AY699" t="s">
        <v>3721</v>
      </c>
      <c r="BA699" t="s">
        <v>3722</v>
      </c>
      <c r="BB699">
        <v>0.0</v>
      </c>
      <c r="BC699" s="2">
        <f t="shared" si="1"/>
        <v>43029</v>
      </c>
      <c r="BD699">
        <f t="shared" si="2"/>
        <v>33</v>
      </c>
    </row>
    <row r="700" ht="15.75" customHeight="1">
      <c r="A700">
        <v>698.0</v>
      </c>
      <c r="B700" t="s">
        <v>82</v>
      </c>
      <c r="H700" s="1">
        <v>28413.0</v>
      </c>
      <c r="I700">
        <v>5.0</v>
      </c>
      <c r="J700">
        <v>150.0</v>
      </c>
      <c r="K700">
        <v>6.0</v>
      </c>
      <c r="L700">
        <v>1.0</v>
      </c>
      <c r="M700">
        <v>77494.0</v>
      </c>
      <c r="N700" t="s">
        <v>2762</v>
      </c>
      <c r="O700">
        <v>1.0</v>
      </c>
      <c r="T700">
        <v>1.0</v>
      </c>
      <c r="U700" t="s">
        <v>155</v>
      </c>
      <c r="W700" t="s">
        <v>98</v>
      </c>
      <c r="Y700" t="s">
        <v>99</v>
      </c>
      <c r="AA700">
        <v>19.0</v>
      </c>
      <c r="AB700" t="s">
        <v>3723</v>
      </c>
      <c r="AC700" t="s">
        <v>61</v>
      </c>
      <c r="AH700" t="s">
        <v>76</v>
      </c>
      <c r="AI700" t="s">
        <v>141</v>
      </c>
      <c r="AN700" t="s">
        <v>63</v>
      </c>
      <c r="AP700">
        <v>6.0</v>
      </c>
      <c r="AR700">
        <v>6.0</v>
      </c>
      <c r="AT700">
        <v>4.0</v>
      </c>
      <c r="AU700" t="s">
        <v>3724</v>
      </c>
      <c r="AV700" t="s">
        <v>79</v>
      </c>
      <c r="AX700">
        <v>10.0</v>
      </c>
      <c r="AY700" t="s">
        <v>3725</v>
      </c>
      <c r="AZ700" t="s">
        <v>3726</v>
      </c>
      <c r="BA700" t="s">
        <v>3727</v>
      </c>
      <c r="BB700">
        <v>1.0</v>
      </c>
      <c r="BC700" s="2">
        <f t="shared" si="1"/>
        <v>43029</v>
      </c>
      <c r="BD700">
        <f t="shared" si="2"/>
        <v>40</v>
      </c>
    </row>
    <row r="701" ht="15.75" customHeight="1">
      <c r="A701">
        <v>699.0</v>
      </c>
      <c r="B701" t="s">
        <v>82</v>
      </c>
      <c r="H701" s="1">
        <v>26235.0</v>
      </c>
      <c r="I701">
        <v>8.0</v>
      </c>
      <c r="J701">
        <v>40.0</v>
      </c>
      <c r="K701">
        <v>10.0</v>
      </c>
      <c r="L701">
        <v>6.0</v>
      </c>
      <c r="N701" t="s">
        <v>3097</v>
      </c>
      <c r="O701">
        <v>0.0</v>
      </c>
      <c r="P701" t="s">
        <v>70</v>
      </c>
      <c r="R701" t="s">
        <v>71</v>
      </c>
      <c r="T701">
        <v>1.0</v>
      </c>
      <c r="U701" t="s">
        <v>85</v>
      </c>
      <c r="W701" t="s">
        <v>58</v>
      </c>
      <c r="Z701" t="s">
        <v>3728</v>
      </c>
      <c r="AA701">
        <v>5.0</v>
      </c>
      <c r="AB701" t="s">
        <v>3729</v>
      </c>
      <c r="AC701" t="s">
        <v>74</v>
      </c>
      <c r="AF701" t="s">
        <v>90</v>
      </c>
      <c r="AN701" t="s">
        <v>91</v>
      </c>
      <c r="AQ701">
        <v>12.0</v>
      </c>
      <c r="AR701">
        <v>6.0</v>
      </c>
      <c r="AT701">
        <v>20.0</v>
      </c>
      <c r="AU701" t="s">
        <v>3730</v>
      </c>
      <c r="AV701" t="s">
        <v>79</v>
      </c>
      <c r="AX701">
        <v>9.0</v>
      </c>
      <c r="AY701" t="s">
        <v>3731</v>
      </c>
      <c r="AZ701" t="s">
        <v>3732</v>
      </c>
      <c r="BB701">
        <v>1.0</v>
      </c>
      <c r="BC701" s="2">
        <f t="shared" si="1"/>
        <v>43029</v>
      </c>
      <c r="BD701">
        <f t="shared" si="2"/>
        <v>45</v>
      </c>
    </row>
    <row r="702" ht="15.75" customHeight="1">
      <c r="A702">
        <v>700.0</v>
      </c>
      <c r="B702" t="s">
        <v>82</v>
      </c>
      <c r="C702" t="s">
        <v>138</v>
      </c>
      <c r="F702" t="s">
        <v>95</v>
      </c>
      <c r="H702" s="1">
        <v>24168.0</v>
      </c>
      <c r="I702">
        <v>7.0</v>
      </c>
      <c r="J702">
        <v>180.0</v>
      </c>
      <c r="K702">
        <v>12.0</v>
      </c>
      <c r="L702">
        <v>10.0</v>
      </c>
      <c r="N702" t="s">
        <v>1384</v>
      </c>
      <c r="O702">
        <v>0.0</v>
      </c>
      <c r="P702" t="s">
        <v>105</v>
      </c>
      <c r="R702" t="s">
        <v>111</v>
      </c>
      <c r="T702">
        <v>1.0</v>
      </c>
      <c r="U702" t="s">
        <v>57</v>
      </c>
      <c r="W702" t="s">
        <v>86</v>
      </c>
      <c r="Y702" t="s">
        <v>113</v>
      </c>
      <c r="AA702">
        <v>25.0</v>
      </c>
      <c r="AC702" t="s">
        <v>89</v>
      </c>
      <c r="AG702" t="s">
        <v>75</v>
      </c>
      <c r="AN702" t="s">
        <v>91</v>
      </c>
      <c r="AP702">
        <v>6.0</v>
      </c>
      <c r="AR702">
        <v>5.0</v>
      </c>
      <c r="AT702">
        <v>260.0</v>
      </c>
      <c r="AU702" t="s">
        <v>3733</v>
      </c>
      <c r="AV702" t="s">
        <v>79</v>
      </c>
      <c r="AX702">
        <v>9.0</v>
      </c>
      <c r="AY702" t="s">
        <v>3734</v>
      </c>
      <c r="BA702" t="s">
        <v>3735</v>
      </c>
      <c r="BB702">
        <v>0.0</v>
      </c>
      <c r="BC702" s="2">
        <f t="shared" si="1"/>
        <v>43029</v>
      </c>
      <c r="BD702">
        <f t="shared" si="2"/>
        <v>51</v>
      </c>
    </row>
    <row r="703" ht="15.75" customHeight="1">
      <c r="A703">
        <v>701.0</v>
      </c>
      <c r="B703" t="s">
        <v>82</v>
      </c>
      <c r="E703" t="s">
        <v>187</v>
      </c>
      <c r="F703" t="s">
        <v>95</v>
      </c>
      <c r="H703" s="1">
        <v>33512.0</v>
      </c>
      <c r="I703">
        <v>8.0</v>
      </c>
      <c r="J703">
        <v>30.0</v>
      </c>
      <c r="K703">
        <v>10.0</v>
      </c>
      <c r="L703">
        <v>18.0</v>
      </c>
      <c r="M703">
        <v>98103.0</v>
      </c>
      <c r="N703" t="s">
        <v>2897</v>
      </c>
      <c r="O703">
        <v>1.0</v>
      </c>
      <c r="T703">
        <v>0.0</v>
      </c>
      <c r="AC703" t="s">
        <v>89</v>
      </c>
      <c r="AG703" t="s">
        <v>75</v>
      </c>
      <c r="AN703" t="s">
        <v>91</v>
      </c>
      <c r="AQ703">
        <v>12.0</v>
      </c>
      <c r="AS703">
        <v>12.0</v>
      </c>
      <c r="AT703">
        <v>30.0</v>
      </c>
      <c r="AU703" t="s">
        <v>3736</v>
      </c>
      <c r="AV703" t="s">
        <v>79</v>
      </c>
      <c r="AX703">
        <v>8.0</v>
      </c>
      <c r="AY703" t="s">
        <v>3737</v>
      </c>
      <c r="AZ703" t="s">
        <v>3738</v>
      </c>
      <c r="BB703">
        <v>0.0</v>
      </c>
      <c r="BC703" s="2">
        <f t="shared" si="1"/>
        <v>43029</v>
      </c>
      <c r="BD703">
        <f t="shared" si="2"/>
        <v>26</v>
      </c>
    </row>
    <row r="704" ht="15.75" customHeight="1">
      <c r="A704">
        <v>702.0</v>
      </c>
      <c r="B704" t="s">
        <v>82</v>
      </c>
      <c r="C704" t="s">
        <v>138</v>
      </c>
      <c r="H704" s="1">
        <v>26021.0</v>
      </c>
      <c r="I704">
        <v>7.0</v>
      </c>
      <c r="J704">
        <v>30.0</v>
      </c>
      <c r="K704">
        <v>6.0</v>
      </c>
      <c r="L704">
        <v>3.0</v>
      </c>
      <c r="M704">
        <v>92694.0</v>
      </c>
      <c r="N704" t="s">
        <v>2881</v>
      </c>
      <c r="O704">
        <v>1.0</v>
      </c>
      <c r="T704">
        <v>1.0</v>
      </c>
      <c r="U704" t="s">
        <v>170</v>
      </c>
      <c r="W704" t="s">
        <v>86</v>
      </c>
      <c r="Y704" t="s">
        <v>99</v>
      </c>
      <c r="AA704">
        <v>12.0</v>
      </c>
      <c r="AB704" t="s">
        <v>3739</v>
      </c>
      <c r="AC704" t="s">
        <v>74</v>
      </c>
      <c r="AI704" t="s">
        <v>141</v>
      </c>
      <c r="AN704" t="s">
        <v>77</v>
      </c>
      <c r="AQ704">
        <v>10.0</v>
      </c>
      <c r="AR704">
        <v>5.0</v>
      </c>
      <c r="AT704">
        <v>10.0</v>
      </c>
      <c r="AU704" t="s">
        <v>3740</v>
      </c>
      <c r="AW704" t="s">
        <v>3741</v>
      </c>
      <c r="AX704">
        <v>10.0</v>
      </c>
      <c r="AY704" t="s">
        <v>3742</v>
      </c>
      <c r="AZ704" t="s">
        <v>3743</v>
      </c>
      <c r="BA704" t="s">
        <v>3744</v>
      </c>
      <c r="BB704">
        <v>1.0</v>
      </c>
      <c r="BC704" s="2">
        <f t="shared" si="1"/>
        <v>43029</v>
      </c>
      <c r="BD704">
        <f t="shared" si="2"/>
        <v>46</v>
      </c>
    </row>
    <row r="705" ht="15.75" customHeight="1">
      <c r="A705">
        <v>703.0</v>
      </c>
      <c r="B705" t="s">
        <v>82</v>
      </c>
      <c r="F705" t="s">
        <v>95</v>
      </c>
      <c r="H705" s="1">
        <v>33040.0</v>
      </c>
      <c r="I705">
        <v>6.0</v>
      </c>
      <c r="J705">
        <v>50.0</v>
      </c>
      <c r="K705">
        <v>10.0</v>
      </c>
      <c r="L705">
        <v>3.0</v>
      </c>
      <c r="M705">
        <v>30001.0</v>
      </c>
      <c r="N705" t="s">
        <v>2932</v>
      </c>
      <c r="O705">
        <v>1.0</v>
      </c>
      <c r="T705">
        <v>0.0</v>
      </c>
      <c r="AC705" t="s">
        <v>89</v>
      </c>
      <c r="AF705" t="s">
        <v>90</v>
      </c>
      <c r="AI705" t="s">
        <v>141</v>
      </c>
      <c r="AN705" t="s">
        <v>91</v>
      </c>
      <c r="AP705">
        <v>6.0</v>
      </c>
      <c r="AR705">
        <v>4.0</v>
      </c>
      <c r="AT705">
        <v>100.0</v>
      </c>
      <c r="AU705" t="s">
        <v>3745</v>
      </c>
      <c r="AV705" t="s">
        <v>67</v>
      </c>
      <c r="AX705">
        <v>8.0</v>
      </c>
      <c r="AY705" t="s">
        <v>3746</v>
      </c>
      <c r="BA705" t="s">
        <v>3747</v>
      </c>
      <c r="BB705">
        <v>1.0</v>
      </c>
      <c r="BC705" s="2">
        <f t="shared" si="1"/>
        <v>43029</v>
      </c>
      <c r="BD705">
        <f t="shared" si="2"/>
        <v>27</v>
      </c>
    </row>
    <row r="706" ht="15.75" customHeight="1">
      <c r="A706">
        <v>704.0</v>
      </c>
      <c r="B706" t="s">
        <v>82</v>
      </c>
      <c r="H706" s="1">
        <v>33530.0</v>
      </c>
      <c r="I706">
        <v>6.0</v>
      </c>
      <c r="J706">
        <v>60.0</v>
      </c>
      <c r="K706">
        <v>4.0</v>
      </c>
      <c r="L706">
        <v>5.0</v>
      </c>
      <c r="M706">
        <v>300.0</v>
      </c>
      <c r="N706" t="s">
        <v>2732</v>
      </c>
      <c r="O706">
        <v>1.0</v>
      </c>
      <c r="T706">
        <v>1.0</v>
      </c>
      <c r="U706" t="s">
        <v>5</v>
      </c>
      <c r="W706" t="s">
        <v>119</v>
      </c>
      <c r="Y706" t="s">
        <v>675</v>
      </c>
      <c r="AA706">
        <v>0.0</v>
      </c>
      <c r="AB706" t="s">
        <v>3748</v>
      </c>
      <c r="AC706" t="s">
        <v>89</v>
      </c>
      <c r="AI706" t="s">
        <v>141</v>
      </c>
      <c r="AN706" t="s">
        <v>91</v>
      </c>
      <c r="AP706">
        <v>6.0</v>
      </c>
      <c r="AR706">
        <v>6.0</v>
      </c>
      <c r="AT706">
        <v>4.0</v>
      </c>
      <c r="AU706" t="s">
        <v>3749</v>
      </c>
      <c r="AV706" t="s">
        <v>79</v>
      </c>
      <c r="AX706">
        <v>7.0</v>
      </c>
      <c r="AY706" t="s">
        <v>3750</v>
      </c>
      <c r="AZ706" t="s">
        <v>3751</v>
      </c>
      <c r="BA706" t="s">
        <v>3752</v>
      </c>
      <c r="BB706">
        <v>1.0</v>
      </c>
      <c r="BC706" s="2">
        <f t="shared" si="1"/>
        <v>43029</v>
      </c>
      <c r="BD706">
        <f t="shared" si="2"/>
        <v>26</v>
      </c>
    </row>
    <row r="707" ht="15.75" customHeight="1">
      <c r="A707">
        <v>705.0</v>
      </c>
      <c r="C707" t="s">
        <v>138</v>
      </c>
      <c r="H707" s="1">
        <v>29873.0</v>
      </c>
      <c r="I707">
        <v>6.0</v>
      </c>
      <c r="J707">
        <v>90.0</v>
      </c>
      <c r="K707">
        <v>16.0</v>
      </c>
      <c r="L707">
        <v>50.0</v>
      </c>
      <c r="M707">
        <v>61004.0</v>
      </c>
      <c r="N707" t="s">
        <v>3753</v>
      </c>
      <c r="O707">
        <v>1.0</v>
      </c>
      <c r="T707">
        <v>1.0</v>
      </c>
      <c r="U707" t="s">
        <v>148</v>
      </c>
      <c r="W707" t="s">
        <v>133</v>
      </c>
      <c r="Y707" t="s">
        <v>675</v>
      </c>
      <c r="AA707">
        <v>11.0</v>
      </c>
      <c r="AB707">
        <v>6.0</v>
      </c>
      <c r="AC707" t="s">
        <v>89</v>
      </c>
      <c r="AI707" t="s">
        <v>141</v>
      </c>
      <c r="AN707" t="s">
        <v>63</v>
      </c>
      <c r="AP707">
        <v>2.0</v>
      </c>
      <c r="AR707">
        <v>2.0</v>
      </c>
      <c r="AT707">
        <v>8.0</v>
      </c>
      <c r="AU707" t="s">
        <v>3754</v>
      </c>
      <c r="AV707" t="s">
        <v>79</v>
      </c>
      <c r="AX707">
        <v>10.0</v>
      </c>
      <c r="AY707" t="s">
        <v>3755</v>
      </c>
      <c r="AZ707" t="s">
        <v>3756</v>
      </c>
      <c r="BA707" t="s">
        <v>3757</v>
      </c>
      <c r="BB707">
        <v>0.0</v>
      </c>
      <c r="BC707" s="2">
        <f t="shared" si="1"/>
        <v>43029</v>
      </c>
      <c r="BD707">
        <f t="shared" si="2"/>
        <v>36</v>
      </c>
    </row>
    <row r="708" ht="15.75" customHeight="1">
      <c r="A708">
        <v>706.0</v>
      </c>
      <c r="B708" t="s">
        <v>82</v>
      </c>
      <c r="H708" s="1">
        <v>30149.0</v>
      </c>
      <c r="I708">
        <v>7.0</v>
      </c>
      <c r="J708">
        <v>120.0</v>
      </c>
      <c r="K708">
        <v>7.0</v>
      </c>
      <c r="L708">
        <v>3.0</v>
      </c>
      <c r="M708">
        <v>560047.0</v>
      </c>
      <c r="N708" t="s">
        <v>2461</v>
      </c>
      <c r="O708">
        <v>1.0</v>
      </c>
      <c r="T708">
        <v>1.0</v>
      </c>
      <c r="U708" t="s">
        <v>97</v>
      </c>
      <c r="W708" t="s">
        <v>86</v>
      </c>
      <c r="Z708" t="s">
        <v>1061</v>
      </c>
      <c r="AA708">
        <v>7.0</v>
      </c>
      <c r="AB708" t="s">
        <v>2439</v>
      </c>
      <c r="AC708" t="s">
        <v>89</v>
      </c>
      <c r="AI708" t="s">
        <v>141</v>
      </c>
      <c r="AN708" t="s">
        <v>63</v>
      </c>
      <c r="AP708">
        <v>6.0</v>
      </c>
      <c r="AR708">
        <v>2.0</v>
      </c>
      <c r="AT708">
        <v>8.0</v>
      </c>
      <c r="AU708" t="s">
        <v>3758</v>
      </c>
      <c r="AV708" t="s">
        <v>67</v>
      </c>
      <c r="AX708">
        <v>10.0</v>
      </c>
      <c r="AY708" t="s">
        <v>3759</v>
      </c>
      <c r="AZ708" t="s">
        <v>3760</v>
      </c>
      <c r="BA708" t="s">
        <v>124</v>
      </c>
      <c r="BB708">
        <v>1.0</v>
      </c>
      <c r="BC708" s="2">
        <f t="shared" si="1"/>
        <v>43029</v>
      </c>
      <c r="BD708">
        <f t="shared" si="2"/>
        <v>35</v>
      </c>
    </row>
    <row r="709" ht="15.75" customHeight="1">
      <c r="A709">
        <v>707.0</v>
      </c>
      <c r="B709" t="s">
        <v>82</v>
      </c>
      <c r="E709" t="s">
        <v>187</v>
      </c>
      <c r="H709" s="1">
        <v>34816.0</v>
      </c>
      <c r="I709">
        <v>4.0</v>
      </c>
      <c r="J709">
        <v>0.0</v>
      </c>
      <c r="K709">
        <v>9.0</v>
      </c>
      <c r="L709">
        <v>15.0</v>
      </c>
      <c r="M709">
        <v>600094.0</v>
      </c>
      <c r="N709" t="s">
        <v>2631</v>
      </c>
      <c r="O709">
        <v>0.0</v>
      </c>
      <c r="P709" t="s">
        <v>55</v>
      </c>
      <c r="R709" t="s">
        <v>111</v>
      </c>
      <c r="T709">
        <v>1.0</v>
      </c>
      <c r="U709" t="s">
        <v>118</v>
      </c>
      <c r="W709" t="s">
        <v>86</v>
      </c>
      <c r="Y709" t="s">
        <v>99</v>
      </c>
      <c r="AA709">
        <v>2.0</v>
      </c>
      <c r="AB709" t="s">
        <v>2515</v>
      </c>
      <c r="AC709" t="s">
        <v>61</v>
      </c>
      <c r="AG709" t="s">
        <v>75</v>
      </c>
      <c r="AN709" t="s">
        <v>178</v>
      </c>
      <c r="AP709">
        <v>6.0</v>
      </c>
      <c r="AR709">
        <v>5.0</v>
      </c>
      <c r="AT709">
        <v>10.0</v>
      </c>
      <c r="AU709" t="s">
        <v>3761</v>
      </c>
      <c r="AV709" t="s">
        <v>79</v>
      </c>
      <c r="AX709">
        <v>10.0</v>
      </c>
      <c r="AY709" t="s">
        <v>3762</v>
      </c>
      <c r="AZ709" t="s">
        <v>3763</v>
      </c>
      <c r="BA709" t="s">
        <v>3764</v>
      </c>
      <c r="BB709">
        <v>1.0</v>
      </c>
      <c r="BC709" s="2">
        <f t="shared" si="1"/>
        <v>43029</v>
      </c>
      <c r="BD709">
        <f t="shared" si="2"/>
        <v>22</v>
      </c>
    </row>
    <row r="710" ht="15.75" customHeight="1">
      <c r="A710">
        <v>708.0</v>
      </c>
      <c r="F710" t="s">
        <v>95</v>
      </c>
      <c r="H710" s="1">
        <v>24983.0</v>
      </c>
      <c r="I710">
        <v>7.0</v>
      </c>
      <c r="J710">
        <v>2.0</v>
      </c>
      <c r="K710">
        <v>3.0</v>
      </c>
      <c r="L710">
        <v>15.0</v>
      </c>
      <c r="M710">
        <v>53172.0</v>
      </c>
      <c r="N710" t="s">
        <v>2917</v>
      </c>
      <c r="O710">
        <v>0.0</v>
      </c>
      <c r="P710" t="s">
        <v>84</v>
      </c>
      <c r="R710" t="s">
        <v>106</v>
      </c>
      <c r="T710">
        <v>1.0</v>
      </c>
      <c r="U710" t="s">
        <v>5</v>
      </c>
      <c r="W710" t="s">
        <v>119</v>
      </c>
      <c r="Z710" t="s">
        <v>3765</v>
      </c>
      <c r="AA710">
        <v>25.0</v>
      </c>
      <c r="AB710" t="s">
        <v>3766</v>
      </c>
      <c r="AC710" t="s">
        <v>61</v>
      </c>
      <c r="AF710" t="s">
        <v>90</v>
      </c>
      <c r="AN710" t="s">
        <v>91</v>
      </c>
      <c r="AP710">
        <v>4.0</v>
      </c>
      <c r="AR710">
        <v>3.0</v>
      </c>
      <c r="AT710">
        <v>6.0</v>
      </c>
      <c r="AU710" t="s">
        <v>3767</v>
      </c>
      <c r="AV710" t="s">
        <v>67</v>
      </c>
      <c r="AX710">
        <v>8.0</v>
      </c>
      <c r="AY710" t="s">
        <v>3768</v>
      </c>
      <c r="AZ710" t="s">
        <v>3769</v>
      </c>
      <c r="BB710">
        <v>0.0</v>
      </c>
      <c r="BC710" s="2">
        <f t="shared" si="1"/>
        <v>43029</v>
      </c>
      <c r="BD710">
        <f t="shared" si="2"/>
        <v>49</v>
      </c>
    </row>
    <row r="711" ht="15.75" customHeight="1">
      <c r="A711">
        <v>709.0</v>
      </c>
      <c r="B711" t="s">
        <v>82</v>
      </c>
      <c r="H711" s="1">
        <v>31720.0</v>
      </c>
      <c r="I711">
        <v>6.0</v>
      </c>
      <c r="J711">
        <v>30.0</v>
      </c>
      <c r="K711">
        <v>6.0</v>
      </c>
      <c r="L711">
        <v>30.0</v>
      </c>
      <c r="M711">
        <v>29063.0</v>
      </c>
      <c r="N711" t="s">
        <v>2961</v>
      </c>
      <c r="O711">
        <v>1.0</v>
      </c>
      <c r="T711">
        <v>1.0</v>
      </c>
      <c r="U711" t="s">
        <v>90</v>
      </c>
      <c r="W711" t="s">
        <v>119</v>
      </c>
      <c r="Z711" t="s">
        <v>3770</v>
      </c>
      <c r="AA711">
        <v>5.0</v>
      </c>
      <c r="AB711" t="s">
        <v>3771</v>
      </c>
      <c r="AC711" t="s">
        <v>417</v>
      </c>
      <c r="AF711" t="s">
        <v>90</v>
      </c>
      <c r="AN711" t="s">
        <v>91</v>
      </c>
      <c r="AP711">
        <v>4.0</v>
      </c>
      <c r="AR711">
        <v>4.0</v>
      </c>
      <c r="AT711">
        <v>20.0</v>
      </c>
      <c r="AU711" t="s">
        <v>3772</v>
      </c>
      <c r="AV711" t="s">
        <v>67</v>
      </c>
      <c r="AX711">
        <v>9.0</v>
      </c>
      <c r="AY711" t="s">
        <v>3773</v>
      </c>
      <c r="AZ711" t="s">
        <v>3774</v>
      </c>
      <c r="BA711" t="s">
        <v>3775</v>
      </c>
      <c r="BB711">
        <v>1.0</v>
      </c>
      <c r="BC711" s="2">
        <f t="shared" si="1"/>
        <v>43029</v>
      </c>
      <c r="BD711">
        <f t="shared" si="2"/>
        <v>30</v>
      </c>
    </row>
    <row r="712" ht="15.75" customHeight="1">
      <c r="A712">
        <v>710.0</v>
      </c>
      <c r="B712" t="s">
        <v>82</v>
      </c>
      <c r="H712" s="1">
        <v>31861.0</v>
      </c>
      <c r="I712">
        <v>7.0</v>
      </c>
      <c r="J712">
        <v>0.0</v>
      </c>
      <c r="K712">
        <v>14.0</v>
      </c>
      <c r="L712">
        <v>1.0</v>
      </c>
      <c r="M712">
        <v>8021.0</v>
      </c>
      <c r="N712" t="s">
        <v>2640</v>
      </c>
      <c r="O712">
        <v>0.0</v>
      </c>
      <c r="Q712" t="s">
        <v>3776</v>
      </c>
      <c r="R712" t="s">
        <v>56</v>
      </c>
      <c r="T712">
        <v>0.0</v>
      </c>
      <c r="AC712" t="s">
        <v>89</v>
      </c>
      <c r="AF712" t="s">
        <v>90</v>
      </c>
      <c r="AN712" t="s">
        <v>77</v>
      </c>
      <c r="AP712">
        <v>6.0</v>
      </c>
      <c r="AR712">
        <v>6.0</v>
      </c>
      <c r="AT712">
        <v>8.0</v>
      </c>
      <c r="AU712" t="s">
        <v>3777</v>
      </c>
      <c r="AV712" t="s">
        <v>79</v>
      </c>
      <c r="AX712">
        <v>5.0</v>
      </c>
      <c r="AY712" t="s">
        <v>3778</v>
      </c>
      <c r="BA712" t="s">
        <v>3779</v>
      </c>
      <c r="BC712" s="2">
        <f t="shared" si="1"/>
        <v>43029</v>
      </c>
      <c r="BD712">
        <f t="shared" si="2"/>
        <v>30</v>
      </c>
    </row>
    <row r="713" ht="15.75" customHeight="1">
      <c r="A713">
        <v>711.0</v>
      </c>
      <c r="F713" t="s">
        <v>95</v>
      </c>
      <c r="H713" s="1">
        <v>29528.0</v>
      </c>
      <c r="I713">
        <v>7.0</v>
      </c>
      <c r="J713">
        <v>75.0</v>
      </c>
      <c r="K713">
        <v>10.0</v>
      </c>
      <c r="L713">
        <v>2.0</v>
      </c>
      <c r="M713">
        <v>11577.0</v>
      </c>
      <c r="N713" t="s">
        <v>2865</v>
      </c>
      <c r="O713">
        <v>0.0</v>
      </c>
      <c r="P713" t="s">
        <v>132</v>
      </c>
      <c r="R713" t="s">
        <v>56</v>
      </c>
      <c r="T713">
        <v>0.0</v>
      </c>
      <c r="AC713" t="s">
        <v>61</v>
      </c>
      <c r="AH713" t="s">
        <v>76</v>
      </c>
      <c r="AN713" t="s">
        <v>77</v>
      </c>
      <c r="AP713">
        <v>2.0</v>
      </c>
      <c r="AR713">
        <v>4.0</v>
      </c>
      <c r="AT713">
        <v>50.0</v>
      </c>
      <c r="AU713" t="s">
        <v>3780</v>
      </c>
      <c r="AV713" t="s">
        <v>79</v>
      </c>
      <c r="AX713">
        <v>10.0</v>
      </c>
      <c r="AY713" t="s">
        <v>3781</v>
      </c>
      <c r="BB713">
        <v>0.0</v>
      </c>
      <c r="BC713" s="2">
        <f t="shared" si="1"/>
        <v>43029</v>
      </c>
      <c r="BD713">
        <f t="shared" si="2"/>
        <v>36</v>
      </c>
    </row>
    <row r="714" ht="15.75" customHeight="1">
      <c r="A714">
        <v>712.0</v>
      </c>
      <c r="F714" t="s">
        <v>95</v>
      </c>
      <c r="H714" s="1">
        <v>34844.0</v>
      </c>
      <c r="I714">
        <v>8.0</v>
      </c>
      <c r="J714">
        <v>0.0</v>
      </c>
      <c r="K714">
        <v>12.0</v>
      </c>
      <c r="L714">
        <v>20.0</v>
      </c>
      <c r="M714">
        <v>100016.0</v>
      </c>
      <c r="N714" t="s">
        <v>1934</v>
      </c>
      <c r="O714">
        <v>0.0</v>
      </c>
      <c r="P714" t="s">
        <v>70</v>
      </c>
      <c r="R714" t="s">
        <v>106</v>
      </c>
      <c r="T714">
        <v>0.0</v>
      </c>
      <c r="AC714" t="s">
        <v>61</v>
      </c>
      <c r="AI714" t="s">
        <v>141</v>
      </c>
      <c r="AN714" t="s">
        <v>91</v>
      </c>
      <c r="AP714">
        <v>6.0</v>
      </c>
      <c r="AR714">
        <v>6.0</v>
      </c>
      <c r="AT714">
        <v>4.0</v>
      </c>
      <c r="AU714" t="s">
        <v>3782</v>
      </c>
      <c r="AV714" t="s">
        <v>67</v>
      </c>
      <c r="AX714">
        <v>10.0</v>
      </c>
      <c r="AY714" t="s">
        <v>3783</v>
      </c>
      <c r="AZ714" t="s">
        <v>3784</v>
      </c>
      <c r="BA714" t="s">
        <v>3784</v>
      </c>
      <c r="BB714">
        <v>0.0</v>
      </c>
      <c r="BC714" s="2">
        <f t="shared" si="1"/>
        <v>43029</v>
      </c>
      <c r="BD714">
        <f t="shared" si="2"/>
        <v>22</v>
      </c>
    </row>
    <row r="715" ht="15.75" customHeight="1">
      <c r="A715">
        <v>713.0</v>
      </c>
      <c r="B715" t="s">
        <v>82</v>
      </c>
      <c r="C715" t="s">
        <v>138</v>
      </c>
      <c r="D715" t="s">
        <v>125</v>
      </c>
      <c r="E715" t="s">
        <v>187</v>
      </c>
      <c r="F715" t="s">
        <v>95</v>
      </c>
      <c r="H715" s="1">
        <v>32667.0</v>
      </c>
      <c r="I715">
        <v>8.0</v>
      </c>
      <c r="J715">
        <v>30.0</v>
      </c>
      <c r="K715">
        <v>5.0</v>
      </c>
      <c r="L715">
        <v>30.0</v>
      </c>
      <c r="M715">
        <v>10128.0</v>
      </c>
      <c r="N715" t="s">
        <v>2827</v>
      </c>
      <c r="O715">
        <v>0.0</v>
      </c>
      <c r="P715" t="s">
        <v>105</v>
      </c>
      <c r="S715" t="s">
        <v>36</v>
      </c>
      <c r="T715">
        <v>1.0</v>
      </c>
      <c r="U715" t="s">
        <v>546</v>
      </c>
      <c r="W715" t="s">
        <v>58</v>
      </c>
      <c r="Z715" t="s">
        <v>3785</v>
      </c>
      <c r="AA715">
        <v>5.0</v>
      </c>
      <c r="AB715" t="s">
        <v>3786</v>
      </c>
      <c r="AC715" t="s">
        <v>61</v>
      </c>
      <c r="AD715" t="s">
        <v>319</v>
      </c>
      <c r="AI715" t="s">
        <v>141</v>
      </c>
      <c r="AM715" t="s">
        <v>3787</v>
      </c>
      <c r="AN715" t="s">
        <v>77</v>
      </c>
      <c r="AP715">
        <v>5.0</v>
      </c>
      <c r="AS715">
        <v>8.0</v>
      </c>
      <c r="AT715">
        <v>10.0</v>
      </c>
      <c r="AU715" t="s">
        <v>3788</v>
      </c>
      <c r="AV715" t="s">
        <v>79</v>
      </c>
      <c r="AX715">
        <v>10.0</v>
      </c>
      <c r="AY715" t="s">
        <v>3789</v>
      </c>
      <c r="BB715">
        <v>1.0</v>
      </c>
      <c r="BC715" s="2">
        <f t="shared" si="1"/>
        <v>43029</v>
      </c>
      <c r="BD715">
        <f t="shared" si="2"/>
        <v>28</v>
      </c>
    </row>
    <row r="716" ht="15.75" customHeight="1">
      <c r="A716">
        <v>714.0</v>
      </c>
      <c r="C716" t="s">
        <v>138</v>
      </c>
      <c r="H716" s="1">
        <v>31082.0</v>
      </c>
      <c r="I716">
        <v>8.0</v>
      </c>
      <c r="J716">
        <v>80.0</v>
      </c>
      <c r="K716">
        <v>9.0</v>
      </c>
      <c r="L716">
        <v>2.0</v>
      </c>
      <c r="M716">
        <v>0.0</v>
      </c>
      <c r="N716" t="s">
        <v>369</v>
      </c>
      <c r="O716">
        <v>1.0</v>
      </c>
      <c r="T716">
        <v>1.0</v>
      </c>
      <c r="U716" t="s">
        <v>5</v>
      </c>
      <c r="W716" t="s">
        <v>86</v>
      </c>
      <c r="Y716" t="s">
        <v>764</v>
      </c>
      <c r="AA716">
        <v>10.0</v>
      </c>
      <c r="AB716" t="s">
        <v>3790</v>
      </c>
      <c r="AC716" t="s">
        <v>89</v>
      </c>
      <c r="AF716" t="s">
        <v>90</v>
      </c>
      <c r="AN716" t="s">
        <v>77</v>
      </c>
      <c r="AQ716">
        <v>13.0</v>
      </c>
      <c r="AS716">
        <v>10.0</v>
      </c>
      <c r="AT716">
        <v>30.0</v>
      </c>
      <c r="AU716" t="s">
        <v>3791</v>
      </c>
      <c r="AW716" t="s">
        <v>3792</v>
      </c>
      <c r="AX716">
        <v>7.0</v>
      </c>
      <c r="AY716" t="s">
        <v>3793</v>
      </c>
      <c r="AZ716" t="s">
        <v>715</v>
      </c>
      <c r="BA716" t="s">
        <v>715</v>
      </c>
      <c r="BB716">
        <v>1.0</v>
      </c>
      <c r="BC716" s="2">
        <f t="shared" si="1"/>
        <v>43029</v>
      </c>
      <c r="BD716">
        <f t="shared" si="2"/>
        <v>32</v>
      </c>
    </row>
    <row r="717" ht="15.75" customHeight="1">
      <c r="A717">
        <v>715.0</v>
      </c>
      <c r="C717" t="s">
        <v>138</v>
      </c>
      <c r="H717" s="1">
        <v>34222.0</v>
      </c>
      <c r="I717">
        <v>8.0</v>
      </c>
      <c r="J717">
        <v>15.0</v>
      </c>
      <c r="K717">
        <v>9.0</v>
      </c>
      <c r="L717">
        <v>12.0</v>
      </c>
      <c r="M717">
        <v>32351.0</v>
      </c>
      <c r="N717" t="s">
        <v>2853</v>
      </c>
      <c r="O717">
        <v>1.0</v>
      </c>
      <c r="T717">
        <v>0.0</v>
      </c>
      <c r="AC717" t="s">
        <v>61</v>
      </c>
      <c r="AG717" t="s">
        <v>75</v>
      </c>
      <c r="AN717" t="s">
        <v>77</v>
      </c>
      <c r="AQ717" t="s">
        <v>725</v>
      </c>
      <c r="AS717" t="s">
        <v>725</v>
      </c>
      <c r="AT717">
        <v>30.0</v>
      </c>
      <c r="AU717" t="s">
        <v>3794</v>
      </c>
      <c r="AV717" t="s">
        <v>67</v>
      </c>
      <c r="AX717">
        <v>10.0</v>
      </c>
      <c r="AY717" t="s">
        <v>3795</v>
      </c>
      <c r="BA717" t="s">
        <v>3796</v>
      </c>
      <c r="BB717">
        <v>1.0</v>
      </c>
      <c r="BC717" s="2">
        <f t="shared" si="1"/>
        <v>43029</v>
      </c>
      <c r="BD717">
        <f t="shared" si="2"/>
        <v>24</v>
      </c>
    </row>
    <row r="718" ht="15.75" customHeight="1">
      <c r="A718">
        <v>716.0</v>
      </c>
      <c r="B718" t="s">
        <v>82</v>
      </c>
      <c r="C718" t="s">
        <v>138</v>
      </c>
      <c r="D718" t="s">
        <v>125</v>
      </c>
      <c r="H718" s="1">
        <v>29744.0</v>
      </c>
      <c r="I718">
        <v>7.0</v>
      </c>
      <c r="J718">
        <v>40.0</v>
      </c>
      <c r="K718">
        <v>10.0</v>
      </c>
      <c r="L718">
        <v>0.0</v>
      </c>
      <c r="M718">
        <v>60615.0</v>
      </c>
      <c r="N718" t="s">
        <v>2637</v>
      </c>
      <c r="O718">
        <v>0.0</v>
      </c>
      <c r="P718" t="s">
        <v>70</v>
      </c>
      <c r="R718" t="s">
        <v>106</v>
      </c>
      <c r="T718">
        <v>1.0</v>
      </c>
      <c r="U718" t="s">
        <v>469</v>
      </c>
      <c r="W718" t="s">
        <v>119</v>
      </c>
      <c r="Y718" t="s">
        <v>59</v>
      </c>
      <c r="AA718">
        <v>6.0</v>
      </c>
      <c r="AB718" t="s">
        <v>3797</v>
      </c>
      <c r="AC718" t="s">
        <v>74</v>
      </c>
      <c r="AG718" t="s">
        <v>75</v>
      </c>
      <c r="AN718" t="s">
        <v>178</v>
      </c>
      <c r="AP718">
        <v>5.0</v>
      </c>
      <c r="AR718">
        <v>5.0</v>
      </c>
      <c r="AT718">
        <v>4.0</v>
      </c>
      <c r="AU718" t="s">
        <v>3798</v>
      </c>
      <c r="AV718" t="s">
        <v>67</v>
      </c>
      <c r="AX718">
        <v>8.0</v>
      </c>
      <c r="AY718" t="s">
        <v>3799</v>
      </c>
      <c r="BB718">
        <v>1.0</v>
      </c>
      <c r="BC718" s="2">
        <f t="shared" si="1"/>
        <v>43029</v>
      </c>
      <c r="BD718">
        <f t="shared" si="2"/>
        <v>36</v>
      </c>
    </row>
    <row r="719" ht="15.75" customHeight="1">
      <c r="A719">
        <v>717.0</v>
      </c>
      <c r="B719" t="s">
        <v>82</v>
      </c>
      <c r="H719" s="1">
        <v>32181.0</v>
      </c>
      <c r="I719">
        <v>10.0</v>
      </c>
      <c r="J719">
        <v>60.0</v>
      </c>
      <c r="K719">
        <v>8.0</v>
      </c>
      <c r="L719">
        <v>10.0</v>
      </c>
      <c r="M719">
        <v>94063.0</v>
      </c>
      <c r="N719" t="s">
        <v>2859</v>
      </c>
      <c r="O719">
        <v>0.0</v>
      </c>
      <c r="P719" t="s">
        <v>84</v>
      </c>
      <c r="R719" t="s">
        <v>111</v>
      </c>
      <c r="T719">
        <v>0.0</v>
      </c>
      <c r="AC719" t="s">
        <v>89</v>
      </c>
      <c r="AH719" t="s">
        <v>76</v>
      </c>
      <c r="AJ719" t="s">
        <v>628</v>
      </c>
      <c r="AN719" t="s">
        <v>63</v>
      </c>
      <c r="AP719">
        <v>4.0</v>
      </c>
      <c r="AR719">
        <v>4.0</v>
      </c>
      <c r="AT719">
        <v>6.0</v>
      </c>
      <c r="AU719" t="s">
        <v>3800</v>
      </c>
      <c r="AV719" t="s">
        <v>67</v>
      </c>
      <c r="AX719">
        <v>10.0</v>
      </c>
      <c r="AY719" t="s">
        <v>3801</v>
      </c>
      <c r="AZ719" t="s">
        <v>3802</v>
      </c>
      <c r="BA719" t="s">
        <v>3803</v>
      </c>
      <c r="BB719">
        <v>1.0</v>
      </c>
      <c r="BC719" s="2">
        <f t="shared" si="1"/>
        <v>43029</v>
      </c>
      <c r="BD719">
        <f t="shared" si="2"/>
        <v>29</v>
      </c>
    </row>
    <row r="720" ht="15.75" customHeight="1">
      <c r="A720">
        <v>718.0</v>
      </c>
      <c r="B720" t="s">
        <v>82</v>
      </c>
      <c r="C720" t="s">
        <v>138</v>
      </c>
      <c r="F720" t="s">
        <v>95</v>
      </c>
      <c r="H720" s="1">
        <v>32762.0</v>
      </c>
      <c r="I720">
        <v>4.0</v>
      </c>
      <c r="J720">
        <v>30.0</v>
      </c>
      <c r="K720">
        <v>18.0</v>
      </c>
      <c r="L720">
        <v>24.0</v>
      </c>
      <c r="M720">
        <v>500072.0</v>
      </c>
      <c r="N720" t="s">
        <v>2740</v>
      </c>
      <c r="O720">
        <v>1.0</v>
      </c>
      <c r="T720">
        <v>1.0</v>
      </c>
      <c r="U720" t="s">
        <v>148</v>
      </c>
      <c r="W720" t="s">
        <v>86</v>
      </c>
      <c r="Y720" t="s">
        <v>99</v>
      </c>
      <c r="AA720">
        <v>5.0</v>
      </c>
      <c r="AB720" t="s">
        <v>3804</v>
      </c>
      <c r="AC720" t="s">
        <v>61</v>
      </c>
      <c r="AI720" t="s">
        <v>141</v>
      </c>
      <c r="AN720" t="s">
        <v>63</v>
      </c>
      <c r="AQ720">
        <v>10.0</v>
      </c>
      <c r="AR720">
        <v>6.0</v>
      </c>
      <c r="AT720">
        <v>72.0</v>
      </c>
      <c r="AU720" t="s">
        <v>3805</v>
      </c>
      <c r="AV720" t="s">
        <v>79</v>
      </c>
      <c r="AX720">
        <v>10.0</v>
      </c>
      <c r="AY720" t="s">
        <v>3806</v>
      </c>
      <c r="AZ720" t="s">
        <v>3807</v>
      </c>
      <c r="BA720" t="s">
        <v>3808</v>
      </c>
      <c r="BB720">
        <v>1.0</v>
      </c>
      <c r="BC720" s="2">
        <f t="shared" si="1"/>
        <v>43029</v>
      </c>
      <c r="BD720">
        <f t="shared" si="2"/>
        <v>28</v>
      </c>
    </row>
    <row r="721" ht="15.75" customHeight="1">
      <c r="A721">
        <v>719.0</v>
      </c>
      <c r="B721" t="s">
        <v>82</v>
      </c>
      <c r="C721" t="s">
        <v>138</v>
      </c>
      <c r="H721" s="1">
        <v>30799.0</v>
      </c>
      <c r="I721">
        <v>6.0</v>
      </c>
      <c r="J721">
        <v>135.0</v>
      </c>
      <c r="K721">
        <v>7.0</v>
      </c>
      <c r="L721">
        <v>40.0</v>
      </c>
      <c r="M721">
        <v>84034.0</v>
      </c>
      <c r="N721" t="s">
        <v>2772</v>
      </c>
      <c r="O721">
        <v>1.0</v>
      </c>
      <c r="T721">
        <v>1.0</v>
      </c>
      <c r="U721" t="s">
        <v>57</v>
      </c>
      <c r="W721" t="s">
        <v>119</v>
      </c>
      <c r="Y721" t="s">
        <v>307</v>
      </c>
      <c r="AA721">
        <v>5.0</v>
      </c>
      <c r="AB721" t="s">
        <v>3809</v>
      </c>
      <c r="AC721" t="s">
        <v>89</v>
      </c>
      <c r="AH721" t="s">
        <v>76</v>
      </c>
      <c r="AN721" t="s">
        <v>77</v>
      </c>
      <c r="AP721">
        <v>4.0</v>
      </c>
      <c r="AR721">
        <v>5.0</v>
      </c>
      <c r="AT721">
        <v>25.0</v>
      </c>
      <c r="AU721" t="s">
        <v>3810</v>
      </c>
      <c r="AV721" t="s">
        <v>79</v>
      </c>
      <c r="AX721">
        <v>8.0</v>
      </c>
      <c r="AY721" t="s">
        <v>3811</v>
      </c>
      <c r="BB721">
        <v>0.0</v>
      </c>
      <c r="BC721" s="2">
        <f t="shared" si="1"/>
        <v>43029</v>
      </c>
      <c r="BD721">
        <f t="shared" si="2"/>
        <v>33</v>
      </c>
    </row>
    <row r="722" ht="15.75" customHeight="1">
      <c r="A722">
        <v>720.0</v>
      </c>
      <c r="B722" t="s">
        <v>82</v>
      </c>
      <c r="H722" s="1">
        <v>29746.0</v>
      </c>
      <c r="I722">
        <v>8.0</v>
      </c>
      <c r="J722">
        <v>0.0</v>
      </c>
      <c r="K722">
        <v>8.0</v>
      </c>
      <c r="L722">
        <v>15.0</v>
      </c>
      <c r="M722">
        <v>12527.0</v>
      </c>
      <c r="N722" t="s">
        <v>153</v>
      </c>
      <c r="O722">
        <v>1.0</v>
      </c>
      <c r="T722">
        <v>0.0</v>
      </c>
      <c r="AC722" t="s">
        <v>61</v>
      </c>
      <c r="AI722" t="s">
        <v>141</v>
      </c>
      <c r="AN722" t="s">
        <v>63</v>
      </c>
      <c r="AP722">
        <v>6.0</v>
      </c>
      <c r="AR722">
        <v>6.0</v>
      </c>
      <c r="AT722">
        <v>10.0</v>
      </c>
      <c r="AU722" t="s">
        <v>3812</v>
      </c>
      <c r="AW722" t="s">
        <v>438</v>
      </c>
      <c r="AX722">
        <v>8.0</v>
      </c>
      <c r="AY722" t="s">
        <v>3813</v>
      </c>
      <c r="AZ722" t="s">
        <v>3814</v>
      </c>
      <c r="BA722" t="s">
        <v>3815</v>
      </c>
      <c r="BB722">
        <v>1.0</v>
      </c>
      <c r="BC722" s="2">
        <f t="shared" si="1"/>
        <v>43029</v>
      </c>
      <c r="BD722">
        <f t="shared" si="2"/>
        <v>36</v>
      </c>
    </row>
    <row r="723" ht="15.75" customHeight="1">
      <c r="A723">
        <v>721.0</v>
      </c>
      <c r="B723" t="s">
        <v>82</v>
      </c>
      <c r="H723" s="1">
        <v>30306.0</v>
      </c>
      <c r="I723">
        <v>8.0</v>
      </c>
      <c r="J723">
        <v>90.0</v>
      </c>
      <c r="K723">
        <v>15.0</v>
      </c>
      <c r="L723">
        <v>10.0</v>
      </c>
      <c r="M723">
        <v>94303.0</v>
      </c>
      <c r="N723" t="s">
        <v>2550</v>
      </c>
      <c r="O723">
        <v>0.0</v>
      </c>
      <c r="P723" t="s">
        <v>70</v>
      </c>
      <c r="S723" t="s">
        <v>3816</v>
      </c>
      <c r="T723">
        <v>1.0</v>
      </c>
      <c r="U723" t="s">
        <v>170</v>
      </c>
      <c r="W723" t="s">
        <v>86</v>
      </c>
      <c r="Y723" t="s">
        <v>99</v>
      </c>
      <c r="AA723">
        <v>2.0</v>
      </c>
      <c r="AB723" t="s">
        <v>3817</v>
      </c>
      <c r="AC723" t="s">
        <v>61</v>
      </c>
      <c r="AG723" t="s">
        <v>75</v>
      </c>
      <c r="AN723" t="s">
        <v>91</v>
      </c>
      <c r="AP723">
        <v>6.0</v>
      </c>
      <c r="AR723">
        <v>6.0</v>
      </c>
      <c r="AT723">
        <v>15.0</v>
      </c>
      <c r="AU723" t="s">
        <v>3818</v>
      </c>
      <c r="AV723" t="s">
        <v>79</v>
      </c>
      <c r="AX723">
        <v>4.0</v>
      </c>
      <c r="AY723" t="s">
        <v>3819</v>
      </c>
      <c r="AZ723" t="s">
        <v>3820</v>
      </c>
      <c r="BA723" t="s">
        <v>3821</v>
      </c>
      <c r="BB723">
        <v>1.0</v>
      </c>
      <c r="BC723" s="2">
        <f t="shared" si="1"/>
        <v>43029</v>
      </c>
      <c r="BD723">
        <f t="shared" si="2"/>
        <v>34</v>
      </c>
    </row>
    <row r="724" ht="15.75" customHeight="1">
      <c r="A724">
        <v>722.0</v>
      </c>
      <c r="B724" t="s">
        <v>82</v>
      </c>
      <c r="F724" t="s">
        <v>95</v>
      </c>
      <c r="H724" s="1">
        <v>32860.0</v>
      </c>
      <c r="I724">
        <v>8.0</v>
      </c>
      <c r="J724">
        <v>120.0</v>
      </c>
      <c r="K724">
        <v>8.0</v>
      </c>
      <c r="L724">
        <v>1.0</v>
      </c>
      <c r="M724">
        <v>542187.0</v>
      </c>
      <c r="N724" t="s">
        <v>3822</v>
      </c>
      <c r="O724">
        <v>0.0</v>
      </c>
      <c r="P724" t="s">
        <v>70</v>
      </c>
      <c r="R724" t="s">
        <v>111</v>
      </c>
      <c r="T724">
        <v>0.0</v>
      </c>
      <c r="AC724" t="s">
        <v>61</v>
      </c>
      <c r="AE724" t="s">
        <v>62</v>
      </c>
      <c r="AN724" t="s">
        <v>77</v>
      </c>
      <c r="AQ724">
        <v>15.0</v>
      </c>
      <c r="AS724">
        <v>20.0</v>
      </c>
      <c r="AT724">
        <v>80.0</v>
      </c>
      <c r="AU724" t="s">
        <v>3823</v>
      </c>
      <c r="AV724" t="s">
        <v>67</v>
      </c>
      <c r="AX724">
        <v>7.0</v>
      </c>
      <c r="AY724" t="s">
        <v>3824</v>
      </c>
      <c r="AZ724" t="s">
        <v>1181</v>
      </c>
      <c r="BA724" t="s">
        <v>1181</v>
      </c>
      <c r="BB724">
        <v>0.0</v>
      </c>
      <c r="BC724" s="2">
        <f t="shared" si="1"/>
        <v>43029</v>
      </c>
      <c r="BD724">
        <f t="shared" si="2"/>
        <v>27</v>
      </c>
    </row>
    <row r="725" ht="15.75" customHeight="1">
      <c r="A725">
        <v>723.0</v>
      </c>
      <c r="B725" t="s">
        <v>82</v>
      </c>
      <c r="F725" t="s">
        <v>95</v>
      </c>
      <c r="H725" s="1">
        <v>34227.0</v>
      </c>
      <c r="I725">
        <v>8.0</v>
      </c>
      <c r="J725">
        <v>40.0</v>
      </c>
      <c r="K725">
        <v>10.0</v>
      </c>
      <c r="L725">
        <v>6.0</v>
      </c>
      <c r="M725">
        <v>50009.0</v>
      </c>
      <c r="N725" t="s">
        <v>2286</v>
      </c>
      <c r="O725">
        <v>1.0</v>
      </c>
      <c r="T725">
        <v>1.0</v>
      </c>
      <c r="U725" t="s">
        <v>57</v>
      </c>
      <c r="W725" t="s">
        <v>58</v>
      </c>
      <c r="Y725" t="s">
        <v>409</v>
      </c>
      <c r="AA725">
        <v>2.0</v>
      </c>
      <c r="AB725" t="s">
        <v>3825</v>
      </c>
      <c r="AC725" t="s">
        <v>61</v>
      </c>
      <c r="AH725" t="s">
        <v>76</v>
      </c>
      <c r="AN725" t="s">
        <v>63</v>
      </c>
      <c r="AP725">
        <v>3.0</v>
      </c>
      <c r="AR725">
        <v>3.0</v>
      </c>
      <c r="AT725">
        <v>4.0</v>
      </c>
      <c r="AU725" t="s">
        <v>3826</v>
      </c>
      <c r="AV725" t="s">
        <v>79</v>
      </c>
      <c r="AX725">
        <v>10.0</v>
      </c>
      <c r="AY725" t="s">
        <v>3827</v>
      </c>
      <c r="AZ725" t="s">
        <v>3828</v>
      </c>
      <c r="BB725">
        <v>1.0</v>
      </c>
      <c r="BC725" s="2">
        <f t="shared" si="1"/>
        <v>43029</v>
      </c>
      <c r="BD725">
        <f t="shared" si="2"/>
        <v>24</v>
      </c>
    </row>
    <row r="726" ht="15.75" customHeight="1">
      <c r="A726">
        <v>724.0</v>
      </c>
      <c r="B726" t="s">
        <v>82</v>
      </c>
      <c r="I726">
        <v>7.0</v>
      </c>
      <c r="J726">
        <v>10.0</v>
      </c>
      <c r="K726">
        <v>8.0</v>
      </c>
      <c r="L726">
        <v>8.0</v>
      </c>
      <c r="M726">
        <v>100000.0</v>
      </c>
      <c r="N726" t="s">
        <v>1934</v>
      </c>
      <c r="O726">
        <v>1.0</v>
      </c>
      <c r="T726">
        <v>1.0</v>
      </c>
      <c r="U726" t="s">
        <v>155</v>
      </c>
      <c r="W726" t="s">
        <v>86</v>
      </c>
      <c r="Y726" t="s">
        <v>99</v>
      </c>
      <c r="AA726">
        <v>1.0</v>
      </c>
      <c r="AB726" t="s">
        <v>3829</v>
      </c>
      <c r="AC726" t="s">
        <v>61</v>
      </c>
      <c r="AG726" t="s">
        <v>75</v>
      </c>
      <c r="AI726" t="s">
        <v>141</v>
      </c>
      <c r="AN726" t="s">
        <v>63</v>
      </c>
      <c r="AP726">
        <v>4.0</v>
      </c>
      <c r="AR726">
        <v>4.0</v>
      </c>
      <c r="AT726">
        <v>5.0</v>
      </c>
      <c r="AU726" t="s">
        <v>3830</v>
      </c>
      <c r="AV726" t="s">
        <v>79</v>
      </c>
      <c r="AX726">
        <v>9.0</v>
      </c>
      <c r="AY726" t="s">
        <v>3831</v>
      </c>
      <c r="AZ726" t="s">
        <v>144</v>
      </c>
      <c r="BA726" t="s">
        <v>3832</v>
      </c>
      <c r="BB726">
        <v>1.0</v>
      </c>
      <c r="BC726" s="2">
        <f t="shared" si="1"/>
        <v>43029</v>
      </c>
      <c r="BD726">
        <f t="shared" si="2"/>
        <v>117</v>
      </c>
    </row>
    <row r="727" ht="15.75" customHeight="1">
      <c r="A727">
        <v>725.0</v>
      </c>
      <c r="B727" t="s">
        <v>82</v>
      </c>
      <c r="H727" s="1">
        <v>33191.0</v>
      </c>
      <c r="I727">
        <v>7.0</v>
      </c>
      <c r="J727">
        <v>70.0</v>
      </c>
      <c r="K727">
        <v>3.0</v>
      </c>
      <c r="L727">
        <v>5.0</v>
      </c>
      <c r="M727">
        <v>91748.0</v>
      </c>
      <c r="N727" t="s">
        <v>3833</v>
      </c>
      <c r="O727">
        <v>0.0</v>
      </c>
      <c r="P727" t="s">
        <v>105</v>
      </c>
      <c r="R727" t="s">
        <v>106</v>
      </c>
      <c r="T727">
        <v>1.0</v>
      </c>
      <c r="U727" t="s">
        <v>609</v>
      </c>
      <c r="W727" t="s">
        <v>119</v>
      </c>
      <c r="Y727" t="s">
        <v>59</v>
      </c>
      <c r="AA727">
        <v>2.0</v>
      </c>
      <c r="AB727" t="s">
        <v>1749</v>
      </c>
      <c r="AC727" t="s">
        <v>61</v>
      </c>
      <c r="AL727" t="s">
        <v>36</v>
      </c>
      <c r="AW727" t="s">
        <v>1557</v>
      </c>
      <c r="AX727">
        <v>10.0</v>
      </c>
      <c r="AY727" t="s">
        <v>3834</v>
      </c>
      <c r="AZ727" t="s">
        <v>3835</v>
      </c>
      <c r="BB727">
        <v>1.0</v>
      </c>
      <c r="BC727" s="2">
        <f t="shared" si="1"/>
        <v>43029</v>
      </c>
      <c r="BD727">
        <f t="shared" si="2"/>
        <v>26</v>
      </c>
    </row>
    <row r="728" ht="15.75" customHeight="1">
      <c r="A728">
        <v>726.0</v>
      </c>
      <c r="B728" t="s">
        <v>82</v>
      </c>
      <c r="C728" t="s">
        <v>138</v>
      </c>
      <c r="H728" s="1">
        <v>30188.0</v>
      </c>
      <c r="I728">
        <v>7.0</v>
      </c>
      <c r="J728">
        <v>30.0</v>
      </c>
      <c r="K728">
        <v>7.0</v>
      </c>
      <c r="L728">
        <v>1.0</v>
      </c>
      <c r="M728">
        <v>129783.0</v>
      </c>
      <c r="N728" t="s">
        <v>634</v>
      </c>
      <c r="O728">
        <v>0.0</v>
      </c>
      <c r="P728" t="s">
        <v>70</v>
      </c>
      <c r="R728" t="s">
        <v>106</v>
      </c>
      <c r="T728">
        <v>1.0</v>
      </c>
      <c r="U728" t="s">
        <v>72</v>
      </c>
      <c r="W728" t="s">
        <v>86</v>
      </c>
      <c r="Y728" t="s">
        <v>59</v>
      </c>
      <c r="AA728">
        <v>7.0</v>
      </c>
      <c r="AB728" t="s">
        <v>3836</v>
      </c>
      <c r="AC728" t="s">
        <v>89</v>
      </c>
      <c r="AI728" t="s">
        <v>141</v>
      </c>
      <c r="AN728" t="s">
        <v>63</v>
      </c>
      <c r="AP728">
        <v>4.0</v>
      </c>
      <c r="AR728">
        <v>2.0</v>
      </c>
      <c r="AT728">
        <v>2.0</v>
      </c>
      <c r="AU728" t="s">
        <v>3837</v>
      </c>
      <c r="AV728" t="s">
        <v>79</v>
      </c>
      <c r="AX728">
        <v>10.0</v>
      </c>
      <c r="AY728" t="s">
        <v>3838</v>
      </c>
      <c r="AZ728" t="s">
        <v>3839</v>
      </c>
      <c r="BA728" t="s">
        <v>3840</v>
      </c>
      <c r="BB728">
        <v>1.0</v>
      </c>
      <c r="BC728" s="2">
        <f t="shared" si="1"/>
        <v>43029</v>
      </c>
      <c r="BD728">
        <f t="shared" si="2"/>
        <v>35</v>
      </c>
    </row>
    <row r="729" ht="15.75" customHeight="1">
      <c r="A729">
        <v>727.0</v>
      </c>
      <c r="F729" t="s">
        <v>95</v>
      </c>
      <c r="H729" s="1">
        <v>43069.0</v>
      </c>
      <c r="I729">
        <v>6.0</v>
      </c>
      <c r="J729">
        <v>30.0</v>
      </c>
      <c r="K729">
        <v>10.0</v>
      </c>
      <c r="L729">
        <v>6.0</v>
      </c>
      <c r="M729">
        <v>94588.0</v>
      </c>
      <c r="N729" t="s">
        <v>3841</v>
      </c>
      <c r="O729">
        <v>0.0</v>
      </c>
      <c r="P729" t="s">
        <v>105</v>
      </c>
      <c r="R729" t="s">
        <v>111</v>
      </c>
      <c r="T729">
        <v>1.0</v>
      </c>
      <c r="U729" t="s">
        <v>237</v>
      </c>
      <c r="X729" t="s">
        <v>331</v>
      </c>
      <c r="Y729" t="s">
        <v>99</v>
      </c>
      <c r="AA729">
        <v>3.0</v>
      </c>
      <c r="AB729" t="s">
        <v>3842</v>
      </c>
      <c r="AC729" t="s">
        <v>74</v>
      </c>
      <c r="AH729" t="s">
        <v>76</v>
      </c>
      <c r="AO729" t="s">
        <v>3843</v>
      </c>
      <c r="AP729">
        <v>3.0</v>
      </c>
      <c r="AR729">
        <v>4.0</v>
      </c>
      <c r="AT729">
        <v>6.0</v>
      </c>
      <c r="AU729" t="s">
        <v>3844</v>
      </c>
      <c r="AV729" t="s">
        <v>79</v>
      </c>
      <c r="AX729">
        <v>0.0</v>
      </c>
      <c r="AY729" t="s">
        <v>3845</v>
      </c>
      <c r="AZ729" t="s">
        <v>906</v>
      </c>
      <c r="BA729" t="s">
        <v>3846</v>
      </c>
      <c r="BB729">
        <v>0.0</v>
      </c>
      <c r="BC729" s="2">
        <f t="shared" si="1"/>
        <v>43029</v>
      </c>
      <c r="BD729" t="str">
        <f t="shared" si="2"/>
        <v>#NUM!</v>
      </c>
    </row>
    <row r="730" ht="15.75" customHeight="1">
      <c r="A730">
        <v>728.0</v>
      </c>
      <c r="B730" t="s">
        <v>82</v>
      </c>
      <c r="C730" t="s">
        <v>138</v>
      </c>
      <c r="F730" t="s">
        <v>95</v>
      </c>
      <c r="H730" s="1">
        <v>30087.0</v>
      </c>
      <c r="I730">
        <v>8.0</v>
      </c>
      <c r="J730">
        <v>60.0</v>
      </c>
      <c r="K730">
        <v>6.0</v>
      </c>
      <c r="L730">
        <v>10.0</v>
      </c>
      <c r="M730">
        <v>440013.0</v>
      </c>
      <c r="N730" t="s">
        <v>891</v>
      </c>
      <c r="O730">
        <v>1.0</v>
      </c>
      <c r="T730">
        <v>1.0</v>
      </c>
      <c r="U730" t="s">
        <v>237</v>
      </c>
      <c r="X730" t="s">
        <v>331</v>
      </c>
      <c r="Z730" t="s">
        <v>1061</v>
      </c>
      <c r="AA730">
        <v>10.0</v>
      </c>
      <c r="AB730" t="s">
        <v>3847</v>
      </c>
      <c r="AC730" t="s">
        <v>61</v>
      </c>
      <c r="AH730" t="s">
        <v>76</v>
      </c>
      <c r="AN730" t="s">
        <v>63</v>
      </c>
      <c r="AP730">
        <v>6.0</v>
      </c>
      <c r="AR730">
        <v>6.0</v>
      </c>
      <c r="AT730">
        <v>10.0</v>
      </c>
      <c r="AU730" t="s">
        <v>820</v>
      </c>
      <c r="AV730" t="s">
        <v>79</v>
      </c>
      <c r="AX730">
        <v>8.0</v>
      </c>
      <c r="AY730" t="s">
        <v>3848</v>
      </c>
      <c r="AZ730" t="s">
        <v>3849</v>
      </c>
      <c r="BB730">
        <v>0.0</v>
      </c>
      <c r="BC730" s="2">
        <f t="shared" si="1"/>
        <v>43029</v>
      </c>
      <c r="BD730">
        <f t="shared" si="2"/>
        <v>35</v>
      </c>
    </row>
    <row r="731" ht="15.75" customHeight="1">
      <c r="A731">
        <v>729.0</v>
      </c>
      <c r="B731" t="s">
        <v>82</v>
      </c>
      <c r="F731" t="s">
        <v>95</v>
      </c>
      <c r="H731" s="1">
        <v>19245.0</v>
      </c>
      <c r="I731">
        <v>6.0</v>
      </c>
      <c r="J731">
        <v>90.0</v>
      </c>
      <c r="K731">
        <v>9.0</v>
      </c>
      <c r="L731">
        <v>1.0</v>
      </c>
      <c r="M731">
        <v>92886.0</v>
      </c>
      <c r="N731" t="s">
        <v>2982</v>
      </c>
      <c r="O731">
        <v>0.0</v>
      </c>
      <c r="Q731" t="s">
        <v>715</v>
      </c>
      <c r="R731" t="s">
        <v>106</v>
      </c>
      <c r="T731">
        <v>1.0</v>
      </c>
      <c r="U731" t="s">
        <v>90</v>
      </c>
      <c r="W731" t="s">
        <v>86</v>
      </c>
      <c r="Y731" t="s">
        <v>482</v>
      </c>
      <c r="AA731">
        <v>15.0</v>
      </c>
      <c r="AB731" t="s">
        <v>3850</v>
      </c>
      <c r="AC731" t="s">
        <v>74</v>
      </c>
      <c r="AG731" t="s">
        <v>75</v>
      </c>
      <c r="AN731" t="s">
        <v>77</v>
      </c>
      <c r="AQ731">
        <v>10.0</v>
      </c>
      <c r="AR731">
        <v>5.0</v>
      </c>
      <c r="AT731">
        <v>20.0</v>
      </c>
      <c r="AU731" t="s">
        <v>3851</v>
      </c>
      <c r="AV731" t="s">
        <v>79</v>
      </c>
      <c r="AX731">
        <v>7.0</v>
      </c>
      <c r="AY731" t="s">
        <v>3852</v>
      </c>
      <c r="AZ731" t="s">
        <v>3853</v>
      </c>
      <c r="BA731" t="s">
        <v>3854</v>
      </c>
      <c r="BB731">
        <v>0.0</v>
      </c>
      <c r="BC731" s="2">
        <f t="shared" si="1"/>
        <v>43029</v>
      </c>
      <c r="BD731">
        <f t="shared" si="2"/>
        <v>65</v>
      </c>
    </row>
    <row r="732" ht="15.75" customHeight="1">
      <c r="A732">
        <v>730.0</v>
      </c>
      <c r="C732" t="s">
        <v>138</v>
      </c>
      <c r="H732" s="1">
        <v>34285.0</v>
      </c>
      <c r="I732">
        <v>6.0</v>
      </c>
      <c r="J732">
        <v>50.0</v>
      </c>
      <c r="K732">
        <v>10.0</v>
      </c>
      <c r="L732">
        <v>1.0</v>
      </c>
      <c r="M732">
        <v>500076.0</v>
      </c>
      <c r="N732" t="s">
        <v>384</v>
      </c>
      <c r="O732">
        <v>1.0</v>
      </c>
      <c r="P732" t="s">
        <v>84</v>
      </c>
      <c r="R732" t="s">
        <v>106</v>
      </c>
      <c r="T732">
        <v>1.0</v>
      </c>
      <c r="U732" t="s">
        <v>237</v>
      </c>
      <c r="W732" t="s">
        <v>86</v>
      </c>
      <c r="Y732" t="s">
        <v>120</v>
      </c>
      <c r="AA732">
        <v>2.0</v>
      </c>
      <c r="AB732" t="s">
        <v>1023</v>
      </c>
      <c r="AC732" t="s">
        <v>61</v>
      </c>
      <c r="AF732" t="s">
        <v>90</v>
      </c>
      <c r="AN732" t="s">
        <v>91</v>
      </c>
      <c r="AP732">
        <v>5.0</v>
      </c>
      <c r="AR732">
        <v>4.0</v>
      </c>
      <c r="AT732">
        <v>4.0</v>
      </c>
      <c r="AU732" t="s">
        <v>3855</v>
      </c>
      <c r="AV732" t="s">
        <v>79</v>
      </c>
      <c r="AX732">
        <v>8.0</v>
      </c>
      <c r="AY732" t="s">
        <v>3856</v>
      </c>
      <c r="BC732" s="2">
        <f t="shared" si="1"/>
        <v>43029</v>
      </c>
      <c r="BD732">
        <f t="shared" si="2"/>
        <v>23</v>
      </c>
    </row>
    <row r="733" ht="15.75" customHeight="1">
      <c r="A733">
        <v>731.0</v>
      </c>
      <c r="G733" t="s">
        <v>3857</v>
      </c>
      <c r="H733" s="1">
        <v>29290.0</v>
      </c>
      <c r="I733">
        <v>7.0</v>
      </c>
      <c r="J733">
        <v>240.0</v>
      </c>
      <c r="K733">
        <v>12.0</v>
      </c>
      <c r="L733">
        <v>6.0</v>
      </c>
      <c r="M733">
        <v>201012.0</v>
      </c>
      <c r="N733" t="s">
        <v>2717</v>
      </c>
      <c r="O733">
        <v>0.0</v>
      </c>
      <c r="P733" t="s">
        <v>105</v>
      </c>
      <c r="S733" t="s">
        <v>3858</v>
      </c>
      <c r="T733">
        <v>1.0</v>
      </c>
      <c r="U733" t="s">
        <v>148</v>
      </c>
      <c r="W733" t="s">
        <v>156</v>
      </c>
      <c r="Y733" t="s">
        <v>99</v>
      </c>
      <c r="AA733">
        <v>16.0</v>
      </c>
      <c r="AB733" t="s">
        <v>3859</v>
      </c>
      <c r="AC733" t="s">
        <v>61</v>
      </c>
      <c r="AI733" t="s">
        <v>141</v>
      </c>
      <c r="AN733" t="s">
        <v>77</v>
      </c>
      <c r="AP733">
        <v>4.0</v>
      </c>
      <c r="AR733">
        <v>4.0</v>
      </c>
      <c r="AT733">
        <v>6.0</v>
      </c>
      <c r="AU733" t="s">
        <v>3860</v>
      </c>
      <c r="AV733" t="s">
        <v>67</v>
      </c>
      <c r="AX733">
        <v>9.0</v>
      </c>
      <c r="AY733" t="s">
        <v>3861</v>
      </c>
      <c r="AZ733" t="s">
        <v>3862</v>
      </c>
      <c r="BA733" t="s">
        <v>3863</v>
      </c>
      <c r="BB733">
        <v>1.0</v>
      </c>
      <c r="BC733" s="2">
        <f t="shared" si="1"/>
        <v>43029</v>
      </c>
      <c r="BD733">
        <f t="shared" si="2"/>
        <v>37</v>
      </c>
    </row>
    <row r="734" ht="15.75" customHeight="1">
      <c r="A734">
        <v>732.0</v>
      </c>
      <c r="C734" t="s">
        <v>138</v>
      </c>
      <c r="F734" t="s">
        <v>95</v>
      </c>
      <c r="H734" s="1">
        <v>29645.0</v>
      </c>
      <c r="I734">
        <v>7.0</v>
      </c>
      <c r="J734">
        <v>60.0</v>
      </c>
      <c r="K734">
        <v>5.0</v>
      </c>
      <c r="L734">
        <v>9.0</v>
      </c>
      <c r="N734" t="s">
        <v>2926</v>
      </c>
      <c r="O734">
        <v>1.0</v>
      </c>
      <c r="T734">
        <v>1.0</v>
      </c>
      <c r="U734" t="s">
        <v>237</v>
      </c>
      <c r="W734" t="s">
        <v>119</v>
      </c>
      <c r="Z734" t="s">
        <v>2668</v>
      </c>
      <c r="AA734">
        <v>10.0</v>
      </c>
      <c r="AB734" t="s">
        <v>3864</v>
      </c>
      <c r="AC734" t="s">
        <v>89</v>
      </c>
      <c r="AH734" t="s">
        <v>76</v>
      </c>
      <c r="AN734" t="s">
        <v>178</v>
      </c>
      <c r="AQ734">
        <v>15.0</v>
      </c>
      <c r="AS734">
        <v>10.0</v>
      </c>
      <c r="AT734">
        <v>20.0</v>
      </c>
      <c r="AU734" t="s">
        <v>3865</v>
      </c>
      <c r="AV734" t="s">
        <v>361</v>
      </c>
      <c r="AX734">
        <v>10.0</v>
      </c>
      <c r="AY734" t="s">
        <v>3866</v>
      </c>
      <c r="AZ734" t="s">
        <v>3867</v>
      </c>
      <c r="BA734" t="s">
        <v>3868</v>
      </c>
      <c r="BB734">
        <v>1.0</v>
      </c>
      <c r="BC734" s="2">
        <f t="shared" si="1"/>
        <v>43029</v>
      </c>
      <c r="BD734">
        <f t="shared" si="2"/>
        <v>36</v>
      </c>
    </row>
    <row r="735" ht="15.75" customHeight="1">
      <c r="A735">
        <v>733.0</v>
      </c>
      <c r="B735" t="s">
        <v>82</v>
      </c>
      <c r="H735" s="1">
        <v>29049.0</v>
      </c>
      <c r="I735">
        <v>6.0</v>
      </c>
      <c r="J735">
        <v>20.0</v>
      </c>
      <c r="K735">
        <v>13.0</v>
      </c>
      <c r="L735">
        <v>2.0</v>
      </c>
      <c r="M735">
        <v>29580.0</v>
      </c>
      <c r="N735" t="s">
        <v>2614</v>
      </c>
      <c r="O735">
        <v>0.0</v>
      </c>
      <c r="P735" t="s">
        <v>105</v>
      </c>
      <c r="R735" t="s">
        <v>111</v>
      </c>
      <c r="T735">
        <v>1.0</v>
      </c>
      <c r="U735" t="s">
        <v>237</v>
      </c>
      <c r="W735" t="s">
        <v>86</v>
      </c>
      <c r="Y735" t="s">
        <v>99</v>
      </c>
      <c r="AA735">
        <v>2.0</v>
      </c>
      <c r="AB735" t="s">
        <v>3869</v>
      </c>
      <c r="AC735" t="s">
        <v>89</v>
      </c>
      <c r="AF735" t="s">
        <v>90</v>
      </c>
      <c r="AN735" t="s">
        <v>77</v>
      </c>
      <c r="AP735">
        <v>6.0</v>
      </c>
      <c r="AR735">
        <v>6.0</v>
      </c>
      <c r="AT735">
        <v>25.0</v>
      </c>
      <c r="AU735" t="s">
        <v>3870</v>
      </c>
      <c r="AV735" t="s">
        <v>79</v>
      </c>
      <c r="AX735">
        <v>8.0</v>
      </c>
      <c r="AY735" t="s">
        <v>3871</v>
      </c>
      <c r="BB735">
        <v>1.0</v>
      </c>
      <c r="BC735" s="2">
        <f t="shared" si="1"/>
        <v>43029</v>
      </c>
      <c r="BD735">
        <f t="shared" si="2"/>
        <v>38</v>
      </c>
    </row>
    <row r="736" ht="15.75" customHeight="1">
      <c r="A736">
        <v>734.0</v>
      </c>
      <c r="B736" t="s">
        <v>82</v>
      </c>
      <c r="H736" s="1">
        <v>29668.0</v>
      </c>
      <c r="I736">
        <v>65.0</v>
      </c>
      <c r="J736">
        <v>40.0</v>
      </c>
      <c r="K736">
        <v>12.0</v>
      </c>
      <c r="L736">
        <v>3.0</v>
      </c>
      <c r="M736">
        <v>25469.0</v>
      </c>
      <c r="N736" t="s">
        <v>223</v>
      </c>
      <c r="O736">
        <v>0.0</v>
      </c>
      <c r="P736" t="s">
        <v>70</v>
      </c>
      <c r="R736" t="s">
        <v>56</v>
      </c>
      <c r="T736">
        <v>1.0</v>
      </c>
      <c r="U736" t="s">
        <v>469</v>
      </c>
      <c r="W736" t="s">
        <v>86</v>
      </c>
      <c r="Y736" t="s">
        <v>579</v>
      </c>
      <c r="AA736">
        <v>14.0</v>
      </c>
      <c r="AB736" t="s">
        <v>3872</v>
      </c>
      <c r="AC736" t="s">
        <v>74</v>
      </c>
      <c r="AF736" t="s">
        <v>90</v>
      </c>
      <c r="AN736" t="s">
        <v>63</v>
      </c>
      <c r="AP736">
        <v>3.0</v>
      </c>
      <c r="AS736">
        <v>20.0</v>
      </c>
      <c r="AT736">
        <v>30.0</v>
      </c>
      <c r="AU736" t="s">
        <v>3873</v>
      </c>
      <c r="AV736" t="s">
        <v>79</v>
      </c>
      <c r="AX736">
        <v>10.0</v>
      </c>
      <c r="AY736" t="s">
        <v>3874</v>
      </c>
      <c r="AZ736" t="s">
        <v>3875</v>
      </c>
      <c r="BB736">
        <v>1.0</v>
      </c>
      <c r="BC736" s="2">
        <f t="shared" si="1"/>
        <v>43029</v>
      </c>
      <c r="BD736">
        <f t="shared" si="2"/>
        <v>36</v>
      </c>
    </row>
    <row r="737" ht="15.75" customHeight="1">
      <c r="A737">
        <v>735.0</v>
      </c>
      <c r="B737" t="s">
        <v>82</v>
      </c>
      <c r="H737" s="1">
        <v>28471.0</v>
      </c>
      <c r="I737">
        <v>4.0</v>
      </c>
      <c r="J737">
        <v>0.0</v>
      </c>
      <c r="K737">
        <v>12.0</v>
      </c>
      <c r="L737">
        <v>600.0</v>
      </c>
      <c r="M737">
        <v>94590.0</v>
      </c>
      <c r="N737" t="s">
        <v>2953</v>
      </c>
      <c r="O737">
        <v>1.0</v>
      </c>
      <c r="T737">
        <v>1.0</v>
      </c>
      <c r="V737" t="s">
        <v>3197</v>
      </c>
      <c r="X737" t="s">
        <v>3876</v>
      </c>
      <c r="Z737" t="s">
        <v>3197</v>
      </c>
      <c r="AA737">
        <v>27.0</v>
      </c>
      <c r="AB737" t="s">
        <v>3198</v>
      </c>
      <c r="AC737" t="s">
        <v>500</v>
      </c>
      <c r="AH737" t="s">
        <v>76</v>
      </c>
      <c r="AI737" t="s">
        <v>141</v>
      </c>
      <c r="AO737" t="s">
        <v>198</v>
      </c>
      <c r="AP737">
        <v>4.0</v>
      </c>
      <c r="AR737">
        <v>6.0</v>
      </c>
      <c r="AT737">
        <v>12.0</v>
      </c>
      <c r="AU737" t="s">
        <v>3877</v>
      </c>
      <c r="AW737" t="s">
        <v>3878</v>
      </c>
      <c r="AX737">
        <v>10.0</v>
      </c>
      <c r="AY737" t="s">
        <v>3879</v>
      </c>
      <c r="AZ737" t="s">
        <v>3880</v>
      </c>
      <c r="BA737" t="s">
        <v>3881</v>
      </c>
      <c r="BB737">
        <v>1.0</v>
      </c>
      <c r="BC737" s="2">
        <f t="shared" si="1"/>
        <v>43029</v>
      </c>
      <c r="BD737">
        <f t="shared" si="2"/>
        <v>39</v>
      </c>
    </row>
    <row r="738" ht="15.75" customHeight="1">
      <c r="A738">
        <v>736.0</v>
      </c>
      <c r="B738" t="s">
        <v>82</v>
      </c>
      <c r="H738" s="1">
        <v>42959.0</v>
      </c>
      <c r="I738">
        <v>8.0</v>
      </c>
      <c r="J738">
        <v>30.0</v>
      </c>
      <c r="K738">
        <v>10.0</v>
      </c>
      <c r="L738">
        <v>2.0</v>
      </c>
      <c r="M738">
        <v>11900.0</v>
      </c>
      <c r="N738" t="s">
        <v>2814</v>
      </c>
      <c r="O738">
        <v>1.0</v>
      </c>
      <c r="T738">
        <v>1.0</v>
      </c>
      <c r="U738" t="s">
        <v>237</v>
      </c>
      <c r="W738" t="s">
        <v>58</v>
      </c>
      <c r="Y738" t="s">
        <v>99</v>
      </c>
      <c r="AA738">
        <v>10.0</v>
      </c>
      <c r="AB738" t="s">
        <v>3882</v>
      </c>
      <c r="AC738" t="s">
        <v>61</v>
      </c>
      <c r="AI738" t="s">
        <v>141</v>
      </c>
      <c r="AN738" t="s">
        <v>77</v>
      </c>
      <c r="AP738">
        <v>6.0</v>
      </c>
      <c r="AR738">
        <v>6.0</v>
      </c>
      <c r="AT738">
        <v>10.0</v>
      </c>
      <c r="AU738" t="s">
        <v>3883</v>
      </c>
      <c r="AV738" t="s">
        <v>79</v>
      </c>
      <c r="AX738">
        <v>10.0</v>
      </c>
      <c r="AY738" t="s">
        <v>3884</v>
      </c>
      <c r="BA738" t="s">
        <v>3885</v>
      </c>
      <c r="BB738">
        <v>1.0</v>
      </c>
      <c r="BC738" s="2">
        <f t="shared" si="1"/>
        <v>43029</v>
      </c>
      <c r="BD738">
        <f t="shared" si="2"/>
        <v>0</v>
      </c>
    </row>
    <row r="739" ht="15.75" customHeight="1">
      <c r="A739">
        <v>737.0</v>
      </c>
      <c r="B739" t="s">
        <v>82</v>
      </c>
      <c r="H739" s="1">
        <v>33228.0</v>
      </c>
      <c r="I739">
        <v>7.0</v>
      </c>
      <c r="J739">
        <v>45.0</v>
      </c>
      <c r="K739">
        <v>9.0</v>
      </c>
      <c r="L739">
        <v>5.0</v>
      </c>
      <c r="M739">
        <v>1120012.0</v>
      </c>
      <c r="N739" t="s">
        <v>2942</v>
      </c>
      <c r="O739">
        <v>1.0</v>
      </c>
      <c r="T739">
        <v>1.0</v>
      </c>
      <c r="U739" t="s">
        <v>155</v>
      </c>
      <c r="W739" t="s">
        <v>402</v>
      </c>
      <c r="Y739" t="s">
        <v>99</v>
      </c>
      <c r="AA739">
        <v>1.0</v>
      </c>
      <c r="AB739" t="s">
        <v>3886</v>
      </c>
      <c r="AC739" t="s">
        <v>177</v>
      </c>
      <c r="AG739" t="s">
        <v>75</v>
      </c>
      <c r="AL739" t="s">
        <v>36</v>
      </c>
      <c r="AV739" t="s">
        <v>79</v>
      </c>
      <c r="AX739">
        <v>10.0</v>
      </c>
      <c r="AY739" t="s">
        <v>3887</v>
      </c>
      <c r="AZ739" t="s">
        <v>3888</v>
      </c>
      <c r="BA739" t="s">
        <v>3889</v>
      </c>
      <c r="BB739">
        <v>1.0</v>
      </c>
      <c r="BC739" s="2">
        <f t="shared" si="1"/>
        <v>43029</v>
      </c>
      <c r="BD739">
        <f t="shared" si="2"/>
        <v>26</v>
      </c>
    </row>
    <row r="740" ht="15.75" customHeight="1">
      <c r="A740">
        <v>738.0</v>
      </c>
      <c r="B740" t="s">
        <v>82</v>
      </c>
      <c r="H740" s="1">
        <v>34298.0</v>
      </c>
      <c r="I740">
        <v>10.0</v>
      </c>
      <c r="J740">
        <v>300.0</v>
      </c>
      <c r="K740">
        <v>10.0</v>
      </c>
      <c r="L740">
        <v>10.0</v>
      </c>
      <c r="M740">
        <v>100000.0</v>
      </c>
      <c r="N740" t="s">
        <v>3890</v>
      </c>
      <c r="O740">
        <v>1.0</v>
      </c>
      <c r="T740">
        <v>1.0</v>
      </c>
      <c r="U740" t="s">
        <v>97</v>
      </c>
      <c r="W740" t="s">
        <v>86</v>
      </c>
      <c r="Y740" t="s">
        <v>99</v>
      </c>
      <c r="AA740">
        <v>1.0</v>
      </c>
      <c r="AB740" t="s">
        <v>3891</v>
      </c>
      <c r="AC740" t="s">
        <v>61</v>
      </c>
      <c r="AI740" t="s">
        <v>141</v>
      </c>
      <c r="AN740" t="s">
        <v>91</v>
      </c>
      <c r="AP740">
        <v>5.0</v>
      </c>
      <c r="AR740">
        <v>5.0</v>
      </c>
      <c r="AT740">
        <v>100.0</v>
      </c>
      <c r="AU740" t="s">
        <v>3892</v>
      </c>
      <c r="AV740" t="s">
        <v>67</v>
      </c>
      <c r="AX740">
        <v>10.0</v>
      </c>
      <c r="AY740" t="s">
        <v>3893</v>
      </c>
      <c r="AZ740" t="s">
        <v>3894</v>
      </c>
      <c r="BA740" t="s">
        <v>36</v>
      </c>
      <c r="BB740">
        <v>1.0</v>
      </c>
      <c r="BC740" s="2">
        <f t="shared" si="1"/>
        <v>43029</v>
      </c>
      <c r="BD740">
        <f t="shared" si="2"/>
        <v>23</v>
      </c>
    </row>
    <row r="741" ht="15.75" customHeight="1">
      <c r="A741">
        <v>739.0</v>
      </c>
      <c r="C741" t="s">
        <v>138</v>
      </c>
      <c r="I741">
        <v>7.0</v>
      </c>
      <c r="J741">
        <v>15.0</v>
      </c>
      <c r="K741">
        <v>5.0</v>
      </c>
      <c r="L741">
        <v>5.0</v>
      </c>
      <c r="N741" t="s">
        <v>2914</v>
      </c>
      <c r="O741">
        <v>1.0</v>
      </c>
      <c r="T741">
        <v>1.0</v>
      </c>
      <c r="U741" t="s">
        <v>155</v>
      </c>
      <c r="W741" t="s">
        <v>58</v>
      </c>
      <c r="Y741" t="s">
        <v>99</v>
      </c>
      <c r="AA741">
        <v>20.0</v>
      </c>
      <c r="AB741" t="s">
        <v>3895</v>
      </c>
      <c r="AC741" t="s">
        <v>74</v>
      </c>
      <c r="AH741" t="s">
        <v>76</v>
      </c>
      <c r="AI741" t="s">
        <v>141</v>
      </c>
      <c r="AN741" t="s">
        <v>77</v>
      </c>
      <c r="AP741">
        <v>3.0</v>
      </c>
      <c r="AR741">
        <v>3.0</v>
      </c>
      <c r="AT741">
        <v>2.0</v>
      </c>
      <c r="AU741" t="s">
        <v>3896</v>
      </c>
      <c r="AV741" t="s">
        <v>79</v>
      </c>
      <c r="AX741">
        <v>8.0</v>
      </c>
      <c r="AY741" t="s">
        <v>3897</v>
      </c>
      <c r="AZ741" t="s">
        <v>3898</v>
      </c>
      <c r="BA741" t="s">
        <v>3899</v>
      </c>
      <c r="BB741">
        <v>0.0</v>
      </c>
      <c r="BC741" s="2">
        <f t="shared" si="1"/>
        <v>43029</v>
      </c>
      <c r="BD741">
        <f t="shared" si="2"/>
        <v>117</v>
      </c>
    </row>
    <row r="742" ht="15.75" customHeight="1">
      <c r="A742">
        <v>740.0</v>
      </c>
      <c r="D742" t="s">
        <v>125</v>
      </c>
      <c r="F742" t="s">
        <v>95</v>
      </c>
      <c r="H742" s="1">
        <v>32907.0</v>
      </c>
      <c r="I742">
        <v>6.0</v>
      </c>
      <c r="J742">
        <v>220.0</v>
      </c>
      <c r="K742">
        <v>10.0</v>
      </c>
      <c r="L742">
        <v>10.0</v>
      </c>
      <c r="M742">
        <v>82362.0</v>
      </c>
      <c r="N742" t="s">
        <v>2971</v>
      </c>
      <c r="O742">
        <v>0.0</v>
      </c>
      <c r="P742" t="s">
        <v>55</v>
      </c>
      <c r="R742" t="s">
        <v>56</v>
      </c>
      <c r="T742">
        <v>0.0</v>
      </c>
      <c r="AC742" t="s">
        <v>61</v>
      </c>
      <c r="AI742" t="s">
        <v>141</v>
      </c>
      <c r="AN742" t="s">
        <v>63</v>
      </c>
      <c r="AP742">
        <v>4.0</v>
      </c>
      <c r="AR742">
        <v>3.0</v>
      </c>
      <c r="AT742">
        <v>12.0</v>
      </c>
      <c r="AU742" t="s">
        <v>3900</v>
      </c>
      <c r="AV742" t="s">
        <v>210</v>
      </c>
      <c r="AX742">
        <v>10.0</v>
      </c>
      <c r="AY742" t="s">
        <v>3901</v>
      </c>
      <c r="AZ742" t="s">
        <v>3902</v>
      </c>
      <c r="BB742">
        <v>0.0</v>
      </c>
      <c r="BC742" s="2">
        <f t="shared" si="1"/>
        <v>43029</v>
      </c>
      <c r="BD742">
        <f t="shared" si="2"/>
        <v>27</v>
      </c>
    </row>
    <row r="743" ht="15.75" customHeight="1">
      <c r="A743">
        <v>741.0</v>
      </c>
      <c r="F743" t="s">
        <v>95</v>
      </c>
      <c r="H743" s="1">
        <v>30528.0</v>
      </c>
      <c r="I743">
        <v>6.0</v>
      </c>
      <c r="J743">
        <v>20.0</v>
      </c>
      <c r="K743">
        <v>9.0</v>
      </c>
      <c r="L743">
        <v>4.0</v>
      </c>
      <c r="M743">
        <v>70563.0</v>
      </c>
      <c r="N743" t="s">
        <v>2922</v>
      </c>
      <c r="O743">
        <v>1.0</v>
      </c>
      <c r="T743">
        <v>1.0</v>
      </c>
      <c r="U743" t="s">
        <v>57</v>
      </c>
      <c r="W743" t="s">
        <v>58</v>
      </c>
      <c r="Y743" t="s">
        <v>307</v>
      </c>
      <c r="AA743">
        <v>10.0</v>
      </c>
      <c r="AB743" t="s">
        <v>3903</v>
      </c>
      <c r="AC743" t="s">
        <v>89</v>
      </c>
      <c r="AI743" t="s">
        <v>141</v>
      </c>
      <c r="AN743" t="s">
        <v>63</v>
      </c>
      <c r="AP743">
        <v>4.0</v>
      </c>
      <c r="AR743">
        <v>2.0</v>
      </c>
      <c r="AT743">
        <v>20.0</v>
      </c>
      <c r="AU743" t="s">
        <v>3904</v>
      </c>
      <c r="AV743" t="s">
        <v>79</v>
      </c>
      <c r="AX743">
        <v>8.0</v>
      </c>
      <c r="AY743" t="s">
        <v>3905</v>
      </c>
      <c r="AZ743" t="s">
        <v>2998</v>
      </c>
      <c r="BA743" t="s">
        <v>3906</v>
      </c>
      <c r="BB743">
        <v>1.0</v>
      </c>
      <c r="BC743" s="2">
        <f t="shared" si="1"/>
        <v>43029</v>
      </c>
      <c r="BD743">
        <f t="shared" si="2"/>
        <v>34</v>
      </c>
    </row>
    <row r="744" ht="15.75" customHeight="1">
      <c r="A744">
        <v>742.0</v>
      </c>
      <c r="F744" t="s">
        <v>95</v>
      </c>
      <c r="H744" s="1">
        <v>29686.0</v>
      </c>
      <c r="I744">
        <v>6.0</v>
      </c>
      <c r="J744">
        <v>80.0</v>
      </c>
      <c r="K744">
        <v>8.0</v>
      </c>
      <c r="L744">
        <v>10.0</v>
      </c>
      <c r="M744">
        <v>90006.0</v>
      </c>
      <c r="N744" t="s">
        <v>685</v>
      </c>
      <c r="O744">
        <v>0.0</v>
      </c>
      <c r="P744" t="s">
        <v>55</v>
      </c>
      <c r="R744" t="s">
        <v>106</v>
      </c>
      <c r="T744">
        <v>1.0</v>
      </c>
      <c r="U744" t="s">
        <v>237</v>
      </c>
      <c r="W744" t="s">
        <v>86</v>
      </c>
      <c r="Y744" t="s">
        <v>257</v>
      </c>
      <c r="AA744">
        <v>5.0</v>
      </c>
      <c r="AB744" t="s">
        <v>3907</v>
      </c>
      <c r="AC744" t="s">
        <v>89</v>
      </c>
      <c r="AI744" t="s">
        <v>141</v>
      </c>
      <c r="AN744" t="s">
        <v>63</v>
      </c>
      <c r="AP744">
        <v>6.0</v>
      </c>
      <c r="AR744">
        <v>1.0</v>
      </c>
      <c r="AT744">
        <v>8.0</v>
      </c>
      <c r="AU744" t="s">
        <v>3908</v>
      </c>
      <c r="AW744" t="s">
        <v>3909</v>
      </c>
      <c r="AX744">
        <v>8.0</v>
      </c>
      <c r="AY744" t="s">
        <v>3910</v>
      </c>
      <c r="AZ744" t="s">
        <v>3911</v>
      </c>
      <c r="BA744" t="s">
        <v>3912</v>
      </c>
      <c r="BB744">
        <v>1.0</v>
      </c>
      <c r="BC744" s="2">
        <f t="shared" si="1"/>
        <v>43029</v>
      </c>
      <c r="BD744">
        <f t="shared" si="2"/>
        <v>36</v>
      </c>
    </row>
    <row r="745" ht="15.75" customHeight="1">
      <c r="A745">
        <v>743.0</v>
      </c>
      <c r="C745" t="s">
        <v>138</v>
      </c>
      <c r="F745" t="s">
        <v>95</v>
      </c>
      <c r="I745">
        <v>8.0</v>
      </c>
      <c r="J745">
        <v>30.0</v>
      </c>
      <c r="K745">
        <v>6.0</v>
      </c>
      <c r="L745">
        <v>5.0</v>
      </c>
      <c r="M745">
        <v>69415.0</v>
      </c>
      <c r="N745" t="s">
        <v>634</v>
      </c>
      <c r="O745">
        <v>0.0</v>
      </c>
      <c r="P745" t="s">
        <v>147</v>
      </c>
      <c r="R745" t="s">
        <v>71</v>
      </c>
      <c r="T745">
        <v>1.0</v>
      </c>
      <c r="U745" t="s">
        <v>609</v>
      </c>
      <c r="W745" t="s">
        <v>58</v>
      </c>
      <c r="Z745" t="s">
        <v>1061</v>
      </c>
      <c r="AA745">
        <v>9.0</v>
      </c>
      <c r="AC745" t="s">
        <v>89</v>
      </c>
      <c r="AF745" t="s">
        <v>90</v>
      </c>
      <c r="AN745" t="s">
        <v>178</v>
      </c>
      <c r="AP745">
        <v>5.0</v>
      </c>
      <c r="AR745">
        <v>1.0</v>
      </c>
      <c r="AT745">
        <v>8.0</v>
      </c>
      <c r="AU745" t="s">
        <v>3913</v>
      </c>
      <c r="AW745" t="s">
        <v>3914</v>
      </c>
      <c r="AX745">
        <v>8.0</v>
      </c>
      <c r="AY745" t="s">
        <v>3915</v>
      </c>
      <c r="AZ745" t="s">
        <v>3916</v>
      </c>
      <c r="BB745">
        <v>0.0</v>
      </c>
      <c r="BC745" s="2">
        <f t="shared" si="1"/>
        <v>43029</v>
      </c>
      <c r="BD745">
        <f t="shared" si="2"/>
        <v>117</v>
      </c>
    </row>
    <row r="746" ht="15.75" customHeight="1">
      <c r="A746">
        <v>744.0</v>
      </c>
      <c r="B746" t="s">
        <v>82</v>
      </c>
      <c r="F746" t="s">
        <v>95</v>
      </c>
      <c r="H746" s="1">
        <v>29339.0</v>
      </c>
      <c r="I746">
        <v>8.0</v>
      </c>
      <c r="J746">
        <v>45.0</v>
      </c>
      <c r="K746">
        <v>5.0</v>
      </c>
      <c r="L746">
        <v>6.0</v>
      </c>
      <c r="M746">
        <v>110121.0</v>
      </c>
      <c r="N746" t="s">
        <v>2494</v>
      </c>
      <c r="O746">
        <v>1.0</v>
      </c>
      <c r="T746">
        <v>1.0</v>
      </c>
      <c r="U746" t="s">
        <v>609</v>
      </c>
      <c r="W746" t="s">
        <v>119</v>
      </c>
      <c r="Y746" t="s">
        <v>345</v>
      </c>
      <c r="AA746">
        <v>10.0</v>
      </c>
      <c r="AC746" t="s">
        <v>89</v>
      </c>
      <c r="AF746" t="s">
        <v>90</v>
      </c>
      <c r="AN746" t="s">
        <v>91</v>
      </c>
      <c r="AP746">
        <v>3.0</v>
      </c>
      <c r="AR746">
        <v>4.0</v>
      </c>
      <c r="AT746">
        <v>8.0</v>
      </c>
      <c r="AU746" t="s">
        <v>3917</v>
      </c>
      <c r="AV746" t="s">
        <v>79</v>
      </c>
      <c r="AX746">
        <v>10.0</v>
      </c>
      <c r="AY746" t="s">
        <v>3918</v>
      </c>
      <c r="AZ746" t="s">
        <v>3919</v>
      </c>
      <c r="BA746" t="s">
        <v>3920</v>
      </c>
      <c r="BB746">
        <v>1.0</v>
      </c>
      <c r="BC746" s="2">
        <f t="shared" si="1"/>
        <v>43029</v>
      </c>
      <c r="BD746">
        <f t="shared" si="2"/>
        <v>37</v>
      </c>
    </row>
    <row r="747" ht="15.75" customHeight="1">
      <c r="A747">
        <v>745.0</v>
      </c>
      <c r="B747" t="s">
        <v>82</v>
      </c>
      <c r="H747" s="1">
        <v>27612.0</v>
      </c>
      <c r="I747">
        <v>7.0</v>
      </c>
      <c r="J747">
        <v>40.0</v>
      </c>
      <c r="K747">
        <v>6.0</v>
      </c>
      <c r="L747">
        <v>1.0</v>
      </c>
      <c r="M747">
        <v>54911.0</v>
      </c>
      <c r="N747" t="s">
        <v>2320</v>
      </c>
      <c r="O747">
        <v>0.0</v>
      </c>
      <c r="P747" t="s">
        <v>132</v>
      </c>
      <c r="R747" t="s">
        <v>106</v>
      </c>
      <c r="T747">
        <v>1.0</v>
      </c>
      <c r="U747" t="s">
        <v>72</v>
      </c>
      <c r="W747" t="s">
        <v>86</v>
      </c>
      <c r="Y747" t="s">
        <v>59</v>
      </c>
      <c r="AA747">
        <v>10.0</v>
      </c>
      <c r="AC747" t="s">
        <v>74</v>
      </c>
      <c r="AG747" t="s">
        <v>75</v>
      </c>
      <c r="AN747" t="s">
        <v>77</v>
      </c>
      <c r="AP747">
        <v>3.0</v>
      </c>
      <c r="AR747">
        <v>5.0</v>
      </c>
      <c r="AT747">
        <v>36.0</v>
      </c>
      <c r="AU747" t="s">
        <v>3921</v>
      </c>
      <c r="AV747" t="s">
        <v>79</v>
      </c>
      <c r="AX747">
        <v>9.0</v>
      </c>
      <c r="AY747" t="s">
        <v>3922</v>
      </c>
      <c r="AZ747" t="s">
        <v>3923</v>
      </c>
      <c r="BC747" s="2">
        <f t="shared" si="1"/>
        <v>43029</v>
      </c>
      <c r="BD747">
        <f t="shared" si="2"/>
        <v>42</v>
      </c>
    </row>
    <row r="748" ht="15.75" customHeight="1">
      <c r="A748">
        <v>746.0</v>
      </c>
      <c r="C748" t="s">
        <v>138</v>
      </c>
      <c r="F748" t="s">
        <v>95</v>
      </c>
      <c r="H748" s="1">
        <v>32442.0</v>
      </c>
      <c r="I748">
        <v>4.0</v>
      </c>
      <c r="J748">
        <v>10.0</v>
      </c>
      <c r="K748">
        <v>8.0</v>
      </c>
      <c r="L748">
        <v>1.0</v>
      </c>
      <c r="M748">
        <v>94109.0</v>
      </c>
      <c r="N748" t="s">
        <v>350</v>
      </c>
      <c r="O748">
        <v>1.0</v>
      </c>
      <c r="T748">
        <v>1.0</v>
      </c>
      <c r="U748" t="s">
        <v>5</v>
      </c>
      <c r="W748" t="s">
        <v>86</v>
      </c>
      <c r="Y748" t="s">
        <v>59</v>
      </c>
      <c r="AA748">
        <v>12.0</v>
      </c>
      <c r="AB748" t="s">
        <v>3924</v>
      </c>
      <c r="AC748" t="s">
        <v>61</v>
      </c>
      <c r="AG748" t="s">
        <v>75</v>
      </c>
      <c r="AH748" t="s">
        <v>76</v>
      </c>
      <c r="AN748" t="s">
        <v>77</v>
      </c>
      <c r="AQ748" t="s">
        <v>3925</v>
      </c>
      <c r="AR748">
        <v>5.0</v>
      </c>
      <c r="AT748">
        <v>20.0</v>
      </c>
      <c r="AU748" t="s">
        <v>3926</v>
      </c>
      <c r="AV748" t="s">
        <v>79</v>
      </c>
      <c r="AX748">
        <v>10.0</v>
      </c>
      <c r="AY748" t="s">
        <v>3927</v>
      </c>
      <c r="AZ748" t="s">
        <v>3928</v>
      </c>
      <c r="BA748" t="s">
        <v>124</v>
      </c>
      <c r="BB748">
        <v>1.0</v>
      </c>
      <c r="BC748" s="2">
        <f t="shared" si="1"/>
        <v>43029</v>
      </c>
      <c r="BD748">
        <f t="shared" si="2"/>
        <v>28</v>
      </c>
    </row>
    <row r="749" ht="15.75" customHeight="1">
      <c r="A749">
        <v>747.0</v>
      </c>
      <c r="C749" t="s">
        <v>138</v>
      </c>
      <c r="H749" s="1">
        <v>34109.0</v>
      </c>
      <c r="I749">
        <v>7.0</v>
      </c>
      <c r="J749">
        <v>30.0</v>
      </c>
      <c r="K749">
        <v>12.0</v>
      </c>
      <c r="L749">
        <v>0.0</v>
      </c>
      <c r="M749">
        <v>21523.0</v>
      </c>
      <c r="N749" t="s">
        <v>1001</v>
      </c>
      <c r="O749">
        <v>0.0</v>
      </c>
      <c r="P749" t="s">
        <v>105</v>
      </c>
      <c r="R749" t="s">
        <v>106</v>
      </c>
      <c r="T749">
        <v>0.0</v>
      </c>
      <c r="AC749" t="s">
        <v>61</v>
      </c>
      <c r="AF749" t="s">
        <v>90</v>
      </c>
      <c r="AN749" t="s">
        <v>178</v>
      </c>
      <c r="AP749">
        <v>5.0</v>
      </c>
      <c r="AR749">
        <v>5.0</v>
      </c>
      <c r="AT749">
        <v>16.0</v>
      </c>
      <c r="AU749" t="s">
        <v>3929</v>
      </c>
      <c r="AW749" t="s">
        <v>3930</v>
      </c>
      <c r="AX749">
        <v>9.0</v>
      </c>
      <c r="AY749" t="s">
        <v>36</v>
      </c>
      <c r="AZ749" t="s">
        <v>3931</v>
      </c>
      <c r="BA749" t="s">
        <v>3932</v>
      </c>
      <c r="BB749">
        <v>1.0</v>
      </c>
      <c r="BC749" s="2">
        <f t="shared" si="1"/>
        <v>43029</v>
      </c>
      <c r="BD749">
        <f t="shared" si="2"/>
        <v>24</v>
      </c>
    </row>
    <row r="750" ht="15.75" customHeight="1">
      <c r="A750">
        <v>748.0</v>
      </c>
      <c r="C750" t="s">
        <v>138</v>
      </c>
      <c r="D750" t="s">
        <v>125</v>
      </c>
      <c r="H750" s="1">
        <v>34114.0</v>
      </c>
      <c r="I750">
        <v>7.0</v>
      </c>
      <c r="J750">
        <v>40.0</v>
      </c>
      <c r="K750">
        <v>10.0</v>
      </c>
      <c r="L750">
        <v>4.0</v>
      </c>
      <c r="M750">
        <v>28023.0</v>
      </c>
      <c r="N750" t="s">
        <v>3933</v>
      </c>
      <c r="O750">
        <v>1.0</v>
      </c>
      <c r="T750">
        <v>1.0</v>
      </c>
      <c r="U750" t="s">
        <v>474</v>
      </c>
      <c r="W750" t="s">
        <v>58</v>
      </c>
      <c r="Y750" t="s">
        <v>99</v>
      </c>
      <c r="AA750">
        <v>1.0</v>
      </c>
      <c r="AB750" t="s">
        <v>3934</v>
      </c>
      <c r="AC750" t="s">
        <v>61</v>
      </c>
      <c r="AF750" t="s">
        <v>90</v>
      </c>
      <c r="AN750" t="s">
        <v>77</v>
      </c>
      <c r="AP750">
        <v>6.0</v>
      </c>
      <c r="AS750">
        <v>10.0</v>
      </c>
      <c r="AT750">
        <v>30.0</v>
      </c>
      <c r="AU750" t="s">
        <v>3935</v>
      </c>
      <c r="AV750" t="s">
        <v>79</v>
      </c>
      <c r="AX750">
        <v>8.0</v>
      </c>
      <c r="AY750" t="s">
        <v>3936</v>
      </c>
      <c r="AZ750" t="s">
        <v>3937</v>
      </c>
      <c r="BA750" t="s">
        <v>3938</v>
      </c>
      <c r="BB750">
        <v>0.0</v>
      </c>
      <c r="BC750" s="2">
        <f t="shared" si="1"/>
        <v>43029</v>
      </c>
      <c r="BD750">
        <f t="shared" si="2"/>
        <v>24</v>
      </c>
    </row>
    <row r="751" ht="15.75" customHeight="1">
      <c r="A751">
        <v>749.0</v>
      </c>
      <c r="F751" t="s">
        <v>95</v>
      </c>
      <c r="H751" s="1">
        <v>26782.0</v>
      </c>
      <c r="I751">
        <v>7.0</v>
      </c>
      <c r="J751">
        <v>60.0</v>
      </c>
      <c r="K751">
        <v>8.0</v>
      </c>
      <c r="L751">
        <v>35.0</v>
      </c>
      <c r="M751">
        <v>94583.0</v>
      </c>
      <c r="N751" t="s">
        <v>2882</v>
      </c>
      <c r="O751">
        <v>0.0</v>
      </c>
      <c r="P751" t="s">
        <v>147</v>
      </c>
      <c r="R751" t="s">
        <v>106</v>
      </c>
      <c r="T751">
        <v>1.0</v>
      </c>
      <c r="U751" t="s">
        <v>237</v>
      </c>
      <c r="W751" t="s">
        <v>86</v>
      </c>
      <c r="Y751" t="s">
        <v>171</v>
      </c>
      <c r="AA751">
        <v>20.0</v>
      </c>
      <c r="AB751" t="s">
        <v>3939</v>
      </c>
      <c r="AC751" t="s">
        <v>61</v>
      </c>
      <c r="AI751" t="s">
        <v>141</v>
      </c>
      <c r="AN751" t="s">
        <v>63</v>
      </c>
      <c r="AP751">
        <v>3.0</v>
      </c>
      <c r="AR751">
        <v>1.0</v>
      </c>
      <c r="AT751">
        <v>100.0</v>
      </c>
      <c r="AU751" t="s">
        <v>3940</v>
      </c>
      <c r="AV751" t="s">
        <v>79</v>
      </c>
      <c r="AX751">
        <v>10.0</v>
      </c>
      <c r="AY751" t="s">
        <v>3941</v>
      </c>
      <c r="AZ751" t="s">
        <v>3942</v>
      </c>
      <c r="BB751">
        <v>0.0</v>
      </c>
      <c r="BC751" s="2">
        <f t="shared" si="1"/>
        <v>43029</v>
      </c>
      <c r="BD751">
        <f t="shared" si="2"/>
        <v>44</v>
      </c>
    </row>
    <row r="752" ht="15.75" customHeight="1">
      <c r="A752">
        <v>750.0</v>
      </c>
      <c r="F752" t="s">
        <v>95</v>
      </c>
      <c r="H752" s="1">
        <v>31994.0</v>
      </c>
      <c r="I752">
        <v>8.0</v>
      </c>
      <c r="J752">
        <v>45.0</v>
      </c>
      <c r="K752">
        <v>12.0</v>
      </c>
      <c r="L752">
        <v>12.0</v>
      </c>
      <c r="M752">
        <v>55130.0</v>
      </c>
      <c r="N752" t="s">
        <v>2867</v>
      </c>
      <c r="O752">
        <v>0.0</v>
      </c>
      <c r="P752" t="s">
        <v>55</v>
      </c>
      <c r="R752" t="s">
        <v>111</v>
      </c>
      <c r="T752">
        <v>1.0</v>
      </c>
      <c r="U752" t="s">
        <v>814</v>
      </c>
      <c r="W752" t="s">
        <v>86</v>
      </c>
      <c r="Y752" t="s">
        <v>113</v>
      </c>
      <c r="AA752">
        <v>5.0</v>
      </c>
      <c r="AB752" t="s">
        <v>3943</v>
      </c>
      <c r="AC752" t="s">
        <v>61</v>
      </c>
      <c r="AI752" t="s">
        <v>141</v>
      </c>
      <c r="AN752" t="s">
        <v>77</v>
      </c>
      <c r="AP752">
        <v>2.0</v>
      </c>
      <c r="AR752">
        <v>4.0</v>
      </c>
      <c r="AT752">
        <v>6.0</v>
      </c>
      <c r="AU752" t="s">
        <v>3944</v>
      </c>
      <c r="AV752" t="s">
        <v>212</v>
      </c>
      <c r="AX752">
        <v>8.0</v>
      </c>
      <c r="AY752" t="s">
        <v>3945</v>
      </c>
      <c r="AZ752" t="s">
        <v>3946</v>
      </c>
      <c r="BA752" t="s">
        <v>3947</v>
      </c>
      <c r="BB752">
        <v>1.0</v>
      </c>
      <c r="BC752" s="2">
        <f t="shared" si="1"/>
        <v>43029</v>
      </c>
      <c r="BD752">
        <f t="shared" si="2"/>
        <v>30</v>
      </c>
    </row>
    <row r="753" ht="15.75" customHeight="1">
      <c r="A753">
        <v>751.0</v>
      </c>
      <c r="C753" t="s">
        <v>138</v>
      </c>
      <c r="H753" s="1">
        <v>33675.0</v>
      </c>
      <c r="I753">
        <v>7.0</v>
      </c>
      <c r="J753">
        <v>100.0</v>
      </c>
      <c r="K753">
        <v>7.0</v>
      </c>
      <c r="L753">
        <v>10.0</v>
      </c>
      <c r="M753">
        <v>98133.0</v>
      </c>
      <c r="N753" t="s">
        <v>2377</v>
      </c>
      <c r="O753">
        <v>1.0</v>
      </c>
      <c r="T753">
        <v>1.0</v>
      </c>
      <c r="U753" t="s">
        <v>170</v>
      </c>
      <c r="W753" t="s">
        <v>86</v>
      </c>
      <c r="Y753" t="s">
        <v>99</v>
      </c>
      <c r="AA753">
        <v>1.0</v>
      </c>
      <c r="AB753" t="s">
        <v>1023</v>
      </c>
      <c r="AC753" t="s">
        <v>89</v>
      </c>
      <c r="AG753" t="s">
        <v>75</v>
      </c>
      <c r="AN753" t="s">
        <v>91</v>
      </c>
      <c r="AQ753">
        <v>10.0</v>
      </c>
      <c r="AR753">
        <v>5.0</v>
      </c>
      <c r="AT753">
        <v>200.0</v>
      </c>
      <c r="AU753" t="s">
        <v>3948</v>
      </c>
      <c r="AV753" t="s">
        <v>67</v>
      </c>
      <c r="AX753">
        <v>9.0</v>
      </c>
      <c r="AY753" t="s">
        <v>3949</v>
      </c>
      <c r="AZ753" t="s">
        <v>3950</v>
      </c>
      <c r="BB753">
        <v>1.0</v>
      </c>
      <c r="BC753" s="2">
        <f t="shared" si="1"/>
        <v>43029</v>
      </c>
      <c r="BD753">
        <f t="shared" si="2"/>
        <v>25</v>
      </c>
    </row>
    <row r="754" ht="15.75" customHeight="1">
      <c r="A754">
        <v>752.0</v>
      </c>
      <c r="B754" t="s">
        <v>82</v>
      </c>
      <c r="H754" s="1">
        <v>31258.0</v>
      </c>
      <c r="I754">
        <v>6.0</v>
      </c>
      <c r="J754">
        <v>25.0</v>
      </c>
      <c r="K754">
        <v>14.0</v>
      </c>
      <c r="L754">
        <v>1.0</v>
      </c>
      <c r="M754">
        <v>6089.0</v>
      </c>
      <c r="N754" t="s">
        <v>2909</v>
      </c>
      <c r="O754">
        <v>1.0</v>
      </c>
      <c r="T754">
        <v>1.0</v>
      </c>
      <c r="U754" t="s">
        <v>90</v>
      </c>
      <c r="W754" t="s">
        <v>86</v>
      </c>
      <c r="Y754" t="s">
        <v>245</v>
      </c>
      <c r="AA754">
        <v>1.0</v>
      </c>
      <c r="AB754" t="s">
        <v>3951</v>
      </c>
      <c r="AC754" t="s">
        <v>417</v>
      </c>
      <c r="AF754" t="s">
        <v>90</v>
      </c>
      <c r="AN754" t="s">
        <v>91</v>
      </c>
      <c r="AP754">
        <v>6.0</v>
      </c>
      <c r="AR754">
        <v>5.0</v>
      </c>
      <c r="AT754">
        <v>40.0</v>
      </c>
      <c r="AU754" t="s">
        <v>3952</v>
      </c>
      <c r="AV754" t="s">
        <v>79</v>
      </c>
      <c r="AX754">
        <v>8.0</v>
      </c>
      <c r="AY754" t="s">
        <v>3953</v>
      </c>
      <c r="AZ754" t="s">
        <v>3954</v>
      </c>
      <c r="BA754" t="s">
        <v>3955</v>
      </c>
      <c r="BB754">
        <v>1.0</v>
      </c>
      <c r="BC754" s="2">
        <f t="shared" si="1"/>
        <v>43029</v>
      </c>
      <c r="BD754">
        <f t="shared" si="2"/>
        <v>32</v>
      </c>
    </row>
    <row r="755" ht="15.75" customHeight="1">
      <c r="I755">
        <f t="shared" ref="I755:J755" si="3">AVERAGE(I2:I754)</f>
        <v>12180.22237</v>
      </c>
      <c r="J755">
        <f t="shared" si="3"/>
        <v>50.88015979</v>
      </c>
      <c r="K755">
        <f t="shared" ref="K755:L755" si="4">MAX(K2:K754)</f>
        <v>800</v>
      </c>
      <c r="L755">
        <f t="shared" si="4"/>
        <v>600</v>
      </c>
      <c r="T755">
        <f>COUNTIFS(T2:T754,"=1")/754</f>
        <v>0.8222811671</v>
      </c>
      <c r="AA755">
        <f>MAX(AA2:AA754)</f>
        <v>40</v>
      </c>
      <c r="AS755" s="8" t="s">
        <v>3956</v>
      </c>
      <c r="AT755">
        <f>SUMIFS(AT2:AT754,AD2:AD754,"=Intro to Programming")/COUNTIF(AD2:AD754,"=Intro to Programming")</f>
        <v>26.04347826</v>
      </c>
      <c r="BD755" t="str">
        <f>MAX(BD2:BD754)</f>
        <v>#NUM!</v>
      </c>
    </row>
    <row r="756" ht="15.75" customHeight="1">
      <c r="J756">
        <f>MEDIAN(J2:J754)</f>
        <v>35</v>
      </c>
      <c r="T756" s="13">
        <f>COUNTIFS(T2:T754,"=0",AC2:AC754,"=Masters")+COUNTIFS(T2:T754,"=0",AC2:AC754,"=PhD")</f>
        <v>53</v>
      </c>
      <c r="AS756" s="8" t="s">
        <v>3957</v>
      </c>
      <c r="AT756" s="13">
        <f>SUMIFS(AT2:AT754,AE2:AE754,"=Business Analyst")/COUNTIF(AE2:AE754,"=Business Analyst")</f>
        <v>38.63157895</v>
      </c>
    </row>
    <row r="757" ht="15.75" customHeight="1">
      <c r="T757" s="13"/>
      <c r="AS757" s="8" t="s">
        <v>268</v>
      </c>
      <c r="AT757" s="13">
        <f>SUMIFS(AT2:AT754,AF2:AF754,"=Data Analyst")/COUNTIF(AF2:AG754,"=Data Analyst")</f>
        <v>47.56687898</v>
      </c>
    </row>
    <row r="758" ht="15.75" customHeight="1">
      <c r="T758" s="13"/>
      <c r="AS758" s="8" t="s">
        <v>3958</v>
      </c>
      <c r="AT758" s="13">
        <f>SUMIFS(AT2:AT754,AG2:AG754,"=Machine Learning Engineer")/COUNTIF(AG2:AG754,"=Machine Learning Engineer")</f>
        <v>37.81276596</v>
      </c>
    </row>
    <row r="759" ht="15.75" customHeight="1">
      <c r="T759" s="13"/>
      <c r="AS759" s="8" t="s">
        <v>144</v>
      </c>
      <c r="AT759" s="13">
        <f>SUMIFS(AT2:AT754,AH2:AH754,"=Artificial Intelligence")/COUNTIF(AH2:AH754,"=Artificial Intelligence")</f>
        <v>26.21621622</v>
      </c>
    </row>
    <row r="760" ht="15.75" customHeight="1">
      <c r="T760" s="13"/>
      <c r="AS760" s="8" t="s">
        <v>3959</v>
      </c>
      <c r="AT760" s="13">
        <f>SUMIFS(AT2:AT754,AI2:AI754,"=Deep Learning Foundations")/COUNTIF(AI2:AI754,"=Deep Learning Foundations")</f>
        <v>20.36769759</v>
      </c>
    </row>
    <row r="761" ht="15.75" customHeight="1">
      <c r="T761" s="13">
        <f>COUNTIFS(AC2:AC754,"=Masters")+COUNTIFS(AC2:AC754,"=PhD")</f>
        <v>389</v>
      </c>
      <c r="AS761" s="8" t="s">
        <v>1772</v>
      </c>
      <c r="AT761" s="13">
        <f>SUMIFS(AT2:AT754,AJ2:AJ754,"=Self-Driving Car Engineer")/COUNTIF(AJ2:AJ754,"=Self-Driving Car Engineer")</f>
        <v>20.53333333</v>
      </c>
    </row>
    <row r="762" ht="15.75" customHeight="1">
      <c r="H762" s="1">
        <f>MAX(H2:H754)</f>
        <v>43095</v>
      </c>
      <c r="T762">
        <f>DIVIDE(T756,T761)*100</f>
        <v>13.62467866</v>
      </c>
      <c r="AS762" s="8" t="s">
        <v>35</v>
      </c>
      <c r="AT762" s="13">
        <f>SUMIFS(AT2:AT754,AK2:AK754,"=Robotics")/COUNTIF(AK2:AK754,"=Robotics")</f>
        <v>21.875</v>
      </c>
      <c r="BD762" t="str">
        <f>MIN(BD2:BD754)</f>
        <v>#NUM!</v>
      </c>
    </row>
  </sheetData>
  <hyperlinks>
    <hyperlink r:id="rId1" ref="AB75"/>
    <hyperlink r:id="rId2" ref="AB288"/>
    <hyperlink r:id="rId3" ref="AB359"/>
    <hyperlink r:id="rId4" ref="AW469"/>
    <hyperlink r:id="rId5" ref="AB532"/>
    <hyperlink r:id="rId6" ref="AB553"/>
    <hyperlink r:id="rId7" ref="AB648"/>
    <hyperlink r:id="rId8" ref="AB654"/>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row r="2"/>
    <row r="3"/>
    <row r="4"/>
    <row r="5"/>
    <row r="6"/>
    <row r="7"/>
    <row r="8">
      <c r="A8" s="4"/>
      <c r="B8" s="5"/>
    </row>
    <row r="9">
      <c r="A9" s="6" t="s">
        <v>374</v>
      </c>
      <c r="B9" s="7">
        <f>AVERAGE(B2:B7)</f>
        <v>108</v>
      </c>
    </row>
    <row r="10">
      <c r="A10" s="4" t="s">
        <v>391</v>
      </c>
      <c r="B10" s="5">
        <f>MEDIAN(B2:B7)</f>
        <v>21</v>
      </c>
    </row>
    <row r="11">
      <c r="A11" s="4" t="s">
        <v>395</v>
      </c>
      <c r="B11" s="5">
        <f>STDEV(B2:B7)</f>
        <v>174.1252423</v>
      </c>
    </row>
  </sheetData>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row r="2"/>
    <row r="3"/>
    <row r="4"/>
    <row r="5"/>
    <row r="6"/>
    <row r="7"/>
    <row r="8"/>
    <row r="9">
      <c r="A9" s="8"/>
    </row>
    <row r="10">
      <c r="A10" s="8" t="s">
        <v>511</v>
      </c>
      <c r="B10">
        <f>AVERAGE(B2:B7)</f>
        <v>125.5</v>
      </c>
    </row>
    <row r="11">
      <c r="A11" s="8" t="s">
        <v>391</v>
      </c>
      <c r="B11">
        <f>MEDIAN(B2:B7)</f>
        <v>59</v>
      </c>
    </row>
    <row r="12">
      <c r="A12" s="8" t="s">
        <v>529</v>
      </c>
      <c r="B12" t="str">
        <f>MODE(B2:B7)</f>
        <v>#N/A</v>
      </c>
    </row>
    <row r="13">
      <c r="A13" s="8" t="s">
        <v>395</v>
      </c>
      <c r="B13">
        <f>STDEV(B2:B7)</f>
        <v>136.76074</v>
      </c>
    </row>
  </sheetData>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43"/>
  </cols>
  <sheetData>
    <row r="1">
      <c r="A1" s="8" t="s">
        <v>505</v>
      </c>
      <c r="B1" s="8" t="s">
        <v>510</v>
      </c>
    </row>
    <row r="2">
      <c r="A2" s="9" t="s">
        <v>319</v>
      </c>
      <c r="B2" s="8">
        <v>23.0</v>
      </c>
    </row>
    <row r="3">
      <c r="A3" s="9" t="s">
        <v>62</v>
      </c>
      <c r="B3" s="8">
        <v>19.0</v>
      </c>
    </row>
    <row r="4">
      <c r="A4" s="8" t="s">
        <v>90</v>
      </c>
      <c r="B4" s="8">
        <v>157.0</v>
      </c>
    </row>
    <row r="5">
      <c r="A5" s="8" t="s">
        <v>523</v>
      </c>
      <c r="B5" s="8">
        <v>235.0</v>
      </c>
    </row>
    <row r="6">
      <c r="A6" s="8" t="s">
        <v>525</v>
      </c>
      <c r="B6" s="8">
        <v>111.0</v>
      </c>
    </row>
    <row r="7">
      <c r="A7" s="8" t="s">
        <v>526</v>
      </c>
      <c r="B7" s="8">
        <v>291.0</v>
      </c>
    </row>
    <row r="8">
      <c r="A8" s="8" t="s">
        <v>527</v>
      </c>
      <c r="B8" s="8">
        <v>15.0</v>
      </c>
    </row>
    <row r="9">
      <c r="A9" s="8" t="s">
        <v>35</v>
      </c>
      <c r="B9" s="8">
        <v>8.0</v>
      </c>
    </row>
    <row r="11">
      <c r="A11" s="8" t="s">
        <v>511</v>
      </c>
      <c r="B11">
        <f>AVERAGE(B2:B9)</f>
        <v>107.375</v>
      </c>
    </row>
    <row r="12">
      <c r="A12" s="8" t="s">
        <v>391</v>
      </c>
      <c r="B12">
        <f>MEDIAN(B2:B9)</f>
        <v>67</v>
      </c>
    </row>
    <row r="13">
      <c r="A13" s="8" t="s">
        <v>529</v>
      </c>
      <c r="B13" t="str">
        <f>MODE(B2:B9)</f>
        <v>#N/A</v>
      </c>
    </row>
    <row r="14">
      <c r="A14" s="8" t="s">
        <v>395</v>
      </c>
      <c r="B14">
        <f>STDEV(B2:B9)</f>
        <v>110.7248036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9">
      <c r="A549" s="8" t="s">
        <v>511</v>
      </c>
      <c r="B549">
        <f>AVERAGE(B2:B546)</f>
        <v>1.376146789</v>
      </c>
    </row>
    <row r="550">
      <c r="A550" s="8" t="s">
        <v>391</v>
      </c>
      <c r="B550">
        <f>MEDIAN(B2:B546)</f>
        <v>1</v>
      </c>
    </row>
    <row r="551">
      <c r="A551" s="8" t="s">
        <v>529</v>
      </c>
      <c r="B551">
        <f>MODE(B2:B7)</f>
        <v>1</v>
      </c>
    </row>
    <row r="552">
      <c r="A552" s="8" t="s">
        <v>395</v>
      </c>
      <c r="B552">
        <f>STDEV(B2:B546)</f>
        <v>1.098034598</v>
      </c>
    </row>
  </sheetData>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57"/>
    <col customWidth="1" min="2" max="2" width="22.86"/>
  </cols>
  <sheetData>
    <row r="1">
      <c r="A1" s="8" t="s">
        <v>588</v>
      </c>
      <c r="B1" s="8" t="s">
        <v>590</v>
      </c>
    </row>
    <row r="2">
      <c r="A2" s="11" t="s">
        <v>319</v>
      </c>
      <c r="B2" s="8">
        <v>26.0434</v>
      </c>
    </row>
    <row r="3">
      <c r="A3" s="11" t="s">
        <v>62</v>
      </c>
      <c r="B3" s="8">
        <v>38.631</v>
      </c>
    </row>
    <row r="4">
      <c r="A4" s="11" t="s">
        <v>90</v>
      </c>
      <c r="B4" s="8">
        <v>47.568</v>
      </c>
    </row>
    <row r="5">
      <c r="A5" s="11" t="s">
        <v>75</v>
      </c>
      <c r="B5" s="8">
        <v>37.812</v>
      </c>
    </row>
    <row r="6">
      <c r="A6" s="11" t="s">
        <v>76</v>
      </c>
      <c r="B6" s="8">
        <v>26.216</v>
      </c>
    </row>
    <row r="7">
      <c r="A7" s="11" t="s">
        <v>526</v>
      </c>
      <c r="B7" s="8">
        <v>20.367</v>
      </c>
    </row>
    <row r="8">
      <c r="A8" t="s">
        <v>628</v>
      </c>
      <c r="B8" s="8">
        <v>20.533</v>
      </c>
    </row>
    <row r="9">
      <c r="A9" s="11" t="s">
        <v>35</v>
      </c>
      <c r="B9" s="8">
        <v>21.875</v>
      </c>
    </row>
    <row r="11">
      <c r="A11" s="8" t="s">
        <v>511</v>
      </c>
      <c r="B11">
        <f>AVERAGE(B2:B9)</f>
        <v>29.880675</v>
      </c>
    </row>
    <row r="12">
      <c r="A12" s="8" t="s">
        <v>391</v>
      </c>
      <c r="B12">
        <f>MEDIAN(B2:B9)</f>
        <v>26.1297</v>
      </c>
    </row>
    <row r="13">
      <c r="A13" s="8" t="s">
        <v>529</v>
      </c>
      <c r="B13" t="str">
        <f>MODE(B2:B9)</f>
        <v>#N/A</v>
      </c>
    </row>
    <row r="14">
      <c r="A14" s="8" t="s">
        <v>395</v>
      </c>
      <c r="B14">
        <f>STDEV(B2:B9)</f>
        <v>10.15909138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5.86"/>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7.4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57"/>
  </cols>
  <sheetData>
    <row r="1"/>
    <row r="2"/>
    <row r="3"/>
    <row r="4"/>
    <row r="5"/>
    <row r="6"/>
    <row r="7"/>
    <row r="8"/>
    <row r="9"/>
    <row r="10"/>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row r="2"/>
    <row r="4"/>
    <row r="5"/>
    <row r="6"/>
    <row r="7"/>
    <row r="8"/>
    <row r="9"/>
    <row r="10"/>
    <row r="11"/>
    <row r="12"/>
    <row r="13"/>
    <row r="14"/>
    <row r="15"/>
    <row r="16"/>
    <row r="17"/>
  </sheetData>
  <drawing r:id="rId2"/>
</worksheet>
</file>