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ats\GL\"/>
    </mc:Choice>
  </mc:AlternateContent>
  <bookViews>
    <workbookView xWindow="240" yWindow="75" windowWidth="19320" windowHeight="7935"/>
  </bookViews>
  <sheets>
    <sheet name="Narasu" sheetId="3" r:id="rId1"/>
    <sheet name="Maggi" sheetId="4" r:id="rId2"/>
    <sheet name="bus" sheetId="6" r:id="rId3"/>
    <sheet name="Drug" sheetId="2" r:id="rId4"/>
  </sheets>
  <definedNames>
    <definedName name="DATA">#REF!</definedName>
  </definedNames>
  <calcPr calcId="162913"/>
</workbook>
</file>

<file path=xl/calcChain.xml><?xml version="1.0" encoding="utf-8"?>
<calcChain xmlns="http://schemas.openxmlformats.org/spreadsheetml/2006/main">
  <c r="D16" i="2" l="1"/>
  <c r="D14" i="2"/>
  <c r="D11" i="2"/>
  <c r="D12" i="2" s="1"/>
  <c r="D10" i="2"/>
  <c r="D13" i="2" s="1"/>
  <c r="D15" i="2" s="1"/>
  <c r="D8" i="2"/>
  <c r="D7" i="2"/>
  <c r="D16" i="6"/>
  <c r="D10" i="6"/>
  <c r="D11" i="6"/>
  <c r="D12" i="6" s="1"/>
  <c r="D13" i="6" s="1"/>
  <c r="D15" i="6" s="1"/>
  <c r="D8" i="6"/>
  <c r="D7" i="6"/>
  <c r="D14" i="6" s="1"/>
  <c r="D16" i="4"/>
  <c r="D11" i="4"/>
  <c r="D12" i="4" s="1"/>
  <c r="D13" i="4" s="1"/>
  <c r="D15" i="4" s="1"/>
  <c r="D10" i="4"/>
  <c r="D8" i="4"/>
  <c r="D7" i="4"/>
  <c r="D14" i="4" s="1"/>
  <c r="D16" i="3"/>
  <c r="D14" i="3"/>
  <c r="D10" i="3"/>
  <c r="D11" i="3"/>
  <c r="D12" i="3" s="1"/>
  <c r="D13" i="3" s="1"/>
  <c r="D15" i="3" s="1"/>
  <c r="D8" i="3"/>
  <c r="D7" i="3"/>
</calcChain>
</file>

<file path=xl/sharedStrings.xml><?xml version="1.0" encoding="utf-8"?>
<sst xmlns="http://schemas.openxmlformats.org/spreadsheetml/2006/main" count="77" uniqueCount="30">
  <si>
    <t>Data</t>
  </si>
  <si>
    <t>CL</t>
  </si>
  <si>
    <t>ALPHA</t>
  </si>
  <si>
    <t>Z</t>
  </si>
  <si>
    <t>STAT</t>
  </si>
  <si>
    <t>SIGMA</t>
  </si>
  <si>
    <t>ZCRIT</t>
  </si>
  <si>
    <t>ZTEST</t>
  </si>
  <si>
    <t>Ho: Mu0 &gt;= 300</t>
  </si>
  <si>
    <t>Ho: Mu0 &lt;= 15</t>
  </si>
  <si>
    <t>Ho: Mu0 = 280</t>
  </si>
  <si>
    <t>Mu0</t>
  </si>
  <si>
    <t>TAILS</t>
  </si>
  <si>
    <t>SSIZE</t>
  </si>
  <si>
    <t>P-VALUE</t>
  </si>
  <si>
    <t>LT</t>
  </si>
  <si>
    <t>X-BAR</t>
  </si>
  <si>
    <t>SIGMA(X-BAR)</t>
  </si>
  <si>
    <t>RT</t>
  </si>
  <si>
    <t>Ho: Mu0 &lt;= 190</t>
  </si>
  <si>
    <t>2T</t>
  </si>
  <si>
    <t>One Sample Test</t>
  </si>
  <si>
    <t xml:space="preserve">Left tailed </t>
  </si>
  <si>
    <r>
      <rPr>
        <b/>
        <sz val="11"/>
        <color theme="1"/>
        <rFont val="Calibri"/>
        <family val="2"/>
        <scheme val="minor"/>
      </rPr>
      <t>Using z-value:</t>
    </r>
    <r>
      <rPr>
        <sz val="11"/>
        <color theme="1"/>
        <rFont val="Calibri"/>
        <family val="2"/>
        <scheme val="minor"/>
      </rPr>
      <t xml:space="preserve">
This is a two tail test. We are looking for Since z is greater than z critical we cannot reject null hypothesis.
</t>
    </r>
    <r>
      <rPr>
        <b/>
        <sz val="11"/>
        <color theme="1"/>
        <rFont val="Calibri"/>
        <family val="2"/>
        <scheme val="minor"/>
      </rPr>
      <t xml:space="preserve">Using p-value:
</t>
    </r>
    <r>
      <rPr>
        <sz val="11"/>
        <color theme="1"/>
        <rFont val="Calibri"/>
        <family val="2"/>
        <scheme val="minor"/>
      </rPr>
      <t xml:space="preserve">Since in 2 Tail test, we obtained p-value(0.22) greater than alpha(0.025), we cannot reject null hypothesis.
</t>
    </r>
    <r>
      <rPr>
        <b/>
        <sz val="11"/>
        <color theme="1"/>
        <rFont val="Calibri"/>
        <family val="2"/>
        <scheme val="minor"/>
      </rPr>
      <t>Conclusion:
The claim that Crocin contains paracetamol different from 280mg  will not be admitted.</t>
    </r>
  </si>
  <si>
    <r>
      <rPr>
        <b/>
        <sz val="11"/>
        <color theme="1"/>
        <rFont val="Calibri"/>
        <family val="2"/>
        <scheme val="minor"/>
      </rPr>
      <t>Using z-value:</t>
    </r>
    <r>
      <rPr>
        <sz val="11"/>
        <color theme="1"/>
        <rFont val="Calibri"/>
        <family val="2"/>
        <scheme val="minor"/>
      </rPr>
      <t xml:space="preserve">
This is a left tail test. We are looking for z value less than z critical (-1.645) to reject null hypothesis. Since z is greater than z critical we can not reject null hypothesis.
</t>
    </r>
    <r>
      <rPr>
        <b/>
        <sz val="11"/>
        <color theme="1"/>
        <rFont val="Calibri"/>
        <family val="2"/>
        <scheme val="minor"/>
      </rPr>
      <t xml:space="preserve">Using p-value:
</t>
    </r>
    <r>
      <rPr>
        <sz val="11"/>
        <color theme="1"/>
        <rFont val="Calibri"/>
        <family val="2"/>
        <scheme val="minor"/>
      </rPr>
      <t xml:space="preserve">Since in 1 Tail test, we obtained p-value (0.16) greater than alpha (0.05), we cannot reject null hypothesis.
</t>
    </r>
    <r>
      <rPr>
        <b/>
        <sz val="11"/>
        <color theme="1"/>
        <rFont val="Calibri"/>
        <family val="2"/>
        <scheme val="minor"/>
      </rPr>
      <t>Conclusion:
The claim that Narasu is underfilling can not be admitted.</t>
    </r>
  </si>
  <si>
    <t>One sample Test</t>
  </si>
  <si>
    <t>Right tailed test</t>
  </si>
  <si>
    <r>
      <rPr>
        <b/>
        <sz val="11"/>
        <color theme="1"/>
        <rFont val="Calibri"/>
        <family val="2"/>
        <scheme val="minor"/>
      </rPr>
      <t>Using z-value:</t>
    </r>
    <r>
      <rPr>
        <sz val="11"/>
        <color theme="1"/>
        <rFont val="Calibri"/>
        <family val="2"/>
        <scheme val="minor"/>
      </rPr>
      <t xml:space="preserve">
This is a right tail test. We are looking for z value greater than z critical (1.645) to reject null hypothesis. Since z is greater than z critical we reject null hypothesis.
</t>
    </r>
    <r>
      <rPr>
        <b/>
        <sz val="11"/>
        <color theme="1"/>
        <rFont val="Calibri"/>
        <family val="2"/>
        <scheme val="minor"/>
      </rPr>
      <t xml:space="preserve">Using p-value:
</t>
    </r>
    <r>
      <rPr>
        <sz val="11"/>
        <color theme="1"/>
        <rFont val="Calibri"/>
        <family val="2"/>
        <scheme val="minor"/>
      </rPr>
      <t xml:space="preserve">Since in 1 Tail test, we obtained p-value(0.006) less than alpha(0.05), we reject null hypothesis.
</t>
    </r>
    <r>
      <rPr>
        <b/>
        <sz val="11"/>
        <color theme="1"/>
        <rFont val="Calibri"/>
        <family val="2"/>
        <scheme val="minor"/>
      </rPr>
      <t>Conclusion:
The claim that Maggi contains excess lead will be admitted.</t>
    </r>
  </si>
  <si>
    <r>
      <rPr>
        <b/>
        <sz val="11"/>
        <color theme="1"/>
        <rFont val="Calibri"/>
        <family val="2"/>
        <scheme val="minor"/>
      </rPr>
      <t>Using z-value:</t>
    </r>
    <r>
      <rPr>
        <sz val="11"/>
        <color theme="1"/>
        <rFont val="Calibri"/>
        <family val="2"/>
        <scheme val="minor"/>
      </rPr>
      <t xml:space="preserve">
This is a right tail test. We are looking for z value greater than z critical (1.645) to reject null hypothesis. Since z is greater than z critical we reject null hypothesis.
</t>
    </r>
    <r>
      <rPr>
        <b/>
        <sz val="11"/>
        <color theme="1"/>
        <rFont val="Calibri"/>
        <family val="2"/>
        <scheme val="minor"/>
      </rPr>
      <t xml:space="preserve">Using p-value:
</t>
    </r>
    <r>
      <rPr>
        <sz val="11"/>
        <color theme="1"/>
        <rFont val="Calibri"/>
        <family val="2"/>
        <scheme val="minor"/>
      </rPr>
      <t xml:space="preserve">Since in 1 Tail test, we obtained p-value(0.0002) less than alpha(0.05), we reject null hypothesis.
</t>
    </r>
    <r>
      <rPr>
        <b/>
        <sz val="11"/>
        <color theme="1"/>
        <rFont val="Calibri"/>
        <family val="2"/>
        <scheme val="minor"/>
      </rPr>
      <t>Conclusion:
The claim that MTC is running late will be admitted.</t>
    </r>
  </si>
  <si>
    <t>Ha LMu0 != 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</si>
</sst>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J3" sqref="J3"/>
    </sheetView>
  </sheetViews>
  <sheetFormatPr defaultRowHeight="15" x14ac:dyDescent="0.25"/>
  <cols>
    <col min="3" max="3" width="14.28515625" customWidth="1"/>
  </cols>
  <sheetData>
    <row r="1" spans="1:11" x14ac:dyDescent="0.25">
      <c r="A1" t="s">
        <v>0</v>
      </c>
    </row>
    <row r="2" spans="1:11" x14ac:dyDescent="0.25">
      <c r="A2">
        <v>303</v>
      </c>
      <c r="D2" s="5" t="s">
        <v>8</v>
      </c>
      <c r="E2" s="5"/>
      <c r="F2" s="5"/>
      <c r="G2" s="5"/>
      <c r="H2" s="5"/>
      <c r="I2" s="5"/>
      <c r="J2" s="5"/>
      <c r="K2" s="5"/>
    </row>
    <row r="3" spans="1:11" x14ac:dyDescent="0.25">
      <c r="A3">
        <v>294</v>
      </c>
      <c r="J3" t="s">
        <v>21</v>
      </c>
    </row>
    <row r="4" spans="1:11" x14ac:dyDescent="0.25">
      <c r="A4">
        <v>324</v>
      </c>
      <c r="C4" t="s">
        <v>11</v>
      </c>
      <c r="D4">
        <v>300</v>
      </c>
      <c r="E4" s="2"/>
      <c r="F4" s="2"/>
      <c r="J4" t="s">
        <v>22</v>
      </c>
    </row>
    <row r="5" spans="1:11" x14ac:dyDescent="0.25">
      <c r="A5">
        <v>309</v>
      </c>
      <c r="C5" t="s">
        <v>12</v>
      </c>
      <c r="D5" t="s">
        <v>15</v>
      </c>
      <c r="E5" s="1"/>
      <c r="F5" s="1"/>
      <c r="G5" s="1"/>
    </row>
    <row r="6" spans="1:11" x14ac:dyDescent="0.25">
      <c r="A6">
        <v>297</v>
      </c>
      <c r="C6" t="s">
        <v>1</v>
      </c>
      <c r="D6" s="1">
        <v>0.95</v>
      </c>
      <c r="E6" s="3"/>
      <c r="F6" s="3"/>
      <c r="G6" s="3"/>
    </row>
    <row r="7" spans="1:11" ht="15" customHeight="1" x14ac:dyDescent="0.25">
      <c r="A7">
        <v>282</v>
      </c>
      <c r="C7" t="s">
        <v>2</v>
      </c>
      <c r="D7" s="3">
        <f>(1-D6)</f>
        <v>5.0000000000000044E-2</v>
      </c>
      <c r="F7" s="6" t="s">
        <v>24</v>
      </c>
      <c r="G7" s="6"/>
      <c r="H7" s="6"/>
      <c r="I7" s="6"/>
    </row>
    <row r="8" spans="1:11" x14ac:dyDescent="0.25">
      <c r="A8">
        <v>314</v>
      </c>
      <c r="C8" t="s">
        <v>13</v>
      </c>
      <c r="D8">
        <f>COUNT(A:A)</f>
        <v>36</v>
      </c>
      <c r="E8" s="2"/>
      <c r="F8" s="6"/>
      <c r="G8" s="6"/>
      <c r="H8" s="6"/>
      <c r="I8" s="6"/>
    </row>
    <row r="9" spans="1:11" x14ac:dyDescent="0.25">
      <c r="A9">
        <v>318</v>
      </c>
      <c r="C9" t="s">
        <v>4</v>
      </c>
      <c r="D9" t="s">
        <v>3</v>
      </c>
      <c r="F9" s="6"/>
      <c r="G9" s="6"/>
      <c r="H9" s="6"/>
      <c r="I9" s="6"/>
    </row>
    <row r="10" spans="1:11" x14ac:dyDescent="0.25">
      <c r="A10">
        <v>300</v>
      </c>
      <c r="C10" t="s">
        <v>16</v>
      </c>
      <c r="D10">
        <f>AVERAGE(A:A)</f>
        <v>297</v>
      </c>
      <c r="F10" s="6"/>
      <c r="G10" s="6"/>
      <c r="H10" s="6"/>
      <c r="I10" s="6"/>
    </row>
    <row r="11" spans="1:11" x14ac:dyDescent="0.25">
      <c r="A11">
        <v>277</v>
      </c>
      <c r="C11" t="s">
        <v>5</v>
      </c>
      <c r="D11">
        <f>STDEV(A:A)</f>
        <v>18.019037551592881</v>
      </c>
      <c r="F11" s="6"/>
      <c r="G11" s="6"/>
      <c r="H11" s="6"/>
      <c r="I11" s="6"/>
    </row>
    <row r="12" spans="1:11" x14ac:dyDescent="0.25">
      <c r="A12">
        <v>290</v>
      </c>
      <c r="C12" t="s">
        <v>17</v>
      </c>
      <c r="D12">
        <f>D11/SQRT(D8)</f>
        <v>3.00317292526548</v>
      </c>
      <c r="F12" s="6"/>
      <c r="G12" s="6"/>
      <c r="H12" s="6"/>
      <c r="I12" s="6"/>
    </row>
    <row r="13" spans="1:11" x14ac:dyDescent="0.25">
      <c r="A13">
        <v>302</v>
      </c>
      <c r="C13" t="s">
        <v>3</v>
      </c>
      <c r="D13">
        <f>(D10-D4)/D12</f>
        <v>-0.9989434756690877</v>
      </c>
      <c r="F13" s="6"/>
      <c r="G13" s="6"/>
      <c r="H13" s="6"/>
      <c r="I13" s="6"/>
    </row>
    <row r="14" spans="1:11" x14ac:dyDescent="0.25">
      <c r="A14">
        <v>345</v>
      </c>
      <c r="C14" t="s">
        <v>6</v>
      </c>
      <c r="D14">
        <f>NORMSINV(1-D6)</f>
        <v>-1.6448536269514715</v>
      </c>
      <c r="F14" s="6"/>
      <c r="G14" s="6"/>
      <c r="H14" s="6"/>
      <c r="I14" s="6"/>
    </row>
    <row r="15" spans="1:11" x14ac:dyDescent="0.25">
      <c r="A15">
        <v>319</v>
      </c>
      <c r="C15" t="s">
        <v>14</v>
      </c>
      <c r="D15">
        <f>NORMSDIST(D13)</f>
        <v>0.15891103693839867</v>
      </c>
      <c r="F15" s="6"/>
      <c r="G15" s="6"/>
      <c r="H15" s="6"/>
      <c r="I15" s="6"/>
    </row>
    <row r="16" spans="1:11" x14ac:dyDescent="0.25">
      <c r="A16">
        <v>295</v>
      </c>
      <c r="C16" t="s">
        <v>7</v>
      </c>
      <c r="D16">
        <f>1-ZTEST(A2:A37,D4)</f>
        <v>0.1589110369383987</v>
      </c>
      <c r="F16" s="6"/>
      <c r="G16" s="6"/>
      <c r="H16" s="6"/>
      <c r="I16" s="6"/>
    </row>
    <row r="17" spans="1:9" x14ac:dyDescent="0.25">
      <c r="A17">
        <v>279</v>
      </c>
      <c r="F17" s="6"/>
      <c r="G17" s="6"/>
      <c r="H17" s="6"/>
      <c r="I17" s="6"/>
    </row>
    <row r="18" spans="1:9" x14ac:dyDescent="0.25">
      <c r="A18">
        <v>284</v>
      </c>
      <c r="F18" s="6"/>
      <c r="G18" s="6"/>
      <c r="H18" s="6"/>
      <c r="I18" s="6"/>
    </row>
    <row r="19" spans="1:9" x14ac:dyDescent="0.25">
      <c r="A19">
        <v>302</v>
      </c>
    </row>
    <row r="20" spans="1:9" x14ac:dyDescent="0.25">
      <c r="A20">
        <v>282</v>
      </c>
    </row>
    <row r="21" spans="1:9" x14ac:dyDescent="0.25">
      <c r="A21">
        <v>309</v>
      </c>
    </row>
    <row r="22" spans="1:9" x14ac:dyDescent="0.25">
      <c r="A22">
        <v>289</v>
      </c>
    </row>
    <row r="23" spans="1:9" x14ac:dyDescent="0.25">
      <c r="A23">
        <v>311</v>
      </c>
    </row>
    <row r="24" spans="1:9" x14ac:dyDescent="0.25">
      <c r="A24">
        <v>310</v>
      </c>
    </row>
    <row r="25" spans="1:9" x14ac:dyDescent="0.25">
      <c r="A25">
        <v>308</v>
      </c>
    </row>
    <row r="26" spans="1:9" x14ac:dyDescent="0.25">
      <c r="A26">
        <v>275</v>
      </c>
    </row>
    <row r="27" spans="1:9" x14ac:dyDescent="0.25">
      <c r="A27">
        <v>274</v>
      </c>
    </row>
    <row r="28" spans="1:9" x14ac:dyDescent="0.25">
      <c r="A28">
        <v>300</v>
      </c>
    </row>
    <row r="29" spans="1:9" x14ac:dyDescent="0.25">
      <c r="A29">
        <v>295</v>
      </c>
    </row>
    <row r="30" spans="1:9" x14ac:dyDescent="0.25">
      <c r="A30">
        <v>272</v>
      </c>
    </row>
    <row r="31" spans="1:9" x14ac:dyDescent="0.25">
      <c r="A31">
        <v>260</v>
      </c>
    </row>
    <row r="32" spans="1:9" x14ac:dyDescent="0.25">
      <c r="A32">
        <v>303</v>
      </c>
    </row>
    <row r="33" spans="1:1" x14ac:dyDescent="0.25">
      <c r="A33">
        <v>289</v>
      </c>
    </row>
    <row r="34" spans="1:1" x14ac:dyDescent="0.25">
      <c r="A34">
        <v>276</v>
      </c>
    </row>
    <row r="35" spans="1:1" x14ac:dyDescent="0.25">
      <c r="A35">
        <v>284</v>
      </c>
    </row>
    <row r="36" spans="1:1" x14ac:dyDescent="0.25">
      <c r="A36">
        <v>292</v>
      </c>
    </row>
    <row r="37" spans="1:1" x14ac:dyDescent="0.25">
      <c r="A37">
        <v>329</v>
      </c>
    </row>
  </sheetData>
  <mergeCells count="2">
    <mergeCell ref="D2:K2"/>
    <mergeCell ref="F7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F3" sqref="F3:G4"/>
    </sheetView>
  </sheetViews>
  <sheetFormatPr defaultRowHeight="15" x14ac:dyDescent="0.25"/>
  <cols>
    <col min="3" max="3" width="13.5703125" customWidth="1"/>
  </cols>
  <sheetData>
    <row r="1" spans="1:11" x14ac:dyDescent="0.25">
      <c r="A1" t="s">
        <v>0</v>
      </c>
    </row>
    <row r="2" spans="1:11" x14ac:dyDescent="0.25">
      <c r="A2">
        <v>205</v>
      </c>
      <c r="D2" s="5" t="s">
        <v>19</v>
      </c>
      <c r="E2" s="5"/>
      <c r="F2" s="5"/>
      <c r="G2" s="5"/>
      <c r="H2" s="5"/>
      <c r="I2" s="5"/>
      <c r="J2" s="5"/>
      <c r="K2" s="5"/>
    </row>
    <row r="3" spans="1:11" x14ac:dyDescent="0.25">
      <c r="A3">
        <v>182</v>
      </c>
      <c r="F3" t="s">
        <v>25</v>
      </c>
    </row>
    <row r="4" spans="1:11" x14ac:dyDescent="0.25">
      <c r="A4">
        <v>207</v>
      </c>
      <c r="C4" t="s">
        <v>11</v>
      </c>
      <c r="D4">
        <v>190</v>
      </c>
      <c r="F4" t="s">
        <v>26</v>
      </c>
    </row>
    <row r="5" spans="1:11" x14ac:dyDescent="0.25">
      <c r="A5">
        <v>210</v>
      </c>
      <c r="C5" t="s">
        <v>12</v>
      </c>
      <c r="D5" t="s">
        <v>18</v>
      </c>
      <c r="F5" s="6" t="s">
        <v>27</v>
      </c>
      <c r="G5" s="6"/>
      <c r="H5" s="6"/>
      <c r="I5" s="6"/>
    </row>
    <row r="6" spans="1:11" x14ac:dyDescent="0.25">
      <c r="A6">
        <v>205</v>
      </c>
      <c r="C6" t="s">
        <v>1</v>
      </c>
      <c r="D6" s="1">
        <v>0.95</v>
      </c>
      <c r="F6" s="6"/>
      <c r="G6" s="6"/>
      <c r="H6" s="6"/>
      <c r="I6" s="6"/>
    </row>
    <row r="7" spans="1:11" x14ac:dyDescent="0.25">
      <c r="A7">
        <v>205</v>
      </c>
      <c r="C7" t="s">
        <v>2</v>
      </c>
      <c r="D7" s="3">
        <f>1-D6</f>
        <v>5.0000000000000044E-2</v>
      </c>
      <c r="F7" s="6"/>
      <c r="G7" s="6"/>
      <c r="H7" s="6"/>
      <c r="I7" s="6"/>
    </row>
    <row r="8" spans="1:11" x14ac:dyDescent="0.25">
      <c r="A8">
        <v>166</v>
      </c>
      <c r="C8" t="s">
        <v>13</v>
      </c>
      <c r="D8">
        <f>COUNT(A:A)</f>
        <v>64</v>
      </c>
      <c r="F8" s="6"/>
      <c r="G8" s="6"/>
      <c r="H8" s="6"/>
      <c r="I8" s="6"/>
    </row>
    <row r="9" spans="1:11" x14ac:dyDescent="0.25">
      <c r="A9">
        <v>180</v>
      </c>
      <c r="C9" t="s">
        <v>4</v>
      </c>
      <c r="D9" t="s">
        <v>3</v>
      </c>
      <c r="F9" s="6"/>
      <c r="G9" s="6"/>
      <c r="H9" s="6"/>
      <c r="I9" s="6"/>
    </row>
    <row r="10" spans="1:11" x14ac:dyDescent="0.25">
      <c r="A10">
        <v>206</v>
      </c>
      <c r="C10" t="s">
        <v>16</v>
      </c>
      <c r="D10">
        <f>AVERAGE(A:A)</f>
        <v>195</v>
      </c>
      <c r="F10" s="6"/>
      <c r="G10" s="6"/>
      <c r="H10" s="6"/>
      <c r="I10" s="6"/>
    </row>
    <row r="11" spans="1:11" x14ac:dyDescent="0.25">
      <c r="A11">
        <v>198</v>
      </c>
      <c r="C11" t="s">
        <v>5</v>
      </c>
      <c r="D11">
        <f>STDEV(A:A)</f>
        <v>16.003967761995277</v>
      </c>
      <c r="F11" s="6"/>
      <c r="G11" s="6"/>
      <c r="H11" s="6"/>
      <c r="I11" s="6"/>
    </row>
    <row r="12" spans="1:11" x14ac:dyDescent="0.25">
      <c r="A12">
        <v>180</v>
      </c>
      <c r="C12" t="s">
        <v>17</v>
      </c>
      <c r="D12">
        <f>D11/SQRT(D8)</f>
        <v>2.0004959702494096</v>
      </c>
      <c r="F12" s="6"/>
      <c r="G12" s="6"/>
      <c r="H12" s="6"/>
      <c r="I12" s="6"/>
    </row>
    <row r="13" spans="1:11" x14ac:dyDescent="0.25">
      <c r="A13">
        <v>190</v>
      </c>
      <c r="C13" t="s">
        <v>3</v>
      </c>
      <c r="D13">
        <f>(D10-D4)/D12</f>
        <v>2.4993801908916771</v>
      </c>
      <c r="F13" s="6"/>
      <c r="G13" s="6"/>
      <c r="H13" s="6"/>
      <c r="I13" s="6"/>
    </row>
    <row r="14" spans="1:11" x14ac:dyDescent="0.25">
      <c r="A14">
        <v>161</v>
      </c>
      <c r="C14" t="s">
        <v>6</v>
      </c>
      <c r="D14">
        <f>NORMSINV(1-D7)</f>
        <v>1.6448536269514715</v>
      </c>
      <c r="F14" s="6"/>
      <c r="G14" s="6"/>
      <c r="H14" s="6"/>
      <c r="I14" s="6"/>
    </row>
    <row r="15" spans="1:11" x14ac:dyDescent="0.25">
      <c r="A15">
        <v>188</v>
      </c>
      <c r="C15" t="s">
        <v>14</v>
      </c>
      <c r="D15">
        <f>1-NORMSDIST(D13)</f>
        <v>6.220537946891147E-3</v>
      </c>
      <c r="F15" s="6"/>
      <c r="G15" s="6"/>
      <c r="H15" s="6"/>
      <c r="I15" s="6"/>
    </row>
    <row r="16" spans="1:11" x14ac:dyDescent="0.25">
      <c r="A16">
        <v>221</v>
      </c>
      <c r="C16" t="s">
        <v>7</v>
      </c>
      <c r="D16">
        <f>ZTEST(A:A,D4)</f>
        <v>6.2205379468911401E-3</v>
      </c>
      <c r="F16" s="6"/>
      <c r="G16" s="6"/>
      <c r="H16" s="6"/>
      <c r="I16" s="6"/>
    </row>
    <row r="17" spans="1:1" x14ac:dyDescent="0.25">
      <c r="A17">
        <v>200</v>
      </c>
    </row>
    <row r="18" spans="1:1" x14ac:dyDescent="0.25">
      <c r="A18">
        <v>222</v>
      </c>
    </row>
    <row r="19" spans="1:1" x14ac:dyDescent="0.25">
      <c r="A19">
        <v>167</v>
      </c>
    </row>
    <row r="20" spans="1:1" x14ac:dyDescent="0.25">
      <c r="A20">
        <v>171</v>
      </c>
    </row>
    <row r="21" spans="1:1" x14ac:dyDescent="0.25">
      <c r="A21">
        <v>206</v>
      </c>
    </row>
    <row r="22" spans="1:1" x14ac:dyDescent="0.25">
      <c r="A22">
        <v>187</v>
      </c>
    </row>
    <row r="23" spans="1:1" x14ac:dyDescent="0.25">
      <c r="A23">
        <v>219</v>
      </c>
    </row>
    <row r="24" spans="1:1" x14ac:dyDescent="0.25">
      <c r="A24">
        <v>191</v>
      </c>
    </row>
    <row r="25" spans="1:1" x14ac:dyDescent="0.25">
      <c r="A25">
        <v>203</v>
      </c>
    </row>
    <row r="26" spans="1:1" x14ac:dyDescent="0.25">
      <c r="A26">
        <v>207</v>
      </c>
    </row>
    <row r="27" spans="1:1" x14ac:dyDescent="0.25">
      <c r="A27">
        <v>194</v>
      </c>
    </row>
    <row r="28" spans="1:1" x14ac:dyDescent="0.25">
      <c r="A28">
        <v>198</v>
      </c>
    </row>
    <row r="29" spans="1:1" x14ac:dyDescent="0.25">
      <c r="A29">
        <v>210</v>
      </c>
    </row>
    <row r="30" spans="1:1" x14ac:dyDescent="0.25">
      <c r="A30">
        <v>176</v>
      </c>
    </row>
    <row r="31" spans="1:1" x14ac:dyDescent="0.25">
      <c r="A31">
        <v>178</v>
      </c>
    </row>
    <row r="32" spans="1:1" x14ac:dyDescent="0.25">
      <c r="A32">
        <v>176</v>
      </c>
    </row>
    <row r="33" spans="1:1" x14ac:dyDescent="0.25">
      <c r="A33">
        <v>198</v>
      </c>
    </row>
    <row r="34" spans="1:1" x14ac:dyDescent="0.25">
      <c r="A34">
        <v>159</v>
      </c>
    </row>
    <row r="35" spans="1:1" x14ac:dyDescent="0.25">
      <c r="A35">
        <v>192</v>
      </c>
    </row>
    <row r="36" spans="1:1" x14ac:dyDescent="0.25">
      <c r="A36">
        <v>187</v>
      </c>
    </row>
    <row r="37" spans="1:1" x14ac:dyDescent="0.25">
      <c r="A37">
        <v>194</v>
      </c>
    </row>
    <row r="38" spans="1:1" x14ac:dyDescent="0.25">
      <c r="A38">
        <v>204</v>
      </c>
    </row>
    <row r="39" spans="1:1" x14ac:dyDescent="0.25">
      <c r="A39">
        <v>184</v>
      </c>
    </row>
    <row r="40" spans="1:1" x14ac:dyDescent="0.25">
      <c r="A40">
        <v>214</v>
      </c>
    </row>
    <row r="41" spans="1:1" x14ac:dyDescent="0.25">
      <c r="A41">
        <v>188</v>
      </c>
    </row>
    <row r="42" spans="1:1" x14ac:dyDescent="0.25">
      <c r="A42">
        <v>196</v>
      </c>
    </row>
    <row r="43" spans="1:1" x14ac:dyDescent="0.25">
      <c r="A43">
        <v>203</v>
      </c>
    </row>
    <row r="44" spans="1:1" x14ac:dyDescent="0.25">
      <c r="A44">
        <v>229</v>
      </c>
    </row>
    <row r="45" spans="1:1" x14ac:dyDescent="0.25">
      <c r="A45">
        <v>186</v>
      </c>
    </row>
    <row r="46" spans="1:1" x14ac:dyDescent="0.25">
      <c r="A46">
        <v>215</v>
      </c>
    </row>
    <row r="47" spans="1:1" x14ac:dyDescent="0.25">
      <c r="A47">
        <v>213</v>
      </c>
    </row>
    <row r="48" spans="1:1" x14ac:dyDescent="0.25">
      <c r="A48">
        <v>199</v>
      </c>
    </row>
    <row r="49" spans="1:1" x14ac:dyDescent="0.25">
      <c r="A49">
        <v>201</v>
      </c>
    </row>
    <row r="50" spans="1:1" x14ac:dyDescent="0.25">
      <c r="A50">
        <v>217</v>
      </c>
    </row>
    <row r="51" spans="1:1" x14ac:dyDescent="0.25">
      <c r="A51">
        <v>200</v>
      </c>
    </row>
    <row r="52" spans="1:1" x14ac:dyDescent="0.25">
      <c r="A52">
        <v>181</v>
      </c>
    </row>
    <row r="53" spans="1:1" x14ac:dyDescent="0.25">
      <c r="A53">
        <v>187</v>
      </c>
    </row>
    <row r="54" spans="1:1" x14ac:dyDescent="0.25">
      <c r="A54">
        <v>201</v>
      </c>
    </row>
    <row r="55" spans="1:1" x14ac:dyDescent="0.25">
      <c r="A55">
        <v>222</v>
      </c>
    </row>
    <row r="56" spans="1:1" x14ac:dyDescent="0.25">
      <c r="A56">
        <v>194</v>
      </c>
    </row>
    <row r="57" spans="1:1" x14ac:dyDescent="0.25">
      <c r="A57">
        <v>198</v>
      </c>
    </row>
    <row r="58" spans="1:1" x14ac:dyDescent="0.25">
      <c r="A58">
        <v>177</v>
      </c>
    </row>
    <row r="59" spans="1:1" x14ac:dyDescent="0.25">
      <c r="A59">
        <v>174</v>
      </c>
    </row>
    <row r="60" spans="1:1" x14ac:dyDescent="0.25">
      <c r="A60">
        <v>210</v>
      </c>
    </row>
    <row r="61" spans="1:1" x14ac:dyDescent="0.25">
      <c r="A61">
        <v>184</v>
      </c>
    </row>
    <row r="62" spans="1:1" x14ac:dyDescent="0.25">
      <c r="A62">
        <v>189</v>
      </c>
    </row>
    <row r="63" spans="1:1" x14ac:dyDescent="0.25">
      <c r="A63">
        <v>214</v>
      </c>
    </row>
    <row r="64" spans="1:1" x14ac:dyDescent="0.25">
      <c r="A64">
        <v>187</v>
      </c>
    </row>
    <row r="65" spans="1:1" x14ac:dyDescent="0.25">
      <c r="A65">
        <v>174</v>
      </c>
    </row>
  </sheetData>
  <mergeCells count="2">
    <mergeCell ref="D2:K2"/>
    <mergeCell ref="F5:I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F5" sqref="F5:I16"/>
    </sheetView>
  </sheetViews>
  <sheetFormatPr defaultRowHeight="15" x14ac:dyDescent="0.25"/>
  <cols>
    <col min="3" max="3" width="13.7109375" customWidth="1"/>
  </cols>
  <sheetData>
    <row r="1" spans="1:11" x14ac:dyDescent="0.25">
      <c r="A1" t="s">
        <v>0</v>
      </c>
    </row>
    <row r="2" spans="1:11" x14ac:dyDescent="0.25">
      <c r="A2">
        <v>23</v>
      </c>
      <c r="C2" s="4"/>
      <c r="D2" s="5" t="s">
        <v>9</v>
      </c>
      <c r="E2" s="5"/>
      <c r="F2" s="5"/>
      <c r="G2" s="5"/>
      <c r="H2" s="5"/>
      <c r="I2" s="5"/>
      <c r="J2" s="5"/>
      <c r="K2" s="5"/>
    </row>
    <row r="3" spans="1:11" x14ac:dyDescent="0.25">
      <c r="A3">
        <v>16</v>
      </c>
    </row>
    <row r="4" spans="1:11" x14ac:dyDescent="0.25">
      <c r="A4">
        <v>23</v>
      </c>
      <c r="C4" t="s">
        <v>11</v>
      </c>
      <c r="D4">
        <v>15</v>
      </c>
    </row>
    <row r="5" spans="1:11" x14ac:dyDescent="0.25">
      <c r="A5">
        <v>14</v>
      </c>
      <c r="C5" t="s">
        <v>12</v>
      </c>
      <c r="D5" t="s">
        <v>18</v>
      </c>
      <c r="F5" s="6" t="s">
        <v>28</v>
      </c>
      <c r="G5" s="6"/>
      <c r="H5" s="6"/>
      <c r="I5" s="6"/>
    </row>
    <row r="6" spans="1:11" x14ac:dyDescent="0.25">
      <c r="A6">
        <v>15</v>
      </c>
      <c r="C6" t="s">
        <v>1</v>
      </c>
      <c r="D6" s="1">
        <v>0.99</v>
      </c>
      <c r="F6" s="6"/>
      <c r="G6" s="6"/>
      <c r="H6" s="6"/>
      <c r="I6" s="6"/>
    </row>
    <row r="7" spans="1:11" x14ac:dyDescent="0.25">
      <c r="A7">
        <v>18</v>
      </c>
      <c r="C7" t="s">
        <v>2</v>
      </c>
      <c r="D7" s="3">
        <f>1-D6</f>
        <v>1.0000000000000009E-2</v>
      </c>
      <c r="F7" s="6"/>
      <c r="G7" s="6"/>
      <c r="H7" s="6"/>
      <c r="I7" s="6"/>
    </row>
    <row r="8" spans="1:11" x14ac:dyDescent="0.25">
      <c r="A8">
        <v>13</v>
      </c>
      <c r="C8" t="s">
        <v>13</v>
      </c>
      <c r="D8">
        <f>COUNT(A:A)</f>
        <v>50</v>
      </c>
      <c r="F8" s="6"/>
      <c r="G8" s="6"/>
      <c r="H8" s="6"/>
      <c r="I8" s="6"/>
    </row>
    <row r="9" spans="1:11" x14ac:dyDescent="0.25">
      <c r="A9">
        <v>14</v>
      </c>
      <c r="C9" t="s">
        <v>4</v>
      </c>
      <c r="D9" t="s">
        <v>3</v>
      </c>
      <c r="F9" s="6"/>
      <c r="G9" s="6"/>
      <c r="H9" s="6"/>
      <c r="I9" s="6"/>
    </row>
    <row r="10" spans="1:11" x14ac:dyDescent="0.25">
      <c r="A10">
        <v>13</v>
      </c>
      <c r="C10" t="s">
        <v>16</v>
      </c>
      <c r="D10">
        <f>AVERAGE(A:A)</f>
        <v>17</v>
      </c>
      <c r="F10" s="6"/>
      <c r="G10" s="6"/>
      <c r="H10" s="6"/>
      <c r="I10" s="6"/>
    </row>
    <row r="11" spans="1:11" x14ac:dyDescent="0.25">
      <c r="A11">
        <v>15</v>
      </c>
      <c r="C11" t="s">
        <v>5</v>
      </c>
      <c r="D11">
        <f>STDEV(A:A)</f>
        <v>4</v>
      </c>
      <c r="F11" s="6"/>
      <c r="G11" s="6"/>
      <c r="H11" s="6"/>
      <c r="I11" s="6"/>
    </row>
    <row r="12" spans="1:11" x14ac:dyDescent="0.25">
      <c r="A12">
        <v>18</v>
      </c>
      <c r="C12" t="s">
        <v>17</v>
      </c>
      <c r="D12">
        <f>D11/SQRT(D8)</f>
        <v>0.56568542494923801</v>
      </c>
      <c r="F12" s="6"/>
      <c r="G12" s="6"/>
      <c r="H12" s="6"/>
      <c r="I12" s="6"/>
    </row>
    <row r="13" spans="1:11" x14ac:dyDescent="0.25">
      <c r="A13">
        <v>12</v>
      </c>
      <c r="C13" t="s">
        <v>3</v>
      </c>
      <c r="D13">
        <f>(D10-D4)/D12</f>
        <v>3.5355339059327378</v>
      </c>
      <c r="F13" s="6"/>
      <c r="G13" s="6"/>
      <c r="H13" s="6"/>
      <c r="I13" s="6"/>
    </row>
    <row r="14" spans="1:11" x14ac:dyDescent="0.25">
      <c r="A14">
        <v>21</v>
      </c>
      <c r="C14" t="s">
        <v>6</v>
      </c>
      <c r="D14">
        <f>NORMSINV(1-D7)</f>
        <v>2.3263478740408408</v>
      </c>
      <c r="F14" s="6"/>
      <c r="G14" s="6"/>
      <c r="H14" s="6"/>
      <c r="I14" s="6"/>
    </row>
    <row r="15" spans="1:11" x14ac:dyDescent="0.25">
      <c r="A15">
        <v>24</v>
      </c>
      <c r="C15" t="s">
        <v>14</v>
      </c>
      <c r="D15">
        <f>1-NORMSDIST(D13)</f>
        <v>2.0347600872250293E-4</v>
      </c>
      <c r="F15" s="6"/>
      <c r="G15" s="6"/>
      <c r="H15" s="6"/>
      <c r="I15" s="6"/>
    </row>
    <row r="16" spans="1:11" x14ac:dyDescent="0.25">
      <c r="A16">
        <v>14</v>
      </c>
      <c r="C16" t="s">
        <v>7</v>
      </c>
      <c r="D16">
        <f>ZTEST(A:A,D4)</f>
        <v>2.0347600872247905E-4</v>
      </c>
      <c r="F16" s="6"/>
      <c r="G16" s="6"/>
      <c r="H16" s="6"/>
      <c r="I16" s="6"/>
    </row>
    <row r="17" spans="1:1" x14ac:dyDescent="0.25">
      <c r="A17">
        <v>13</v>
      </c>
    </row>
    <row r="18" spans="1:1" x14ac:dyDescent="0.25">
      <c r="A18">
        <v>15</v>
      </c>
    </row>
    <row r="19" spans="1:1" x14ac:dyDescent="0.25">
      <c r="A19">
        <v>15</v>
      </c>
    </row>
    <row r="20" spans="1:1" x14ac:dyDescent="0.25">
      <c r="A20">
        <v>30</v>
      </c>
    </row>
    <row r="21" spans="1:1" x14ac:dyDescent="0.25">
      <c r="A21">
        <v>15</v>
      </c>
    </row>
    <row r="22" spans="1:1" x14ac:dyDescent="0.25">
      <c r="A22">
        <v>16</v>
      </c>
    </row>
    <row r="23" spans="1:1" x14ac:dyDescent="0.25">
      <c r="A23">
        <v>23</v>
      </c>
    </row>
    <row r="24" spans="1:1" x14ac:dyDescent="0.25">
      <c r="A24">
        <v>22</v>
      </c>
    </row>
    <row r="25" spans="1:1" x14ac:dyDescent="0.25">
      <c r="A25">
        <v>18</v>
      </c>
    </row>
    <row r="26" spans="1:1" x14ac:dyDescent="0.25">
      <c r="A26">
        <v>15</v>
      </c>
    </row>
    <row r="27" spans="1:1" x14ac:dyDescent="0.25">
      <c r="A27">
        <v>18</v>
      </c>
    </row>
    <row r="28" spans="1:1" x14ac:dyDescent="0.25">
      <c r="A28">
        <v>14</v>
      </c>
    </row>
    <row r="29" spans="1:1" x14ac:dyDescent="0.25">
      <c r="A29">
        <v>20</v>
      </c>
    </row>
    <row r="30" spans="1:1" x14ac:dyDescent="0.25">
      <c r="A30">
        <v>16</v>
      </c>
    </row>
    <row r="31" spans="1:1" x14ac:dyDescent="0.25">
      <c r="A31">
        <v>19</v>
      </c>
    </row>
    <row r="32" spans="1:1" x14ac:dyDescent="0.25">
      <c r="A32">
        <v>15</v>
      </c>
    </row>
    <row r="33" spans="1:1" x14ac:dyDescent="0.25">
      <c r="A33">
        <v>16</v>
      </c>
    </row>
    <row r="34" spans="1:1" x14ac:dyDescent="0.25">
      <c r="A34">
        <v>18</v>
      </c>
    </row>
    <row r="35" spans="1:1" x14ac:dyDescent="0.25">
      <c r="A35">
        <v>12</v>
      </c>
    </row>
    <row r="36" spans="1:1" x14ac:dyDescent="0.25">
      <c r="A36">
        <v>12</v>
      </c>
    </row>
    <row r="37" spans="1:1" x14ac:dyDescent="0.25">
      <c r="A37">
        <v>20</v>
      </c>
    </row>
    <row r="38" spans="1:1" x14ac:dyDescent="0.25">
      <c r="A38">
        <v>20</v>
      </c>
    </row>
    <row r="39" spans="1:1" x14ac:dyDescent="0.25">
      <c r="A39">
        <v>12</v>
      </c>
    </row>
    <row r="40" spans="1:1" x14ac:dyDescent="0.25">
      <c r="A40">
        <v>14</v>
      </c>
    </row>
    <row r="41" spans="1:1" x14ac:dyDescent="0.25">
      <c r="A41">
        <v>13</v>
      </c>
    </row>
    <row r="42" spans="1:1" x14ac:dyDescent="0.25">
      <c r="A42">
        <v>16</v>
      </c>
    </row>
    <row r="43" spans="1:1" x14ac:dyDescent="0.25">
      <c r="A43">
        <v>22</v>
      </c>
    </row>
    <row r="44" spans="1:1" x14ac:dyDescent="0.25">
      <c r="A44">
        <v>17</v>
      </c>
    </row>
    <row r="45" spans="1:1" x14ac:dyDescent="0.25">
      <c r="A45">
        <v>21</v>
      </c>
    </row>
    <row r="46" spans="1:1" x14ac:dyDescent="0.25">
      <c r="A46">
        <v>25</v>
      </c>
    </row>
    <row r="47" spans="1:1" x14ac:dyDescent="0.25">
      <c r="A47">
        <v>17</v>
      </c>
    </row>
    <row r="48" spans="1:1" x14ac:dyDescent="0.25">
      <c r="A48">
        <v>13</v>
      </c>
    </row>
    <row r="49" spans="1:1" x14ac:dyDescent="0.25">
      <c r="A49">
        <v>14</v>
      </c>
    </row>
    <row r="50" spans="1:1" x14ac:dyDescent="0.25">
      <c r="A50">
        <v>14</v>
      </c>
    </row>
    <row r="51" spans="1:1" x14ac:dyDescent="0.25">
      <c r="A51">
        <v>17</v>
      </c>
    </row>
  </sheetData>
  <mergeCells count="2">
    <mergeCell ref="D2:K2"/>
    <mergeCell ref="F5:I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23" sqref="D23"/>
    </sheetView>
  </sheetViews>
  <sheetFormatPr defaultRowHeight="15" x14ac:dyDescent="0.25"/>
  <cols>
    <col min="3" max="3" width="14.28515625" customWidth="1"/>
  </cols>
  <sheetData>
    <row r="1" spans="1:11" x14ac:dyDescent="0.25">
      <c r="A1" t="s">
        <v>0</v>
      </c>
    </row>
    <row r="2" spans="1:11" x14ac:dyDescent="0.25">
      <c r="A2">
        <v>269</v>
      </c>
      <c r="D2" s="5" t="s">
        <v>10</v>
      </c>
      <c r="E2" s="5"/>
      <c r="F2" s="5"/>
      <c r="G2" s="5"/>
      <c r="H2" s="5"/>
      <c r="I2" s="5"/>
      <c r="J2" s="5"/>
      <c r="K2" s="5"/>
    </row>
    <row r="3" spans="1:11" x14ac:dyDescent="0.25">
      <c r="A3">
        <v>300</v>
      </c>
      <c r="D3" t="s">
        <v>29</v>
      </c>
    </row>
    <row r="4" spans="1:11" x14ac:dyDescent="0.25">
      <c r="A4">
        <v>268</v>
      </c>
      <c r="C4" t="s">
        <v>11</v>
      </c>
      <c r="D4">
        <v>280</v>
      </c>
    </row>
    <row r="5" spans="1:11" x14ac:dyDescent="0.25">
      <c r="A5">
        <v>278</v>
      </c>
      <c r="C5" t="s">
        <v>12</v>
      </c>
      <c r="D5" t="s">
        <v>20</v>
      </c>
      <c r="F5" s="6" t="s">
        <v>23</v>
      </c>
      <c r="G5" s="6"/>
      <c r="H5" s="6"/>
      <c r="I5" s="6"/>
    </row>
    <row r="6" spans="1:11" x14ac:dyDescent="0.25">
      <c r="A6">
        <v>282</v>
      </c>
      <c r="C6" t="s">
        <v>1</v>
      </c>
      <c r="D6" s="1">
        <v>0.95</v>
      </c>
      <c r="F6" s="6"/>
      <c r="G6" s="6"/>
      <c r="H6" s="6"/>
      <c r="I6" s="6"/>
    </row>
    <row r="7" spans="1:11" x14ac:dyDescent="0.25">
      <c r="A7">
        <v>263</v>
      </c>
      <c r="C7" t="s">
        <v>2</v>
      </c>
      <c r="D7" s="3">
        <f>1-D6</f>
        <v>5.0000000000000044E-2</v>
      </c>
      <c r="F7" s="6"/>
      <c r="G7" s="6"/>
      <c r="H7" s="6"/>
      <c r="I7" s="6"/>
    </row>
    <row r="8" spans="1:11" x14ac:dyDescent="0.25">
      <c r="A8">
        <v>301</v>
      </c>
      <c r="C8" t="s">
        <v>13</v>
      </c>
      <c r="D8">
        <f>COUNT(A:A)</f>
        <v>36</v>
      </c>
      <c r="F8" s="6"/>
      <c r="G8" s="6"/>
      <c r="H8" s="6"/>
      <c r="I8" s="6"/>
    </row>
    <row r="9" spans="1:11" x14ac:dyDescent="0.25">
      <c r="A9">
        <v>295</v>
      </c>
      <c r="C9" t="s">
        <v>4</v>
      </c>
      <c r="D9" t="s">
        <v>3</v>
      </c>
      <c r="F9" s="6"/>
      <c r="G9" s="6"/>
      <c r="H9" s="6"/>
      <c r="I9" s="6"/>
    </row>
    <row r="10" spans="1:11" x14ac:dyDescent="0.25">
      <c r="A10">
        <v>288</v>
      </c>
      <c r="C10" t="s">
        <v>16</v>
      </c>
      <c r="D10">
        <f>AVERAGE(A:A)</f>
        <v>278.5</v>
      </c>
      <c r="F10" s="6"/>
      <c r="G10" s="6"/>
      <c r="H10" s="6"/>
      <c r="I10" s="6"/>
    </row>
    <row r="11" spans="1:11" x14ac:dyDescent="0.25">
      <c r="A11">
        <v>278</v>
      </c>
      <c r="C11" t="s">
        <v>5</v>
      </c>
      <c r="D11">
        <f>STDEV(A:A)</f>
        <v>12.001190417144937</v>
      </c>
      <c r="F11" s="6"/>
      <c r="G11" s="6"/>
      <c r="H11" s="6"/>
      <c r="I11" s="6"/>
    </row>
    <row r="12" spans="1:11" x14ac:dyDescent="0.25">
      <c r="A12">
        <v>276</v>
      </c>
      <c r="C12" t="s">
        <v>17</v>
      </c>
      <c r="D12">
        <f>D11/SQRT(D8)</f>
        <v>2.0001984028574893</v>
      </c>
      <c r="F12" s="6"/>
      <c r="G12" s="6"/>
      <c r="H12" s="6"/>
      <c r="I12" s="6"/>
    </row>
    <row r="13" spans="1:11" x14ac:dyDescent="0.25">
      <c r="A13">
        <v>286</v>
      </c>
      <c r="C13" t="s">
        <v>3</v>
      </c>
      <c r="D13">
        <f>(D10-D4)/D12</f>
        <v>-0.74992560630840199</v>
      </c>
      <c r="F13" s="6"/>
      <c r="G13" s="6"/>
      <c r="H13" s="6"/>
      <c r="I13" s="6"/>
    </row>
    <row r="14" spans="1:11" x14ac:dyDescent="0.25">
      <c r="A14">
        <v>296</v>
      </c>
      <c r="C14" t="s">
        <v>6</v>
      </c>
      <c r="D14">
        <f>NORMSINV(D7/2)</f>
        <v>-1.9599639845400536</v>
      </c>
      <c r="F14" s="6"/>
      <c r="G14" s="6"/>
      <c r="H14" s="6"/>
      <c r="I14" s="6"/>
    </row>
    <row r="15" spans="1:11" x14ac:dyDescent="0.25">
      <c r="A15">
        <v>265</v>
      </c>
      <c r="C15" t="s">
        <v>14</v>
      </c>
      <c r="D15">
        <f>NORMSDIST(D13)</f>
        <v>0.2266497557270985</v>
      </c>
      <c r="F15" s="6"/>
      <c r="G15" s="6"/>
      <c r="H15" s="6"/>
      <c r="I15" s="6"/>
    </row>
    <row r="16" spans="1:11" x14ac:dyDescent="0.25">
      <c r="A16">
        <v>271</v>
      </c>
      <c r="C16" t="s">
        <v>7</v>
      </c>
      <c r="D16">
        <f>MIN(ZTEST(A:A,D4),1-ZTEST(A:A,D4))</f>
        <v>0.22664975572709856</v>
      </c>
      <c r="F16" s="6"/>
      <c r="G16" s="6"/>
      <c r="H16" s="6"/>
      <c r="I16" s="6"/>
    </row>
    <row r="17" spans="1:9" x14ac:dyDescent="0.25">
      <c r="A17">
        <v>279</v>
      </c>
      <c r="F17" s="6"/>
      <c r="G17" s="6"/>
      <c r="H17" s="6"/>
      <c r="I17" s="6"/>
    </row>
    <row r="18" spans="1:9" x14ac:dyDescent="0.25">
      <c r="A18">
        <v>284</v>
      </c>
      <c r="F18" s="6"/>
      <c r="G18" s="6"/>
      <c r="H18" s="6"/>
      <c r="I18" s="6"/>
    </row>
    <row r="19" spans="1:9" x14ac:dyDescent="0.25">
      <c r="A19">
        <v>260</v>
      </c>
    </row>
    <row r="20" spans="1:9" x14ac:dyDescent="0.25">
      <c r="A20">
        <v>275</v>
      </c>
    </row>
    <row r="21" spans="1:9" x14ac:dyDescent="0.25">
      <c r="A21">
        <v>282</v>
      </c>
    </row>
    <row r="22" spans="1:9" x14ac:dyDescent="0.25">
      <c r="A22">
        <v>260</v>
      </c>
    </row>
    <row r="23" spans="1:9" x14ac:dyDescent="0.25">
      <c r="A23">
        <v>266</v>
      </c>
    </row>
    <row r="24" spans="1:9" x14ac:dyDescent="0.25">
      <c r="A24">
        <v>270</v>
      </c>
    </row>
    <row r="25" spans="1:9" x14ac:dyDescent="0.25">
      <c r="A25">
        <v>293</v>
      </c>
    </row>
    <row r="26" spans="1:9" x14ac:dyDescent="0.25">
      <c r="A26">
        <v>272</v>
      </c>
    </row>
    <row r="27" spans="1:9" x14ac:dyDescent="0.25">
      <c r="A27">
        <v>285</v>
      </c>
    </row>
    <row r="28" spans="1:9" x14ac:dyDescent="0.25">
      <c r="A28">
        <v>293</v>
      </c>
    </row>
    <row r="29" spans="1:9" x14ac:dyDescent="0.25">
      <c r="A29">
        <v>281</v>
      </c>
    </row>
    <row r="30" spans="1:9" x14ac:dyDescent="0.25">
      <c r="A30">
        <v>269</v>
      </c>
    </row>
    <row r="31" spans="1:9" x14ac:dyDescent="0.25">
      <c r="A31">
        <v>299</v>
      </c>
    </row>
    <row r="32" spans="1:9" x14ac:dyDescent="0.25">
      <c r="A32">
        <v>263</v>
      </c>
    </row>
    <row r="33" spans="1:1" x14ac:dyDescent="0.25">
      <c r="A33">
        <v>264</v>
      </c>
    </row>
    <row r="34" spans="1:1" x14ac:dyDescent="0.25">
      <c r="A34">
        <v>273</v>
      </c>
    </row>
    <row r="35" spans="1:1" x14ac:dyDescent="0.25">
      <c r="A35">
        <v>291</v>
      </c>
    </row>
    <row r="36" spans="1:1" x14ac:dyDescent="0.25">
      <c r="A36">
        <v>274</v>
      </c>
    </row>
    <row r="37" spans="1:1" x14ac:dyDescent="0.25">
      <c r="A37">
        <v>277</v>
      </c>
    </row>
  </sheetData>
  <mergeCells count="2">
    <mergeCell ref="D2:K2"/>
    <mergeCell ref="F5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Narasu</vt:lpstr>
      <vt:lpstr>Maggi</vt:lpstr>
      <vt:lpstr>bus</vt:lpstr>
      <vt:lpstr>Drug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SoMCA</dc:creator>
  <cp:lastModifiedBy>Windows User</cp:lastModifiedBy>
  <dcterms:created xsi:type="dcterms:W3CDTF">2012-07-07T14:44:33Z</dcterms:created>
  <dcterms:modified xsi:type="dcterms:W3CDTF">2019-08-02T11:55:08Z</dcterms:modified>
</cp:coreProperties>
</file>