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US\Downloads\1_SEP490\New folder\Report\"/>
    </mc:Choice>
  </mc:AlternateContent>
  <bookViews>
    <workbookView xWindow="0" yWindow="0" windowWidth="23040" windowHeight="9384" firstSheet="4" activeTab="4"/>
  </bookViews>
  <sheets>
    <sheet name="Test Cases" sheetId="1" r:id="rId1"/>
    <sheet name="Cover" sheetId="24" r:id="rId2"/>
    <sheet name="Test Statistics" sheetId="25" r:id="rId3"/>
    <sheet name="Authentication" sheetId="26" r:id="rId4"/>
    <sheet name="WebHost_FarmstayManagement" sheetId="3" r:id="rId5"/>
    <sheet name="WebHost_ActivityManagement" sheetId="10" r:id="rId6"/>
    <sheet name="WebHost_RoomManagement" sheetId="7" r:id="rId7"/>
    <sheet name="WebHost_ServicesManagement" sheetId="4" r:id="rId8"/>
    <sheet name="WebHost_PoliciesManagement" sheetId="5" r:id="rId9"/>
    <sheet name="WebHost_FAQsManagement" sheetId="6" r:id="rId10"/>
    <sheet name="WebHost_BookingManagement" sheetId="8" r:id="rId11"/>
    <sheet name="WebHost_ProfileManagement" sheetId="11" r:id="rId12"/>
    <sheet name="WebAdmin_HostManagement" sheetId="12" r:id="rId13"/>
    <sheet name="WebAdmin_CustomerManagement" sheetId="13" r:id="rId14"/>
    <sheet name="WebAdmin_FarmstayManagement" sheetId="14" r:id="rId15"/>
    <sheet name="WebAdmin_OrderManagement" sheetId="15" r:id="rId16"/>
    <sheet name="WebAdmin_DisbursementManagement" sheetId="16" r:id="rId17"/>
    <sheet name="WebAdmin_FeedbackManagement" sheetId="27" r:id="rId18"/>
    <sheet name="WebAdmin_ServiceCategory" sheetId="17" r:id="rId19"/>
    <sheet name="WebAdmin_RoomCategoryManagement" sheetId="18" r:id="rId20"/>
    <sheet name="WebAdmin_TagCategoryManagement" sheetId="28" r:id="rId21"/>
    <sheet name="Mobile_Authentication" sheetId="19" r:id="rId22"/>
    <sheet name="Mobile_HomeScreen" sheetId="20" r:id="rId23"/>
    <sheet name="Mobile_FarmstayManagement" sheetId="22" r:id="rId24"/>
    <sheet name="Mobile_BookingManagement" sheetId="23" r:id="rId25"/>
  </sheets>
  <definedNames>
    <definedName name="_xlnm._FilterDatabase" localSheetId="7" hidden="1">WebHost_ServicesManagement!$A$10:$O$27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 i="25" l="1"/>
  <c r="H30" i="25"/>
  <c r="G30" i="25"/>
  <c r="F30" i="25"/>
  <c r="E30" i="25"/>
  <c r="D30" i="25"/>
  <c r="H29" i="25"/>
  <c r="G29" i="25"/>
  <c r="F29" i="25"/>
  <c r="E29" i="25"/>
  <c r="D29" i="25"/>
  <c r="B4" i="23"/>
  <c r="H32" i="25" s="1"/>
  <c r="B4" i="22"/>
  <c r="H31" i="25" s="1"/>
  <c r="B4" i="20"/>
  <c r="B4" i="19"/>
  <c r="B4" i="16"/>
  <c r="B4" i="17"/>
  <c r="E8" i="23"/>
  <c r="G32" i="25" s="1"/>
  <c r="D8" i="23"/>
  <c r="F32" i="25" s="1"/>
  <c r="C8" i="23"/>
  <c r="E32" i="25" s="1"/>
  <c r="B8" i="23"/>
  <c r="D32" i="25" s="1"/>
  <c r="E7" i="23"/>
  <c r="D7" i="23"/>
  <c r="C7" i="23"/>
  <c r="B7" i="23"/>
  <c r="E6" i="23"/>
  <c r="D6" i="23"/>
  <c r="C6" i="23"/>
  <c r="B6" i="23"/>
  <c r="E8" i="22"/>
  <c r="G31" i="25" s="1"/>
  <c r="D8" i="22"/>
  <c r="C8" i="22"/>
  <c r="E31" i="25" s="1"/>
  <c r="B8" i="22"/>
  <c r="D31" i="25" s="1"/>
  <c r="E7" i="22"/>
  <c r="D7" i="22"/>
  <c r="C7" i="22"/>
  <c r="B7" i="22"/>
  <c r="E6" i="22"/>
  <c r="D6" i="22"/>
  <c r="C6" i="22"/>
  <c r="B6" i="22"/>
  <c r="B7" i="20"/>
  <c r="C7" i="20"/>
  <c r="C8" i="20"/>
  <c r="E8" i="20" l="1"/>
  <c r="D8" i="20"/>
  <c r="B8" i="20"/>
  <c r="E7" i="20"/>
  <c r="D7" i="20"/>
  <c r="E6" i="20"/>
  <c r="D6" i="20"/>
  <c r="C6" i="20"/>
  <c r="B6" i="20"/>
  <c r="E8" i="19" l="1"/>
  <c r="D8" i="19"/>
  <c r="C8" i="19"/>
  <c r="B8" i="19"/>
  <c r="E7" i="19"/>
  <c r="D7" i="19"/>
  <c r="C7" i="19"/>
  <c r="B7" i="19"/>
  <c r="E6" i="19"/>
  <c r="D6" i="19"/>
  <c r="C6" i="19"/>
  <c r="B6" i="19"/>
  <c r="G28" i="25" l="1"/>
  <c r="G27" i="25"/>
  <c r="G26" i="25"/>
  <c r="G25" i="25"/>
  <c r="G23" i="25"/>
  <c r="G21" i="25"/>
  <c r="G20" i="25"/>
  <c r="G19" i="25"/>
  <c r="G18" i="25"/>
  <c r="G17" i="25"/>
  <c r="G16" i="25"/>
  <c r="G15" i="25"/>
  <c r="G14" i="25"/>
  <c r="G13" i="25"/>
  <c r="F28" i="25"/>
  <c r="F27" i="25"/>
  <c r="F26" i="25"/>
  <c r="F25" i="25"/>
  <c r="F23" i="25"/>
  <c r="F21" i="25"/>
  <c r="F20" i="25"/>
  <c r="F19" i="25"/>
  <c r="F18" i="25"/>
  <c r="F17" i="25"/>
  <c r="F16" i="25"/>
  <c r="F15" i="25"/>
  <c r="F14" i="25"/>
  <c r="F13" i="25"/>
  <c r="H24" i="25"/>
  <c r="E24" i="25"/>
  <c r="D24" i="25"/>
  <c r="E8" i="16"/>
  <c r="G24" i="25" s="1"/>
  <c r="D8" i="16"/>
  <c r="F24" i="25" s="1"/>
  <c r="C8" i="16"/>
  <c r="B8" i="16"/>
  <c r="E7" i="16"/>
  <c r="D7" i="16"/>
  <c r="C7" i="16"/>
  <c r="B7" i="16"/>
  <c r="E6" i="16"/>
  <c r="D6" i="16"/>
  <c r="C6" i="16"/>
  <c r="B6" i="16"/>
  <c r="C8" i="6"/>
  <c r="C8" i="4"/>
  <c r="C8" i="7"/>
  <c r="C8" i="3"/>
  <c r="C6" i="24" l="1"/>
  <c r="B8" i="26" l="1"/>
  <c r="B8" i="3"/>
  <c r="B8" i="10"/>
  <c r="B8" i="6"/>
  <c r="B8" i="8"/>
  <c r="B8" i="11"/>
  <c r="B8" i="12"/>
  <c r="B8" i="13"/>
  <c r="B8" i="14"/>
  <c r="B8" i="15"/>
  <c r="B8" i="27"/>
  <c r="B8" i="17"/>
  <c r="B8" i="18"/>
  <c r="B8" i="28"/>
  <c r="B8" i="5"/>
  <c r="B8" i="4"/>
  <c r="B8" i="7"/>
  <c r="D11" i="25" l="1"/>
  <c r="E19" i="25" l="1"/>
  <c r="D19" i="25"/>
  <c r="E8" i="11" l="1"/>
  <c r="D8" i="11"/>
  <c r="C8" i="11"/>
  <c r="E7" i="11"/>
  <c r="D7" i="11"/>
  <c r="C7" i="11"/>
  <c r="B7" i="11"/>
  <c r="E6" i="11"/>
  <c r="D6" i="11"/>
  <c r="C6" i="11"/>
  <c r="B6" i="11"/>
  <c r="B4" i="11"/>
  <c r="H19" i="25" s="1"/>
  <c r="E15" i="25"/>
  <c r="D15" i="25"/>
  <c r="E14" i="25"/>
  <c r="D14" i="25"/>
  <c r="E8" i="8" l="1"/>
  <c r="D8" i="8"/>
  <c r="C8" i="8"/>
  <c r="E17" i="25" s="1"/>
  <c r="D17" i="25"/>
  <c r="E7" i="8"/>
  <c r="D7" i="8"/>
  <c r="C7" i="8"/>
  <c r="B7" i="8"/>
  <c r="E6" i="8"/>
  <c r="D6" i="8"/>
  <c r="C6" i="8"/>
  <c r="B6" i="8"/>
  <c r="B4" i="8"/>
  <c r="H17" i="25" s="1"/>
  <c r="E8" i="6"/>
  <c r="D8" i="6"/>
  <c r="E7" i="6"/>
  <c r="D7" i="6"/>
  <c r="C7" i="6"/>
  <c r="B7" i="6"/>
  <c r="E6" i="6"/>
  <c r="D6" i="6"/>
  <c r="C6" i="6"/>
  <c r="B6" i="6"/>
  <c r="B4" i="6"/>
  <c r="H15" i="25" s="1"/>
  <c r="E8" i="5" l="1"/>
  <c r="D8" i="5"/>
  <c r="C8" i="5"/>
  <c r="E7" i="5"/>
  <c r="D7" i="5"/>
  <c r="C7" i="5"/>
  <c r="B7" i="5"/>
  <c r="E6" i="5"/>
  <c r="D6" i="5"/>
  <c r="C6" i="5"/>
  <c r="B6" i="5"/>
  <c r="B4" i="5"/>
  <c r="H14" i="25" s="1"/>
  <c r="B4" i="4"/>
  <c r="H13" i="25" s="1"/>
  <c r="E8" i="4"/>
  <c r="D8" i="4"/>
  <c r="E13" i="25"/>
  <c r="D13" i="25"/>
  <c r="E7" i="4"/>
  <c r="D7" i="4"/>
  <c r="C7" i="4"/>
  <c r="B7" i="4"/>
  <c r="E6" i="4"/>
  <c r="D6" i="4"/>
  <c r="C6" i="4"/>
  <c r="B6" i="4"/>
  <c r="E16" i="25"/>
  <c r="D16" i="25"/>
  <c r="E28" i="25"/>
  <c r="E27" i="25"/>
  <c r="E26" i="25"/>
  <c r="E25" i="25"/>
  <c r="E21" i="25"/>
  <c r="E18" i="25"/>
  <c r="C7" i="7" l="1"/>
  <c r="D7" i="7"/>
  <c r="B7" i="7"/>
  <c r="E8" i="7"/>
  <c r="D8" i="7"/>
  <c r="E7" i="7"/>
  <c r="E6" i="7"/>
  <c r="D6" i="7"/>
  <c r="C6" i="7"/>
  <c r="B6" i="7"/>
  <c r="B4" i="7"/>
  <c r="H16" i="25" s="1"/>
  <c r="E8" i="10" l="1"/>
  <c r="D8" i="10"/>
  <c r="C8" i="10"/>
  <c r="D18" i="25"/>
  <c r="E7" i="10"/>
  <c r="D7" i="10"/>
  <c r="C7" i="10"/>
  <c r="B7" i="10"/>
  <c r="E6" i="10"/>
  <c r="D6" i="10"/>
  <c r="C6" i="10"/>
  <c r="B6" i="10"/>
  <c r="B4" i="10"/>
  <c r="H18" i="25" s="1"/>
  <c r="E8" i="3" l="1"/>
  <c r="G12" i="25" s="1"/>
  <c r="D8" i="3"/>
  <c r="F12" i="25" s="1"/>
  <c r="E12" i="25"/>
  <c r="D12" i="25"/>
  <c r="E7" i="3"/>
  <c r="D7" i="3"/>
  <c r="C7" i="3"/>
  <c r="B7" i="3"/>
  <c r="E6" i="3"/>
  <c r="D6" i="3"/>
  <c r="C6" i="3"/>
  <c r="B6" i="3"/>
  <c r="B4" i="3"/>
  <c r="H12" i="25" s="1"/>
  <c r="D28" i="25" l="1"/>
  <c r="D27" i="25"/>
  <c r="D26" i="25"/>
  <c r="E8" i="28"/>
  <c r="D8" i="28"/>
  <c r="C8" i="28"/>
  <c r="E7" i="28"/>
  <c r="D7" i="28"/>
  <c r="C7" i="28"/>
  <c r="B7" i="28"/>
  <c r="E6" i="28"/>
  <c r="D6" i="28"/>
  <c r="C6" i="28"/>
  <c r="B6" i="28"/>
  <c r="B4" i="28"/>
  <c r="H28" i="25" s="1"/>
  <c r="E8" i="17"/>
  <c r="D8" i="17"/>
  <c r="C8" i="17"/>
  <c r="E7" i="17"/>
  <c r="D7" i="17"/>
  <c r="C7" i="17"/>
  <c r="B7" i="17"/>
  <c r="E6" i="17"/>
  <c r="D6" i="17"/>
  <c r="C6" i="17"/>
  <c r="B6" i="17"/>
  <c r="H26" i="25"/>
  <c r="E8" i="18" l="1"/>
  <c r="D8" i="18"/>
  <c r="C8" i="18"/>
  <c r="E7" i="18"/>
  <c r="D7" i="18"/>
  <c r="C7" i="18"/>
  <c r="B7" i="18"/>
  <c r="E6" i="18"/>
  <c r="D6" i="18"/>
  <c r="C6" i="18"/>
  <c r="B6" i="18"/>
  <c r="B4" i="18"/>
  <c r="H27" i="25" s="1"/>
  <c r="D25" i="25"/>
  <c r="E8" i="27"/>
  <c r="D8" i="27"/>
  <c r="C8" i="27"/>
  <c r="E7" i="27"/>
  <c r="D7" i="27"/>
  <c r="C7" i="27"/>
  <c r="B7" i="27"/>
  <c r="E6" i="27"/>
  <c r="D6" i="27"/>
  <c r="C6" i="27"/>
  <c r="B6" i="27"/>
  <c r="B4" i="27"/>
  <c r="H25" i="25" s="1"/>
  <c r="E8" i="15"/>
  <c r="D8" i="15"/>
  <c r="C8" i="15"/>
  <c r="E23" i="25" s="1"/>
  <c r="D23" i="25"/>
  <c r="E7" i="15"/>
  <c r="D7" i="15"/>
  <c r="C7" i="15"/>
  <c r="B7" i="15"/>
  <c r="E6" i="15"/>
  <c r="D6" i="15"/>
  <c r="C6" i="15"/>
  <c r="B6" i="15"/>
  <c r="B4" i="15"/>
  <c r="H23" i="25" s="1"/>
  <c r="D22" i="25" l="1"/>
  <c r="E8" i="14"/>
  <c r="G22" i="25" s="1"/>
  <c r="D8" i="14"/>
  <c r="F22" i="25" s="1"/>
  <c r="C8" i="14"/>
  <c r="E22" i="25" s="1"/>
  <c r="E7" i="14"/>
  <c r="D7" i="14"/>
  <c r="C7" i="14"/>
  <c r="B7" i="14"/>
  <c r="E6" i="14"/>
  <c r="D6" i="14"/>
  <c r="C6" i="14"/>
  <c r="B6" i="14"/>
  <c r="B4" i="14"/>
  <c r="H22" i="25" s="1"/>
  <c r="D21" i="25"/>
  <c r="E8" i="13"/>
  <c r="D8" i="13"/>
  <c r="C8" i="13"/>
  <c r="E7" i="13"/>
  <c r="D7" i="13"/>
  <c r="C7" i="13"/>
  <c r="B7" i="13"/>
  <c r="E6" i="13"/>
  <c r="D6" i="13"/>
  <c r="C6" i="13"/>
  <c r="B6" i="13"/>
  <c r="B4" i="13"/>
  <c r="H21" i="25" s="1"/>
  <c r="B4" i="12"/>
  <c r="H20" i="25" s="1"/>
  <c r="H33" i="25" l="1"/>
  <c r="E8" i="26"/>
  <c r="G11" i="25" s="1"/>
  <c r="G33" i="25" s="1"/>
  <c r="D8" i="26"/>
  <c r="F11" i="25" s="1"/>
  <c r="F33" i="25" s="1"/>
  <c r="C8" i="26"/>
  <c r="E11" i="25" s="1"/>
  <c r="E7" i="26"/>
  <c r="D7" i="26"/>
  <c r="C7" i="26"/>
  <c r="B7" i="26"/>
  <c r="E6" i="26"/>
  <c r="D6" i="26"/>
  <c r="C6" i="26"/>
  <c r="B6" i="26"/>
  <c r="B4" i="26"/>
  <c r="H11" i="25" s="1"/>
  <c r="E8" i="12"/>
  <c r="D8" i="12"/>
  <c r="C8" i="12"/>
  <c r="E20" i="25" s="1"/>
  <c r="D20" i="25"/>
  <c r="E7" i="12"/>
  <c r="D7" i="12"/>
  <c r="C7" i="12"/>
  <c r="B7" i="12"/>
  <c r="E6" i="12"/>
  <c r="D6" i="12"/>
  <c r="C6" i="12"/>
  <c r="B6" i="12"/>
  <c r="D33" i="25" l="1"/>
  <c r="C5" i="25"/>
  <c r="E33" i="25" l="1"/>
  <c r="E36" i="25"/>
  <c r="E35" i="25" l="1"/>
</calcChain>
</file>

<file path=xl/comments1.xml><?xml version="1.0" encoding="utf-8"?>
<comments xmlns="http://schemas.openxmlformats.org/spreadsheetml/2006/main">
  <authors>
    <author/>
  </authors>
  <commentList>
    <comment ref="E11" authorId="0" shapeId="0">
      <text>
        <r>
          <rPr>
            <sz val="11"/>
            <color rgb="FF000000"/>
            <rFont val="MS PGothic"/>
            <family val="2"/>
          </rPr>
          <t xml:space="preserve">* </t>
        </r>
        <r>
          <rPr>
            <b/>
            <sz val="11"/>
            <color rgb="FF000000"/>
            <rFont val="MS PGothic"/>
            <family val="2"/>
          </rPr>
          <t>A</t>
        </r>
        <r>
          <rPr>
            <sz val="11"/>
            <color rgb="FF000000"/>
            <rFont val="MS PGothic"/>
            <family val="2"/>
          </rPr>
          <t xml:space="preserve">: Add
   </t>
        </r>
        <r>
          <rPr>
            <b/>
            <sz val="11"/>
            <color rgb="FF000000"/>
            <rFont val="MS PGothic"/>
            <family val="2"/>
          </rPr>
          <t>M</t>
        </r>
        <r>
          <rPr>
            <sz val="11"/>
            <color rgb="FF000000"/>
            <rFont val="MS PGothic"/>
            <family val="2"/>
          </rPr>
          <t xml:space="preserve">: Modify
   </t>
        </r>
        <r>
          <rPr>
            <b/>
            <sz val="11"/>
            <color rgb="FF000000"/>
            <rFont val="MS PGothic"/>
            <family val="2"/>
          </rPr>
          <t>D</t>
        </r>
        <r>
          <rPr>
            <sz val="11"/>
            <color rgb="FF000000"/>
            <rFont val="MS PGothic"/>
            <family val="2"/>
          </rPr>
          <t>: Delete</t>
        </r>
      </text>
    </comment>
  </commentList>
</comments>
</file>

<file path=xl/comments10.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11.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12.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13.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14.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15.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16.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17.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18.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19.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2.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20.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21.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22.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23.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3.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4.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5.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6.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7.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8.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9.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sharedStrings.xml><?xml version="1.0" encoding="utf-8"?>
<sst xmlns="http://schemas.openxmlformats.org/spreadsheetml/2006/main" count="3826" uniqueCount="1100">
  <si>
    <t>TEST CASE LIST</t>
  </si>
  <si>
    <t>Project Name</t>
  </si>
  <si>
    <t>Project Code</t>
  </si>
  <si>
    <t>Test Environment Setup Description</t>
  </si>
  <si>
    <t>No</t>
  </si>
  <si>
    <t>Function Name</t>
  </si>
  <si>
    <t>Sheet Name</t>
  </si>
  <si>
    <t>Description</t>
  </si>
  <si>
    <t>Pre-Condition</t>
  </si>
  <si>
    <t>Mobile_HomeScreen</t>
  </si>
  <si>
    <t>Mobile_Authentication</t>
  </si>
  <si>
    <t>Build an application to help tourists find and camp in farmstays</t>
  </si>
  <si>
    <t>SP23SE30</t>
  </si>
  <si>
    <t>WebHost_FarmstayManagement</t>
  </si>
  <si>
    <t>WebHost_ServicesManagement</t>
  </si>
  <si>
    <t>WebHost_PoliciesManagement</t>
  </si>
  <si>
    <t>WebHost_FAQsManagement</t>
  </si>
  <si>
    <t>WebHost_BookingRequestManagement</t>
  </si>
  <si>
    <t>WebHost_ActivitiesManagement</t>
  </si>
  <si>
    <t>WebHost_ProfileManagement</t>
  </si>
  <si>
    <t>WebAdmin_HostManagement</t>
  </si>
  <si>
    <t>WebAdmin_CustomerManagement</t>
  </si>
  <si>
    <t>WebAdmin_FarmstayManagement</t>
  </si>
  <si>
    <t>WebHost_RoomManagement</t>
  </si>
  <si>
    <t>WebAdmin_RoomCategoryManagement</t>
  </si>
  <si>
    <t>WebAdmin_ServiceCategoryManagement</t>
  </si>
  <si>
    <t>Mobile_BookingManagement</t>
  </si>
  <si>
    <t>Mobile_FarmstayManagement</t>
  </si>
  <si>
    <t>SYSTEM TEST CASE</t>
  </si>
  <si>
    <t>Creator</t>
  </si>
  <si>
    <t>Reviewer/Approver</t>
  </si>
  <si>
    <t>Document Code</t>
  </si>
  <si>
    <t>Issue Date</t>
  </si>
  <si>
    <t>Version</t>
  </si>
  <si>
    <t>1.0.0</t>
  </si>
  <si>
    <t>Record of change</t>
  </si>
  <si>
    <t>Effective Date</t>
  </si>
  <si>
    <t>Change Item</t>
  </si>
  <si>
    <t>*A,D,M</t>
  </si>
  <si>
    <t>Change description</t>
  </si>
  <si>
    <t>Reference</t>
  </si>
  <si>
    <t>Mobile test cases</t>
  </si>
  <si>
    <t>A</t>
  </si>
  <si>
    <t>Add mobile test cases</t>
  </si>
  <si>
    <t>Web admin test cases</t>
  </si>
  <si>
    <t>Add web admin test cases</t>
  </si>
  <si>
    <t>Test Report</t>
  </si>
  <si>
    <t>M</t>
  </si>
  <si>
    <t>Update test report</t>
  </si>
  <si>
    <t>Final Test Case Document</t>
  </si>
  <si>
    <t>Lê Đoàn Mỹ Nhung</t>
  </si>
  <si>
    <t>18/03/2023</t>
  </si>
  <si>
    <t>Web host test cases</t>
  </si>
  <si>
    <t>19/03/2021</t>
  </si>
  <si>
    <t>Add web host test cases</t>
  </si>
  <si>
    <t>20/03/2023</t>
  </si>
  <si>
    <t>21/03/2023</t>
  </si>
  <si>
    <t>23/03/2023</t>
  </si>
  <si>
    <t>Notes</t>
  </si>
  <si>
    <t>Module code</t>
  </si>
  <si>
    <t>N/A</t>
  </si>
  <si>
    <t>Number of  test cases</t>
  </si>
  <si>
    <t>Sub total</t>
  </si>
  <si>
    <t>Test coverage</t>
  </si>
  <si>
    <t>%</t>
  </si>
  <si>
    <t>Test successful coverage</t>
  </si>
  <si>
    <t>TEST STATISTICS</t>
  </si>
  <si>
    <t>Passed</t>
  </si>
  <si>
    <t>Failed</t>
  </si>
  <si>
    <t>Pending</t>
  </si>
  <si>
    <t>Test Case ID</t>
  </si>
  <si>
    <t>Test Case Description</t>
  </si>
  <si>
    <t>Test Case Procedure</t>
  </si>
  <si>
    <t>Expected Results</t>
  </si>
  <si>
    <t>Pre-conditions</t>
  </si>
  <si>
    <t>Round 1</t>
  </si>
  <si>
    <t>Test date</t>
  </si>
  <si>
    <t>Tester</t>
  </si>
  <si>
    <t>Round 2</t>
  </si>
  <si>
    <t>Round 3</t>
  </si>
  <si>
    <t>Note</t>
  </si>
  <si>
    <t>Feature</t>
  </si>
  <si>
    <t>Test requirement</t>
  </si>
  <si>
    <t>Number of TCs</t>
  </si>
  <si>
    <t>Testing Round</t>
  </si>
  <si>
    <t>2. [Đăng nhập bằng google] popup is opened
4. Error message is shown: "Đăng nhập thất bại"</t>
  </si>
  <si>
    <t>Sign In</t>
  </si>
  <si>
    <t xml:space="preserve">
1. Go to the sign in screen
2. Click on "Đăng nhập với Google" button 
3. Enter valid Google account credentials.
4. Verify that the user is successfully authenticated </t>
  </si>
  <si>
    <t xml:space="preserve">
1. Go to the sign in screen
2. Click on "Đăng nhập với Google" button 
3. Enter invalid Google account credentials.
4. Verify that the user is unsuccessfully authenticated </t>
  </si>
  <si>
    <t>Verify the user interface (UI) of the sign in screen.</t>
  </si>
  <si>
    <t>1. Go to the sign in screen
2. Verify the user interface (UI) sign in screen</t>
  </si>
  <si>
    <t>The screen "Sign In" is displayed with the information:                       
1. Logo web application.                   
2. Button "Đăng nhập với Google"</t>
  </si>
  <si>
    <t>NhungLDM</t>
  </si>
  <si>
    <t>Sign Up</t>
  </si>
  <si>
    <t>- With role admin, there is an admin account is created
- With role host, there is a host account that has signed up</t>
  </si>
  <si>
    <t>Authentication</t>
  </si>
  <si>
    <t>Verify that the sign in and sign up processes function correctly and that users can securely create and access their accounts.</t>
  </si>
  <si>
    <t>WebAmin_HostManagement</t>
  </si>
  <si>
    <t>Verify that the list of hosts in "Tài khoản" tab</t>
  </si>
  <si>
    <t>1. Go to the dashboard page
2. Click on "Tài khoản" tab
3. Click on [Chủ farmstay] item in dropdown
5. Verify that the list of hosts is displayed correctly</t>
  </si>
  <si>
    <t>TC_HostManagement_01</t>
  </si>
  <si>
    <t>TC_HostManagement_02</t>
  </si>
  <si>
    <t>The list of hosts is displayed with the following information:
- [Mã] field
- [Họ và tên] field
- [Email] field
- [Số điện thoại] field
- [Trạng thái] field
- [Thao tác] field
- Pagination button</t>
  </si>
  <si>
    <t>View Host Detail</t>
  </si>
  <si>
    <t>Verify that the view host details in "Tài khoản" tab</t>
  </si>
  <si>
    <t>- The list hosts are displayed</t>
  </si>
  <si>
    <t>Ban Host</t>
  </si>
  <si>
    <t>TC_HostManagement_03</t>
  </si>
  <si>
    <t>2. [Đăng nhập bằng google] popup is opened
4. The application redirects the user to the dashboard page and shows the message</t>
  </si>
  <si>
    <t>Verify that the ban a host in "Tài khoản" tab when click on "Xác nhận" button</t>
  </si>
  <si>
    <t>TC_HostManagement_04</t>
  </si>
  <si>
    <t>Verify that the ban a host in "Tài khoản" tab when click on "Hủy" button</t>
  </si>
  <si>
    <t>Unban Host</t>
  </si>
  <si>
    <t>TC_HostManagement_05</t>
  </si>
  <si>
    <t>Verify that the unban a host in "Tài khoản" tab</t>
  </si>
  <si>
    <t xml:space="preserve">4. [Mở khóa tài khoản] dialog is opened
5
- Verify that the host has been successfully unbanned, the message "Cập nhật thành công" must be displayed. 
- The "Trạng Thái" field changed to "Đang hoạt động" status 
 </t>
  </si>
  <si>
    <t>- The list hosts are displayed
- The "Trạng Thái" field displays "Đã khóa" status</t>
  </si>
  <si>
    <t>Test paginate the "Next" button</t>
  </si>
  <si>
    <t>Test paginate the "Previous" button</t>
  </si>
  <si>
    <t>TC_HostManagement_06</t>
  </si>
  <si>
    <t>TC_HostManagement_07</t>
  </si>
  <si>
    <t xml:space="preserve">- Admin sign in successfully
- The database should have at least one or more record
</t>
  </si>
  <si>
    <t>Search Host</t>
  </si>
  <si>
    <t>TC_HostManagement_08</t>
  </si>
  <si>
    <t xml:space="preserve">
1. Click on "Xem chi tiết" icon in [Thao tác] field
2. Verify that the information host detail is displayed correctly</t>
  </si>
  <si>
    <t xml:space="preserve">
1. Click on "Khóa" icon in [Thao tác] field
2. Click on "Xác nhận" button in [Khóa tài khoản] diaglog
</t>
  </si>
  <si>
    <t xml:space="preserve">
1. Click on "Khóa" icon in [Thao tác] field
2. Click on "Hủy" button in [Khóa tài khoản] diaglog
</t>
  </si>
  <si>
    <t xml:space="preserve">1. [Khóa tài khoản] popup is opened
2.  [Khóa tài khoản] popup has been closed and the "Trạng Thái" field still in "Đang hoạt động" status
</t>
  </si>
  <si>
    <t xml:space="preserve">
1. Click on "Mở Khóa" icon in [Thao tác] field 
2.  Click on "Xác nhận" button in [Mở khóa tài khoản] diaglog
</t>
  </si>
  <si>
    <t xml:space="preserve">1. Click on search bar
2. Enter the name of host in search bar
3. Click on "Tìm kiếm" button or press enter
</t>
  </si>
  <si>
    <t xml:space="preserve">
3.1 
- If the host is found, the search results display only hosts that match the entered name bar.
3.2 
- If the host is not found, the message "Không có thông tin" is shown to indicate that no results were found. 
 </t>
  </si>
  <si>
    <t>Verify the ability to search a host by the name</t>
  </si>
  <si>
    <t>1. The list host is displayed
2. The next page is displayed</t>
  </si>
  <si>
    <t>1. The list host is displayed
2. The previous page is displayed</t>
  </si>
  <si>
    <t>1. Go to the list hosts page
2. Click on the "Next" button</t>
  </si>
  <si>
    <t>1. Go to the list hosts page
2. Click on the "Previous" button</t>
  </si>
  <si>
    <t>TC_HostManagement_09</t>
  </si>
  <si>
    <t>Verify the ability to search a host by status</t>
  </si>
  <si>
    <t xml:space="preserve">
1.1 
- If the host is found, the search results display only hosts that match [Đang hoạt động] or [Đang bị khóa] status.
1.2 
- If the host is not found, the message "Không có thông tin" is shown to indicate that no results were found. 
 </t>
  </si>
  <si>
    <t>Verify the ability to search a host by date</t>
  </si>
  <si>
    <t xml:space="preserve">1. Click on either the [Ngày tạo gần nhất] or [Ngày tạo xa nhất] item in "Ngày tạo" dropdown
</t>
  </si>
  <si>
    <t>TC_HostManagement_10</t>
  </si>
  <si>
    <t xml:space="preserve">1. Click on either the [Đang hoạt động] or [Đang bị khóa] status in "Trạng Thái" dropdown
</t>
  </si>
  <si>
    <t xml:space="preserve">
1.1 
- If the host is found, the search results display only hosts that match [Ngày tạo gần nhất] or [Ngày tạo xa nhất] item 
1.2 
- If the host is not found, the message "Không có thông tin" is shown to indicate that no results were found. 
 </t>
  </si>
  <si>
    <t>26/03/2023</t>
  </si>
  <si>
    <t>This test sheet covers the requirements related to the host management feature</t>
  </si>
  <si>
    <t>Verify that the list of customers in "Tài khoản" tab</t>
  </si>
  <si>
    <t>The list of customers is displayed with the following information:
- [Mã] field
- [Họ và tên] field
- [Email] field
- [Số điện thoại] field
- [Trạng thái] field
- [Thao tác] field
- Pagination button</t>
  </si>
  <si>
    <t>1. Go to the list customers page
2. Click on the "Next" button</t>
  </si>
  <si>
    <t>1. Go to the list customers page
2. Click on the "Previous" button</t>
  </si>
  <si>
    <t>- The list customers are displayed</t>
  </si>
  <si>
    <t>- The list customers are displayed
- The "Trạng Thái" field displays "Đã khóa" status</t>
  </si>
  <si>
    <t>This test sheet covers the requirements related to the customer management feature</t>
  </si>
  <si>
    <t>1. The list customer is displayed
2. The next page is displayed</t>
  </si>
  <si>
    <t>1. The list customer is displayed
2. The previous page is displayed</t>
  </si>
  <si>
    <t>Verify that the view customer details in "Tài khoản" tab</t>
  </si>
  <si>
    <t xml:space="preserve">
1. Click on "Xem chi tiết" icon in [Thao tác] field
2. Verify that the information customer detail is displayed correctly</t>
  </si>
  <si>
    <t>The application redirects to account detail page and show information of customer</t>
  </si>
  <si>
    <t>Ban customer</t>
  </si>
  <si>
    <t>Verify that the ban a customer in "Tài khoản" tab when click on "Xác nhận" button</t>
  </si>
  <si>
    <t>Verify that the ban a customer in "Tài khoản" tab when click on "Hủy" button</t>
  </si>
  <si>
    <t>Unban customer</t>
  </si>
  <si>
    <t>Verify that the unban a customer in "Tài khoản" tab</t>
  </si>
  <si>
    <t>Search customer</t>
  </si>
  <si>
    <t>Verify the ability to search a customer by the name</t>
  </si>
  <si>
    <t xml:space="preserve">1. Click on search bar
2. Enter the name of customer in search bar
3. Click on "Tìm kiếm" button or press enter
</t>
  </si>
  <si>
    <t xml:space="preserve">
3.1 
- If the customer is found, the search results display only customers that match the entered name bar.
3.2 
- If the customer is not found, the message "Không có thông tin" is shown to indicate that no results were found. 
 </t>
  </si>
  <si>
    <t>Verify the ability to search a customer by status</t>
  </si>
  <si>
    <t xml:space="preserve">
1.1 
- If the customer is found, the search results display only customers that match [Đang hoạt động] or [Đang bị khóa] status.
1.2 
- If the customer is not found, the message "Không có thông tin" is shown to indicate that no results were found. 
 </t>
  </si>
  <si>
    <t>Verify the ability to search a customer by date</t>
  </si>
  <si>
    <t xml:space="preserve">
1.1 
- If the customer is found, the search results display only customers that match [Ngày tạo gần nhất] or [Ngày tạo xa nhất] item 
1.2 
- If the customer is not found, the message "Không có thông tin" is shown to indicate that no results were found. 
 </t>
  </si>
  <si>
    <t>WebAmin_CustomerManagement</t>
  </si>
  <si>
    <t>1. Go to the dashboard page
2. Click on "Tài khoản" tab
3. Click on [Khách du lịch] item in dropdown
5. Verify that the list of customers is displayed correctly</t>
  </si>
  <si>
    <t>TC_CustomerManagement_01</t>
  </si>
  <si>
    <t>TC_CustomerManagement_02</t>
  </si>
  <si>
    <t>TC_CustomerManagement_03</t>
  </si>
  <si>
    <t>TC_CustomerManagement_04</t>
  </si>
  <si>
    <t>TC_CustomerManagement_05</t>
  </si>
  <si>
    <t>TC_CustomerManagement_06</t>
  </si>
  <si>
    <t>TC_CustomerManagement_07</t>
  </si>
  <si>
    <t>TC_CustomerManagement_08</t>
  </si>
  <si>
    <t>TC_CustomerManagement_09</t>
  </si>
  <si>
    <t>TC_CustomerManagement_10</t>
  </si>
  <si>
    <t>WebAmin_FarmstayManagement</t>
  </si>
  <si>
    <t>This test sheet covers the requirements related to the farmstay management feature</t>
  </si>
  <si>
    <t>Verify that the list of farmstays in "Farmstay" tab</t>
  </si>
  <si>
    <t>TC_FarmstayManagement_01</t>
  </si>
  <si>
    <t>TC_FarmstayManagement_02</t>
  </si>
  <si>
    <t>TC_FarmstayManagement_03</t>
  </si>
  <si>
    <t>TC_FarmstayManagement_04</t>
  </si>
  <si>
    <t>TC_FarmstayManagement_05</t>
  </si>
  <si>
    <t>TC_FarmstayManagement_06</t>
  </si>
  <si>
    <t>TC_FarmstayManagement_07</t>
  </si>
  <si>
    <t>TC_FarmstayManagement_08</t>
  </si>
  <si>
    <t>TC_FarmstayManagement_09</t>
  </si>
  <si>
    <t>TC_FarmstayManagement_10</t>
  </si>
  <si>
    <t>1. Go to the list farmstays page
2. Click on the "Next" button</t>
  </si>
  <si>
    <t>1. The list farmstay is displayed
2. The next page is displayed</t>
  </si>
  <si>
    <t>1. Go to the list farmstays page
2. Click on the "Previous" button</t>
  </si>
  <si>
    <t>1. The list farmstay is displayed
2. The previous page is displayed</t>
  </si>
  <si>
    <t>- The list farmstays are displayed</t>
  </si>
  <si>
    <t>Search farmstay</t>
  </si>
  <si>
    <t>Verify the ability to search a farmstay by the name</t>
  </si>
  <si>
    <t xml:space="preserve">1. Click on search bar
2. Enter the name of farmstay in search bar
3. Click on "Tìm kiếm" button or press enter
</t>
  </si>
  <si>
    <t xml:space="preserve">
3.1 
- If the farmstay is found, the search results display only farmstays that match the entered name bar.
3.2 
- If the farmstay is not found, the message "Không có thông tin" is shown to indicate that no results were found. 
 </t>
  </si>
  <si>
    <t>Verify the ability to search a farmstay by status</t>
  </si>
  <si>
    <t>Verify the ability to search a farmstay by date</t>
  </si>
  <si>
    <t xml:space="preserve">
1.1 
- If the farmstay is found, the search results display only farmstays that match [Ngày tạo gần nhất] or [Ngày tạo xa nhất] item 
1.2 
- If the farmstay is not found, the message "Không có thông tin" is shown to indicate that no results were found. 
 </t>
  </si>
  <si>
    <t>The list of farmstays is displayed with the following information:
- [Mã] field
- [Tên] field
- [Chủ sở hữu] field
- [Đánh giá] field
- [Trạng thái] field
- [Thao tác] field
- Pagination button</t>
  </si>
  <si>
    <t>View Farmstay Detail</t>
  </si>
  <si>
    <t>Verify that the view farmstay details in "Farmstay" tab</t>
  </si>
  <si>
    <t>- The list farmstays are displayed
-  The "Trạng Thái" field displays "Đang hoạt động" status</t>
  </si>
  <si>
    <t xml:space="preserve">1. [Khóa tài khoản] popup is opened
2.1
- Verify that the customer has been failed banned, the message "Cập nhật thất bại" must be displayed.
- [Khóa tài khoản] popup is still opened
2.2
- Verify that the customer has been successfully banned, the message "Cập nhật thành công" must be displayed. 
- The "Trạng Thái" field changed to "Đã khóa" status 
 </t>
  </si>
  <si>
    <t xml:space="preserve">4. [Mở khóa tài khoản] popup is opened
5
- Verify that the customer has been successfully unbanned, the message "Cập nhật thành công" must be displayed. 
- The "Trạng Thái" field changed to "Đang hoạt động" status 
 </t>
  </si>
  <si>
    <t>- The list customers are displayed
- The database should have at least one customer available to ban</t>
  </si>
  <si>
    <t>- The list farmstays are displayed
- The "Trạng Thái" field displays "Không hoạt động" status</t>
  </si>
  <si>
    <t xml:space="preserve">
1. Click on "Khóa" icon in [Thao tác] field
2. Click on "Xác nhận" button in [Khóa farmstay] diaglog
</t>
  </si>
  <si>
    <t xml:space="preserve">
1. Click on "Khóa" icon in [Thao tác] field
2. Click on "Hủy" button in [Khóa farmstay] diaglog
</t>
  </si>
  <si>
    <t xml:space="preserve">1. [Khóa farmstay] popup is opened
2.  [Khóa farmstay] popup has been closed and the "Trạng Thái" field still in "Đang hoạt động" status
</t>
  </si>
  <si>
    <t xml:space="preserve">
1. Click on "Mở Khóa" icon in [Thao tác] field 
2.  Click on "Xác nhận" button in [Mở khóa farmstay] diaglog
</t>
  </si>
  <si>
    <t xml:space="preserve">1. Click on the [Chưa kích hoạt] status in "Trạng Thái" dropdown
2. Click on the [Đang hoạt động] status in "Trạng Thái" dropdown
3. Click on the [Không hoạt động] status in "Trạng Thái" dropdown
4. Click on the [Đang phê duyệt] status in "Trạng Thái" dropdown
</t>
  </si>
  <si>
    <t>Verify the ability to search a farmstay by rating</t>
  </si>
  <si>
    <t xml:space="preserve">1. Click on either the [Đánh giá cao nhất] or [Đánh giá thấp nhất tới cao nhất] rating in "Ngày tạo" dropdown
</t>
  </si>
  <si>
    <t xml:space="preserve">
1.1 
- If the farmstay is found, the search results display only farmstays that match [Đánh giá cao nhất] or [Đánh giá thấp nhất tới cao nhất] rating  
1.2 
- If the farmstay is not found, the message "Không có thông tin" is shown to indicate that no results were found. 
 </t>
  </si>
  <si>
    <t>TC_FarmstayManagement_11</t>
  </si>
  <si>
    <t xml:space="preserve">
1. Go to the dashboard page
2. Click on "Farmstay" tab
3. Click on [Phê duyệt farmstays] item in dropdown
4. Verify that the list of farmstays is displayed correctly
</t>
  </si>
  <si>
    <t>The list of farmstays is displayed with the following information:
- [Mã] field
- [Tên gọi] field
- [Chủ sở hữu] field
- [Thao tác] field</t>
  </si>
  <si>
    <t>- The database should have at least one or more record</t>
  </si>
  <si>
    <t xml:space="preserve">1. [Khóa tài khoản] popup is opened
2.1
- Verify that the host has been failed banned, the message "Cập nhật thất bại" must be displayed.
- [Khóa tài khoản] popup is still opened
2.2
- Verify that the host has been successfully banned, the message "Cập nhật thành công" must be displayed. 
- The "Trạng Thái" field changed to "Đã khóa" status 
 </t>
  </si>
  <si>
    <t xml:space="preserve">
1. Click on "Xem chi tiết" icon in [Thao tác] field
2. Click on "Thông tin" tab </t>
  </si>
  <si>
    <t>Verify that the view list activities of farmstay</t>
  </si>
  <si>
    <t xml:space="preserve">Verify that the view activity detail </t>
  </si>
  <si>
    <t xml:space="preserve">
1. Click on "Xem chi tiết" button</t>
  </si>
  <si>
    <t>1. Verify that the informations activity detail is displayed correctly
- Scroll down to view schedule and status</t>
  </si>
  <si>
    <t>Verify that the view list services of farmstay</t>
  </si>
  <si>
    <t xml:space="preserve">The list of service is displayed with the following information:
- [Mã] field
- [Ảnh đại diện] field
- [Tên dịch vụ] field
- [Mô tả] field
- [Giá] field
- [Trạng thái] field
</t>
  </si>
  <si>
    <t>Verify that the view list policy of farmstay</t>
  </si>
  <si>
    <t xml:space="preserve">
1. Click on "Dịch vụ" tab in farmstay detail page</t>
  </si>
  <si>
    <t xml:space="preserve">
1. Click on "Quy định" tab  in farmstay detail page</t>
  </si>
  <si>
    <t xml:space="preserve">
1. Click on "Hỏi đáp" tab  in farmstay detail page</t>
  </si>
  <si>
    <t>Verify that the view list feedback of farmstay</t>
  </si>
  <si>
    <t xml:space="preserve">
1. Click on "Đánh giá và phản hồi" tab  in farmstay detail page</t>
  </si>
  <si>
    <t xml:space="preserve">
1. Click on "Lịch sử đơn hàng" tab  in farmstay detail page</t>
  </si>
  <si>
    <t>1. Verify that the list of policies are displayed correctly</t>
  </si>
  <si>
    <t>Verify that the view list frequently and question of farmstay</t>
  </si>
  <si>
    <t>1. Verify that the list frequently and questions are displayed correctly</t>
  </si>
  <si>
    <t>1. Verify that the list feedbacks are displayed correctly</t>
  </si>
  <si>
    <t>Verify that the view list order history of farmstay</t>
  </si>
  <si>
    <t>1. Verify that the list order histories are displayed correctly</t>
  </si>
  <si>
    <t>TC_FarmstayManagement_12</t>
  </si>
  <si>
    <t>TC_FarmstayManagement_13</t>
  </si>
  <si>
    <t>TC_FarmstayManagement_14</t>
  </si>
  <si>
    <t>TC_FarmstayManagement_15</t>
  </si>
  <si>
    <t>TC_FarmstayManagement_16</t>
  </si>
  <si>
    <t>TC_FarmstayManagement_17</t>
  </si>
  <si>
    <t>TC_FarmstayManagement_18</t>
  </si>
  <si>
    <t>TC_FarmstayManagement_19</t>
  </si>
  <si>
    <t>TC_FarmstayManagement_20</t>
  </si>
  <si>
    <t>TC_FarmstayManagement_21</t>
  </si>
  <si>
    <t xml:space="preserve">1. Click on "Lịch sử đơn hàng" tab
2. Click on the search bar
3. Enter the code of order history in the search bar
4. Click on "Tìm kiếm" icon or press enter
</t>
  </si>
  <si>
    <t xml:space="preserve">
4.1 
- If the order history is found, the search results display only order that matches the entered code bar.
4.2 
- If the order history is not found, the message "Không có thông tin" is shown to indicate that no results were found. 
 </t>
  </si>
  <si>
    <t>- The application redirects to farmstay detail page</t>
  </si>
  <si>
    <t>Verify the ability to search an order history by status</t>
  </si>
  <si>
    <t>Verify the ability to search an order history by the code</t>
  </si>
  <si>
    <t xml:space="preserve">
1 -&gt; 4
- If the farmstay is found, the search results display only farmstays that match the status.
- If the farmstay is not found, the message "Không có thông tin" is shown to indicate that no results were found. 
 </t>
  </si>
  <si>
    <t xml:space="preserve">
1 -&gt; 5
- If the farmstay is found, the search results display only farmstays that match the status.
- If the farmstay is not found, the message "Không có thông tin" is shown to indicate that no results were found. 
 </t>
  </si>
  <si>
    <t xml:space="preserve">
1. Click on the [Đang thanh toán] status in the "Trạng Thái" dropdown
2. Click on the [Chờ xác nhận] status in the "Trạng Thái" dropdown
3. Click on the [Đã chấp nhận] status in the "Trạng Thái" dropdown
4. Click on the [Đã từ chối] status in the "Trạng Thái" dropdown
5. Click on the [Đã giải ngân] status in the "Trạng Thái" dropdown
</t>
  </si>
  <si>
    <t>TC_FarmstayManagement_22</t>
  </si>
  <si>
    <t>TC_FarmstayManagement_23</t>
  </si>
  <si>
    <t>WebAmin_OrderManagement</t>
  </si>
  <si>
    <t>This test sheet covers the requirements related to the order management feature</t>
  </si>
  <si>
    <t>1. Go to the list orders page
2. Click on the "Next" button</t>
  </si>
  <si>
    <t>1. The list order is displayed
2. The next page is displayed</t>
  </si>
  <si>
    <t>1. Go to the list orders page
2. Click on the "Previous" button</t>
  </si>
  <si>
    <t>1. The list order is displayed
2. The previous page is displayed</t>
  </si>
  <si>
    <t>- The list orders are displayed</t>
  </si>
  <si>
    <t>Verify the ability to search a order by date</t>
  </si>
  <si>
    <t xml:space="preserve">
1.1 
- If the order is found, the search results display only orders that match [Ngày tạo gần nhất] or [Ngày tạo xa nhất] item 
1.2 
- If the order is not found, the message "Không có thông tin" is shown to indicate that no results were found. 
 </t>
  </si>
  <si>
    <t>TC_OrderManagement_01</t>
  </si>
  <si>
    <t>TC_OrderManagement_02</t>
  </si>
  <si>
    <t>TC_OrderManagement_03</t>
  </si>
  <si>
    <t>TC_OrderManagement_04</t>
  </si>
  <si>
    <t>The list of orders is displayed with the following information:
- [Mã] field
- [Khách hàng] field
- [Tổng tiền] field
- [Thời gian tạo đơn] field
- [Trạng thái] field
- [Thao tác] field
- Pagination button</t>
  </si>
  <si>
    <t>View Order Detail</t>
  </si>
  <si>
    <t>Verify that the view order details in "Order" tab</t>
  </si>
  <si>
    <t xml:space="preserve">- The list orders are displayed
</t>
  </si>
  <si>
    <t>The application redirects to order detail page and show information of order</t>
  </si>
  <si>
    <t>Search Order</t>
  </si>
  <si>
    <t xml:space="preserve">1. Click on "Đơn hàng" tab
2. Click on the search bar
3. Enter the code of order  in the search bar
4. Click on "Tìm kiếm" button or press enter
</t>
  </si>
  <si>
    <t xml:space="preserve">
4.1 
- If the order  is found, the search results display only order that matches the entered code bar.
4.2 
- If the order  is not found, the message "Không có thông tin" is shown to indicate that no results were found. 
 </t>
  </si>
  <si>
    <t xml:space="preserve">
1. Click on the [Đang thanh toán] status in the "Trạng Thái" dropdown
2. Click on the [Chờ xác nhận] status in the "Trạng Thái" dropdown
3. Click on the [Đã chấp nhận] status in the "Trạng Thái" dropdown
4. Click on the [Đã từ chối] status in the "Trạng Thái" dropdown
5. Click on the [Đã giải ngân] status in the "Trạng Thái" dropdown
6. Click on the [Khách hàng hủy đơn] status in the "Trạng Thái" dropdown
7. Click on the [Thất bại] status in the "Trạng Thái" dropdown
</t>
  </si>
  <si>
    <t xml:space="preserve">
1 -&gt; 7
- If the order is found, the search results display only orders that match the status.
- If the order is not found, the message "Không có thông tin" is shown to indicate that no results were found. 
 </t>
  </si>
  <si>
    <t>This test sheet covers the requirements related to the feedback management feature</t>
  </si>
  <si>
    <t>1. The list feedback is displayed
2. The next page is displayed</t>
  </si>
  <si>
    <t>1. The list feedback is displayed
2. The previous page is displayed</t>
  </si>
  <si>
    <t xml:space="preserve">
1. Click on "Mở Khóa" icon in [Thao tác] field 
2.  Click on "Xác nhận" button in [Mở khóa feedback] diaglog
</t>
  </si>
  <si>
    <t>- The list feedbacks are displayed</t>
  </si>
  <si>
    <t>Verify the ability to search a feedback by status</t>
  </si>
  <si>
    <t>Verify the ability to search a feedback by date</t>
  </si>
  <si>
    <t xml:space="preserve">
1.1 
- If the feedback is found, the search results display only feedbacks that match [Ngày tạo gần nhất] or [Ngày tạo xa nhất] item 
1.2 
- If the feedback is not found, the message "Không có thông tin" is shown to indicate that no results were found. 
 </t>
  </si>
  <si>
    <t>Verify the ability to search a feedback by rating</t>
  </si>
  <si>
    <t xml:space="preserve">
1.1 
- If the feedback is found, the search results display only feedbacks that match [Đánh giá cao nhất] or [Đánh giá thấp nhất tới cao nhất] rating  
1.2 
- If the feedback is not found, the message "Không có thông tin" is shown to indicate that no results were found. 
 </t>
  </si>
  <si>
    <t>WebAmin_FeedbackManagement</t>
  </si>
  <si>
    <t>TC_FeedbackManagement_01</t>
  </si>
  <si>
    <t>TC_FeedbackManagement_02</t>
  </si>
  <si>
    <t>TC_FeedbackManagement_03</t>
  </si>
  <si>
    <t>TC_FeedbackManagement_04</t>
  </si>
  <si>
    <t>TC_FeedbackManagement_16</t>
  </si>
  <si>
    <t>TC_FeedbackManagement_17</t>
  </si>
  <si>
    <t>TC_FeedbackManagement_18</t>
  </si>
  <si>
    <t>TC_FeedbackManagement_19</t>
  </si>
  <si>
    <t>TC_FeedbackManagement_20</t>
  </si>
  <si>
    <t>Verify that the list of feedbacks in "Feedback" tab</t>
  </si>
  <si>
    <t>1. Go to the dashboard page
2. Click on "Feedback" tab
3. Click on [Danh sách feedback] item in dropdown
4. Verify that the list of feedbacks are displayed correctly</t>
  </si>
  <si>
    <t>1. Go to the dashboard page
2. Click on "Farmstay" tab
3. Click on [Danh sách farmstays] item in dropdown
4. Verify that the list of farmstays are displayed correctly</t>
  </si>
  <si>
    <t>1. The application redirects to farmstay detail page and shows information of farmstay
2. Verify that the information regarding the farmstay details is displayed correctly</t>
  </si>
  <si>
    <t>The list of feedbacks is displayed with the following information:
- [Mã] field
- [Đơn hàng] field
- [Người phản hồi] field
- [Nội dung] field
- [Trạng thái] field
- [Thao tác] field
- Pagination button</t>
  </si>
  <si>
    <t>1. Go to the list feedback page
2. Click on the "Next" button</t>
  </si>
  <si>
    <t>1. Go to the list feedback page
2. Click on the "Previous" button</t>
  </si>
  <si>
    <t>View Feedback Detail</t>
  </si>
  <si>
    <t xml:space="preserve">
1. Click on "Xem chi tiết" icon in [Thao tác] field
</t>
  </si>
  <si>
    <t>1. . [Chi tiết phản hồi] popup is opened
2. Verify that the information feedback detail is displayed correctly</t>
  </si>
  <si>
    <t xml:space="preserve">- The list feedback is displayed
</t>
  </si>
  <si>
    <t xml:space="preserve">
1. Click on "Khóa" icon in [Thao tác] field 
2.  Click on "Xác nhận" button in [Khóa feedback] popup
</t>
  </si>
  <si>
    <t>- The list feedback is displayed
- The "Trạng Thái" field displays "Đang bị khóa" status</t>
  </si>
  <si>
    <t>Search Feedback</t>
  </si>
  <si>
    <t>Verify the ability to search feedback by the keyword</t>
  </si>
  <si>
    <t xml:space="preserve">1. Click on the search bar
2. Enter the keyword of feedback in the search bar
3. Click on "Tìm kiếm" button or press enter
</t>
  </si>
  <si>
    <t xml:space="preserve">
3.1 
- If the feedback is found, the search results display only feedbacks that match the entered keyword bar.
3.2 
- If the feedback is not found, the message "Không có thông tin" is shown to indicate that no results were found. 
 </t>
  </si>
  <si>
    <t xml:space="preserve">
1 -&gt; 3
- If the feedback is found, the search results display only feedbacks that match the status.
- If the feedback is not found, the message "Không có thông tin" is shown to indicate that no results were found. 
 </t>
  </si>
  <si>
    <t xml:space="preserve">
1. Click on the [Đã đăng] status in "Trạng Thái" dropdown
2. Click on the [Chờ xử lý] status in "Trạng Thái" dropdown
3. Click on the [Đang bị khóa] status in "Trạng Thái" dropdown
</t>
  </si>
  <si>
    <t>WebAdmin_OrderManagement</t>
  </si>
  <si>
    <t>WebAdmin_FeedbackManagement</t>
  </si>
  <si>
    <t>WebAmin_RoomCategoryManagement</t>
  </si>
  <si>
    <t>This test sheet covers the requirements related to the room category management feature</t>
  </si>
  <si>
    <t>1. Go to the list room category page
2. Click on the "Next" button</t>
  </si>
  <si>
    <t>1. The list room category is displayed
2. The next page is displayed</t>
  </si>
  <si>
    <t>1. Go to the list room category page
2. Click on the "Previous" button</t>
  </si>
  <si>
    <t>1. The list room category is displayed
2. The previous page is displayed</t>
  </si>
  <si>
    <t xml:space="preserve">- The list room category is displayed
</t>
  </si>
  <si>
    <t>- The list room categorys are displayed</t>
  </si>
  <si>
    <t>TC_RoomCategoryManagement_01</t>
  </si>
  <si>
    <t>TC_RoomCategoryManagement_02</t>
  </si>
  <si>
    <t>TC_RoomCategoryManagement_03</t>
  </si>
  <si>
    <t>TC_RoomCategoryManagement_04</t>
  </si>
  <si>
    <t>Verify that the list room category in "Quản lí danh mục" tab</t>
  </si>
  <si>
    <t>List Room Category</t>
  </si>
  <si>
    <t>1. Go to the dashboard page
2. Click on "Quản lí danh mục" tab
3. In the dropdown menu, select the "Loại phòng" option.
4. Verify that the list of room categories are displayed correctly.</t>
  </si>
  <si>
    <t>The list room category is displayed with the following information:
- [Mã] field
- [Tên] field
- [Mô tả] field
- [Lần cập nhật cuối] field
- [Trạng thái] field
- [Thao tác] field
- Pagination button</t>
  </si>
  <si>
    <t>Create Room Category</t>
  </si>
  <si>
    <t>Verify that the create a room category in "Quản lí danh mục" tab with valid input</t>
  </si>
  <si>
    <t xml:space="preserve">
1. Click on "Thêm mới" button
2. Enter valid input in "Tên" textbox
3. Enter valid input in "Mô tả" textbox
4. Click on "Xác nhận" button
</t>
  </si>
  <si>
    <t xml:space="preserve">1. [Thêm mới loại phòng] popup is opened
2 -&gt; 4
- Verify that the room category has been successfully created, the message "Cập nhật thành công" must be displayed. 
- The new room category has been created and displayed on the list of room categories."
 </t>
  </si>
  <si>
    <t>Verify that the create a room category in "Quản lí danh mục" tab with input is empty</t>
  </si>
  <si>
    <t xml:space="preserve">
1. Click on "Thêm mới" button
2. Enter empty input in "Tên" textbox
3. Click on "Xác nhận" button
</t>
  </si>
  <si>
    <t xml:space="preserve">1. [Thêm mới loại phòng] popup is opened
2 -&gt; 3
Red message is shown: 
"Thông tin bắt buộc"
 </t>
  </si>
  <si>
    <t>Update Room Category</t>
  </si>
  <si>
    <t>Verify that the update a room category in "Quản lí danh mục" tab with valid input</t>
  </si>
  <si>
    <t xml:space="preserve">
1. Click on "Chỉnh sửa" icon in [Thao tác] field
2. Enter valid input in "Tên" textbox
3. Enter valid input in "Mô tả" textbox
4. Click on "Xác nhận" button
</t>
  </si>
  <si>
    <t xml:space="preserve">1. [Chỉnh sửa] popup is opened
2 -&gt; 4
- Verify that the room category has been successfully updated, the message "Cập nhật thành công" must be displayed. 
- The room category has been updated and displayed on the list of room categories."
 </t>
  </si>
  <si>
    <t xml:space="preserve">
1. Click on "Chỉnh sửa" icon in [Thao tác] field
2. Enter empty input in "Tên" textbox
3. Click on "Xác nhận" button
</t>
  </si>
  <si>
    <t xml:space="preserve">1. [Chỉnh sửa] popup is opened
2 -&gt; 3
Red message is shown: 
"Thông tin bắt buộc"
 </t>
  </si>
  <si>
    <t xml:space="preserve">
1. Click on "Khóa" icon in [Thao tác] field 
2.  Click on "Xác nhận" button in [Khóa loại phòng] popup
</t>
  </si>
  <si>
    <t xml:space="preserve">- The list room category is displayed
- The "Trạng Thái" field displays "Đang sử dụng" status
</t>
  </si>
  <si>
    <t xml:space="preserve">
1. Click on "Mở Khóa" icon in [Thao tác] field 
2.  Click on "Xác nhận" button in [Mở khóa loại phòng] popup
</t>
  </si>
  <si>
    <t>- The list room category is displayed
- The "Trạng Thái" field displays "Đã ẩn" status</t>
  </si>
  <si>
    <t>Search Room Category</t>
  </si>
  <si>
    <t>Verify the ability to search room category by the name</t>
  </si>
  <si>
    <t xml:space="preserve">1. Click on the search bar
2. Enter the name of room category in the search bar
3. Click on "Tìm kiếm" button or press enter
</t>
  </si>
  <si>
    <t xml:space="preserve">
3.1 
- If the room category is found, the search results display only room categorys that match the entered name bar.
3.2 
- If the room category is not found, the message "Không có thông tin" is shown to indicate that no results were found. 
 </t>
  </si>
  <si>
    <t>WebAmin_ServiceCategoryManagement</t>
  </si>
  <si>
    <t>This test sheet covers the requirements related to the service category management feature</t>
  </si>
  <si>
    <t>TC_ServiceCategoryManagement_01</t>
  </si>
  <si>
    <t>TC_ServiceCategoryManagement_02</t>
  </si>
  <si>
    <t>TC_ServiceCategoryManagement_03</t>
  </si>
  <si>
    <t>Verify that the list service category in "Quản lí danh mục" tab</t>
  </si>
  <si>
    <t>The list service category is displayed with the following information:
- [Mã] field
- [Tên] field
- [Mô tả] field
- [Lần cập nhật cuối] field
- [Trạng thái] field
- [Thao tác] field
- Pagination button</t>
  </si>
  <si>
    <t>1. Go to the list service category page
2. Click on the "Next" button</t>
  </si>
  <si>
    <t>1. The list service category is displayed
2. The next page is displayed</t>
  </si>
  <si>
    <t>1. Go to the list service category page
2. Click on the "Previous" button</t>
  </si>
  <si>
    <t>1. The list service category is displayed
2. The previous page is displayed</t>
  </si>
  <si>
    <t>Verify that the create a service category in "Quản lí danh mục" tab with valid input</t>
  </si>
  <si>
    <t xml:space="preserve">- The list service category is displayed
</t>
  </si>
  <si>
    <t>Verify that the create a service category in "Quản lí danh mục" tab with input is empty</t>
  </si>
  <si>
    <t>Verify that the update a service category in "Quản lí danh mục" tab with valid input</t>
  </si>
  <si>
    <t xml:space="preserve">1. [Chỉnh sửa] popup is opened
2 -&gt; 4
- Verify that the service category has been successfully updated, the message "Cập nhật thành công" must be displayed. 
- The service category has been updated and displayed on the list of service categories."
 </t>
  </si>
  <si>
    <t xml:space="preserve">- The list service category is displayed
- The "Trạng Thái" field displays "Đang sử dụng" status
</t>
  </si>
  <si>
    <t>Verify the ability to search service category by the name</t>
  </si>
  <si>
    <t xml:space="preserve">1. Click on the search bar
2. Enter the name of service category in the search bar
3. Click on "Tìm kiếm" button or press enter
</t>
  </si>
  <si>
    <t xml:space="preserve">
3.1 
- If the service category is found, the search results display only service categorys that match the entered name bar.
3.2 
- If the service category is not found, the message "Không có thông tin" is shown to indicate that no results were found. 
 </t>
  </si>
  <si>
    <t>- The list service categorys are displayed</t>
  </si>
  <si>
    <t>1. Go to the dashboard page
2. Click on "Quản lí danh mục" tab
3. In the dropdown menu, select the "Loại dịch vụ" option.
4. Verify that the list of service categories is displayed correctly.</t>
  </si>
  <si>
    <t>Create Service Category</t>
  </si>
  <si>
    <t xml:space="preserve">1. [Thêm mới loại dịch vụ] popup is opened
2 -&gt; 4
- Verify that the service category has been successfully created, the message "Cập nhật thành công" must be displayed. 
- The new service category has been created and displayed on the list of service categories."
 </t>
  </si>
  <si>
    <t>Update Service Category</t>
  </si>
  <si>
    <t>Verify that the update a service category in "Quản lí danh mục" tab with input is empty</t>
  </si>
  <si>
    <t>Verify that the update a room category in "Quản lí danh mục" tab with input is empty</t>
  </si>
  <si>
    <t>- The list service category is displayed
- The "Trạng Thái" field displays "Đã khóa" status</t>
  </si>
  <si>
    <t>Search Service Category</t>
  </si>
  <si>
    <t>TC_ServiceCategoryManagement_04</t>
  </si>
  <si>
    <t>TC_ServiceCategoryManagement_05</t>
  </si>
  <si>
    <t>TC_ServiceCategoryManagement_06</t>
  </si>
  <si>
    <t>TC_ServiceCategoryManagement_07</t>
  </si>
  <si>
    <t>TC_ServiceCategoryManagement_08</t>
  </si>
  <si>
    <t>TC_ServiceCategoryManagement_09</t>
  </si>
  <si>
    <t>TC_ServiceCategoryManagement_10</t>
  </si>
  <si>
    <t>TC_RoomCategoryManagement_05</t>
  </si>
  <si>
    <t>TC_RoomCategoryManagement_06</t>
  </si>
  <si>
    <t>TC_RoomCategoryManagement_07</t>
  </si>
  <si>
    <t>TC_RoomCategoryManagement_08</t>
  </si>
  <si>
    <t>TC_RoomCategoryManagement_09</t>
  </si>
  <si>
    <t>TC_RoomCategoryManagement_10</t>
  </si>
  <si>
    <t>WebAmin_TagCategoryManagement</t>
  </si>
  <si>
    <t>This test sheet covers the requirements related to the tag category management feature</t>
  </si>
  <si>
    <t>List tag Category</t>
  </si>
  <si>
    <t>Verify that the list tag category in "Quản lí danh mục" tab</t>
  </si>
  <si>
    <t>The list tag category is displayed with the following information:
- [Mã] field
- [Tên] field
- [Mô tả] field
- [Lần cập nhật cuối] field
- [Trạng thái] field
- [Thao tác] field
- Pagination button</t>
  </si>
  <si>
    <t>1. Go to the list tag category page
2. Click on the "Next" button</t>
  </si>
  <si>
    <t>1. The list tag category is displayed
2. The next page is displayed</t>
  </si>
  <si>
    <t>1. Go to the list tag category page
2. Click on the "Previous" button</t>
  </si>
  <si>
    <t>1. The list tag category is displayed
2. The previous page is displayed</t>
  </si>
  <si>
    <t>Verify that the create a tag category in "Quản lí danh mục" tab with valid input</t>
  </si>
  <si>
    <t xml:space="preserve">- The list tag category is displayed
</t>
  </si>
  <si>
    <t>Verify that the create a tag category in "Quản lí danh mục" tab with input is empty</t>
  </si>
  <si>
    <t>Verify that the update a tag category in "Quản lí danh mục" tab with valid input</t>
  </si>
  <si>
    <t xml:space="preserve">1. [Chỉnh sửa] popup is opened
2 -&gt; 4
- Verify that the tag category has been successfully updated, the message "Cập nhật thành công" must be displayed. 
- The tag category has been updated and displayed on the list of tag categories."
 </t>
  </si>
  <si>
    <t>Verify that the update a tag category in "Quản lí danh mục" tab with input is empty</t>
  </si>
  <si>
    <t xml:space="preserve">- The list tag category is displayed
- The "Trạng Thái" field displays "Đang sử dụng" status
</t>
  </si>
  <si>
    <t>- The list tag category is displayed
- The "Trạng Thái" field displays "Đã ẩn" status</t>
  </si>
  <si>
    <t>Verify the ability to search tag category by the name</t>
  </si>
  <si>
    <t xml:space="preserve">1. Click on the search bar
2. Enter the name of tag category in the search bar
3. Click on "Tìm kiếm" button or press enter
</t>
  </si>
  <si>
    <t xml:space="preserve">
3.1 
- If the tag category is found, the search results display only tag categorys that match the entered name bar.
3.2 
- If the tag category is not found, the message "Không có thông tin" is shown to indicate that no results were found. 
 </t>
  </si>
  <si>
    <t>- The list tag categorys are displayed</t>
  </si>
  <si>
    <t>TC_TagCategoryManagement_01</t>
  </si>
  <si>
    <t>TC_TagCategoryManagement_02</t>
  </si>
  <si>
    <t>TC_TagCategoryManagement_03</t>
  </si>
  <si>
    <t>TC_TagCategoryManagement_04</t>
  </si>
  <si>
    <t>TC_TagCategoryManagement_05</t>
  </si>
  <si>
    <t>TC_TagCategoryManagement_06</t>
  </si>
  <si>
    <t>TC_TagCategoryManagement_07</t>
  </si>
  <si>
    <t>TC_TagCategoryManagement_08</t>
  </si>
  <si>
    <t>TC_TagCategoryManagement_09</t>
  </si>
  <si>
    <t>TC_TagCategoryManagement_10</t>
  </si>
  <si>
    <t>1. Go to the dashboard page
2. Click on "Quản lí danh mục" tab
3. In the dropdown menu, select the "Thẻ mô tả" option.
4. Verify that the list of tag categories is displayed correctly.</t>
  </si>
  <si>
    <t xml:space="preserve">1. [Thêm mới thẻ mô tả] popup is opened
2 -&gt; 4
- Verify that the tag category has been successfully created, the message "Cập nhật thành công" must be displayed. 
- The new tag category has been created and displayed on the list of tag categories.
 </t>
  </si>
  <si>
    <t xml:space="preserve">1. [Thêm mới thẻ mô tả] popup is opened
2 -&gt; 3
Red message is shown: 
"Thông tin bắt buộc"
 </t>
  </si>
  <si>
    <t>Update Tag Category</t>
  </si>
  <si>
    <t>Search Tag Category</t>
  </si>
  <si>
    <t>WebAdmin_TagCategoryManagement</t>
  </si>
  <si>
    <t>Create Farmstay</t>
  </si>
  <si>
    <t xml:space="preserve">
1. Click on "Thêm farmstay" button in "Farmstay" tab  
2. Enter the name or brand of the farmstay, and click on the "Tiếp tục" button.
3. Enter the address of the farmstay , and click on the "Tiếp tục" button.
4. Choose the address on the map  click on the "Tiếp tục" button.
5. Enter the contact information and click on the "Tiếp tục" button.
6. Click on the "Hoàn thành" button to confirm the information.
</t>
  </si>
  <si>
    <t xml:space="preserve">- Host sign in successfully
</t>
  </si>
  <si>
    <t>- The farmstay has been created successfully</t>
  </si>
  <si>
    <t>Verify that the update information of farmstay in farmstay detail page</t>
  </si>
  <si>
    <t>Verify that the update contact of farmstay in farmstay detail page</t>
  </si>
  <si>
    <t xml:space="preserve">1. [Cập nhật thông tin] popup is opened
2 -&gt; 5
- Verify that the basic information has been successfully updated, the message "Cập nhật thành công" must be displayed. 
- The farmstay has been updated and displayed on  [Thông tin cơ bản] card.
 </t>
  </si>
  <si>
    <t xml:space="preserve">1. [Thông tin liên hệ] popup is opened
2 -&gt; 3
- Verify that the contact information has been successfully updated, the message "Cập nhật thành công" must be displayed. 
- The contact information has been updated and displayed on  [Phương thức liên lạc] card.
 </t>
  </si>
  <si>
    <t>- The  [Thông tin liên hệ] popup is opened</t>
  </si>
  <si>
    <t xml:space="preserve">1. The new record is displayed
2 -&gt; 4
- Verify that the new contact information has been successfully created the message "Cập nhật thành công" must be displayed. 
- The contact information has been created and displayed on  [Phương thức liên lạc] card.
 </t>
  </si>
  <si>
    <t>Verify that the create contact of farmstay in [Thông tin liên hệ] popup</t>
  </si>
  <si>
    <t xml:space="preserve">
1. Click on "Thêm phương thức khác" button in [Thông tin liên hệ] popup
2. Enter the input in "Tên phương thức" textbox
3. Enter the input in empty textbox
4. Click on "Lưu Lại" button
</t>
  </si>
  <si>
    <t xml:space="preserve">
1. Click on "Xóa" button in [Thông tin liên hệ] popup
2. Click on "Lưu Lại" button
</t>
  </si>
  <si>
    <t xml:space="preserve">1. The record is removed
2.
- Verify that the contact information has been successfully deleted the message "Cập nhật thành công" must be displayed. 
 </t>
  </si>
  <si>
    <t xml:space="preserve">
1. Click on all "Xóa" button in [Thông tin liên hệ] popup
2. Click on "Lưu Lại" button
</t>
  </si>
  <si>
    <t xml:space="preserve">2. 
Red message is shown:
"Vui lòng cung cấp ít nhất 1 phương thức liên lạc."
 </t>
  </si>
  <si>
    <t xml:space="preserve">Test delete all contact of farmstay in [Thông tin liên hệ] popup </t>
  </si>
  <si>
    <t xml:space="preserve">Verify that the delete a contact of farmstay in [Thông tin liên hệ] popup </t>
  </si>
  <si>
    <t>Verify that the update images of farmstay in farmstay detail page</t>
  </si>
  <si>
    <t>Manage Farmstay</t>
  </si>
  <si>
    <t>Verify that the delete images of farmstay in farmstay detail page</t>
  </si>
  <si>
    <t xml:space="preserve">
1. Click on "Xóa" icon on [Cập nhật ảnh] popup 
2. Click on "Lưu Lại" button
</t>
  </si>
  <si>
    <t>Verify that the update position of farmstay in farmstay detail page</t>
  </si>
  <si>
    <t xml:space="preserve">
1. Click on "Cập nhật" icon on [Vị trí] card
2. Enter position in the search bar
3. Choose a suggested position 
5. Click on "Lưu Lại" button
</t>
  </si>
  <si>
    <t>Send Approve Request</t>
  </si>
  <si>
    <t>- The farmstay has been created successfully
- The status displays "Chưa kích hoạt" status</t>
  </si>
  <si>
    <t>Create Activity</t>
  </si>
  <si>
    <t>WebHost_ActivityManagement</t>
  </si>
  <si>
    <t>TC_ActivityManagement_01</t>
  </si>
  <si>
    <t>TC_ActivityManagement_02</t>
  </si>
  <si>
    <t>TC_ActivityManagement_03</t>
  </si>
  <si>
    <t>TC_ActivityManagement_04</t>
  </si>
  <si>
    <t>TC_ActivityManagement_05</t>
  </si>
  <si>
    <t>TC_ActivityManagement_06</t>
  </si>
  <si>
    <t>TC_ActivityManagement_07</t>
  </si>
  <si>
    <t>TC_ActivityManagement_08</t>
  </si>
  <si>
    <t>TC_ActivityManagement_09</t>
  </si>
  <si>
    <t>TC_ActivityManagement_10</t>
  </si>
  <si>
    <t>TC_ActivityManagement_11</t>
  </si>
  <si>
    <t>Verify that the create a farmstay</t>
  </si>
  <si>
    <t xml:space="preserve">Verify that the view farmstay details </t>
  </si>
  <si>
    <t xml:space="preserve">
1. Click on a farmstay in "Farmstay" tab
2. Click on "Thông tin" tab </t>
  </si>
  <si>
    <t>Verify that the create an activity with valid input</t>
  </si>
  <si>
    <t xml:space="preserve">
1. Click on a farmstay in "Farmstay" tab on the management page
2. Click on "Hoạt động" tab
3. Click on "Thêm hoạt động mới" button
4. Enter valid input in "Tên hoạt động" textbox
5. Enter input slot with number &gt; 0
6. Enter input price with number &gt; 0
7. Enter valid input in "Mô tả" textbox
8. Click on "Lưu lại" button</t>
  </si>
  <si>
    <t xml:space="preserve">- The farmstay has been created successfully
</t>
  </si>
  <si>
    <t xml:space="preserve">- [Thêm hoạt động] popup is opened
</t>
  </si>
  <si>
    <t xml:space="preserve">1. Red message is shown:
"Thông tin bắt buộc"
 </t>
  </si>
  <si>
    <t>1. Click on "Lưu lại" button</t>
  </si>
  <si>
    <t xml:space="preserve">5.  Red message is shown:
"Số lượng tối thiểu là 1"
 </t>
  </si>
  <si>
    <t xml:space="preserve">
1. Enter valid input in "Tên hoạt động" textbox
2. Enter an invalid input slot with number &lt; 0
3. Enter input price with number &gt; 0
4. Enter valid input in "Mô tả" textbox
5. Click on "Lưu lại" button</t>
  </si>
  <si>
    <t xml:space="preserve">
1. Enter valid input in "Tên hoạt động" textbox
2. Enter input slot with number &gt; 0
3. Enter an invalid input price with number &lt; 0
4. Enter valid input in "Mô tả" textbox
5. Click on "Lưu lại" button</t>
  </si>
  <si>
    <t xml:space="preserve">5.  Red message is shown:
"Số tiền phải lớn hơn 0"
 </t>
  </si>
  <si>
    <t>Test create an activity with invalid input for price</t>
  </si>
  <si>
    <t>Test create an activity with invalid input for slot</t>
  </si>
  <si>
    <t>Test create an activity with input is empty</t>
  </si>
  <si>
    <t>- The activity has been created successfully</t>
  </si>
  <si>
    <t xml:space="preserve">
1. Click on "Khóa" icon in [Thao tác] field
2. Click on "Xác nhận" button in [Khóa tài khoản] popup
</t>
  </si>
  <si>
    <t xml:space="preserve">
1. Click on "Khóa" icon in [Thao tác] field
2. Click on "Hủy" button in [Khóa tài khoản] popup
</t>
  </si>
  <si>
    <t>Delete Activity</t>
  </si>
  <si>
    <t>Verify that the delete activity in "Hoạt động" tab</t>
  </si>
  <si>
    <t xml:space="preserve">
1. Click on "Mở Khóa" button in an activity on the "Hoạt động" tab
2. Click on "Xác nhận" button in [Mở khóa hoạt động] popup
</t>
  </si>
  <si>
    <t xml:space="preserve">
1. Click on "Khóa" button in an activity on the "Hoạt động" tab
2. Click on "Xác nhận" button in [Khóa hoạt động] popup
</t>
  </si>
  <si>
    <t xml:space="preserve">
1. Click on "Xóa" button in an activity on the "Hoạt động" tab
2. Click on "Xác nhận" button in [Xóa hoạt động] popup
</t>
  </si>
  <si>
    <t>1. [Xóa hoạt động] popup is opened
2.
- Verify that the activity has been successfully removed, the message "Xóa thành công" must be displayed.
- After delete successfully, the activity must not be displayed in the "Hoạt động" tab</t>
  </si>
  <si>
    <t>View Activity Detail</t>
  </si>
  <si>
    <t>Verify that the view activity detail in "Hoạt động" tab</t>
  </si>
  <si>
    <t xml:space="preserve">
1. Click on "Xem chi tiết" button in an activity on the "Hoạt động" tab
</t>
  </si>
  <si>
    <t>Upload Activity Avatar</t>
  </si>
  <si>
    <t xml:space="preserve">1. The application redirects to the activity detail page and shows information of the activity
</t>
  </si>
  <si>
    <t>Verify that the upload activity avatar in the activity detail page</t>
  </si>
  <si>
    <t>- The activity detail page is displayed</t>
  </si>
  <si>
    <t xml:space="preserve">1. [Ảnh đại diện] popup is opened
2. [Open] popup is opened
3. The image file is added in "File name:" textbox
4. The new image is displayed in [Ảnh đại diện] popup
5.  Verify that the activity avatar has been successfully uploaded, the message "Cập nhật thành công" must be displayed. 
</t>
  </si>
  <si>
    <t>Test uploading activity avatar with large image size.</t>
  </si>
  <si>
    <t>Test create an activity with large image size</t>
  </si>
  <si>
    <t xml:space="preserve">
1. Click on "Thay ảnh đại diện" icon
2.  Click on "Thả ảnh hoặc ấn vào đây để chọn file"
3. Choose an image file in the [Open] popup with a size bigger than 5MB.
4. Click on "Open" button
5. Click on "Lưu lại" button
</t>
  </si>
  <si>
    <t xml:space="preserve">
1. Click on "Thay ảnh đại diện" icon
2.  Click on "Thả ảnh hoặc ấn vào đây để chọn file"
3. Choose an image file in [Open] popup
4. Click on "Open" button
5. Click on "Lưu lại" button
</t>
  </si>
  <si>
    <r>
      <t xml:space="preserve">1. Click on "Thả ảnh hoặc ấn vào đây để tạo file" button
2. Choose an image file in the [Open] popup with a size bigger than </t>
    </r>
    <r>
      <rPr>
        <b/>
        <sz val="11"/>
        <rFont val="Arial"/>
        <family val="2"/>
      </rPr>
      <t xml:space="preserve">5MB.
</t>
    </r>
    <r>
      <rPr>
        <sz val="11"/>
        <rFont val="Arial"/>
        <family val="2"/>
      </rPr>
      <t>3. Click on "Open" button
4. Enter valid input in "Tên hoạt động" textbox
5. Enter input slot with number &gt; 0
6. Enter input price with number &gt; 0
7. Enter valid input in "Mô tả" textbox
8. Click on "Lưu lại" button</t>
    </r>
  </si>
  <si>
    <t xml:space="preserve">
1. Click on "Cập nhật" icon on [Hình ảnh] card
2. Click on "Thả ảnh hoặc ấn vào đây để chọn file" icon
3. Choose an image file in [Open] popup
4. Click on "Open" button
5. Click on "Lưu Lại" button
</t>
  </si>
  <si>
    <t>Update Activity</t>
  </si>
  <si>
    <t>- The activity has been created successfully
- The activity detail page is displayed</t>
  </si>
  <si>
    <t xml:space="preserve">
1. Click on "Cập nhật" icon on [Phương thức liên lạc] card
2. Enter valid input to be updated 
3. Click on "Lưu Lại" button
</t>
  </si>
  <si>
    <t xml:space="preserve">
1. Click on "Cập nhật" icon on [Thông tin cơ bản] card
2.Enter valid input to be updated into "Tên farmstay" textbox
3. Enter valid input to be updated into "Mô tả" textbox
4. Update the address in dropdown menus
5. Click on "Lưu Lại" button
</t>
  </si>
  <si>
    <t xml:space="preserve">
1. Click on "Cập nhật" icon on [Thông tin cơ bản] card
2. Enter valid input to be updated into "Tên hoạt động" textbox
3. Enter valid input to be updated into "Số người tham gia 1 lượt " textbox
4. Enter valid input to be updated into "Đơn giá" textbox
5. Enter valid input to be updated into "Mô tả" textbox
6. Click on "Lưu lại" button</t>
  </si>
  <si>
    <t xml:space="preserve">1. [Cập nhật thông tin] popup is opened
2 -&gt; 6
- Verify that the basic information has been successfully updated, the message "Cập nhật thành công" must be displayed. 
- The activity has been updated and displayed on  [Thông tin cơ bản] card.
 </t>
  </si>
  <si>
    <t>Verify that the updated images of the activity are displayed on the activity detail page</t>
  </si>
  <si>
    <t>Verify that the updated information of the activity are displayed on the activity detail page</t>
  </si>
  <si>
    <t xml:space="preserve">1. [Cập nhật ảnh] popup is opened
2. [Open] popup is opened
3. The image file is added in "File name:" textbox
4. The new image is displayed in [Cập nhật ảnh] popup
5.
- Verify that the image has been successfully updated, the message "Lưu ảnh thành công" must be displayed. 
- The image has been updated and displayed on  [Hình ảnh] card.
 </t>
  </si>
  <si>
    <t>Verify that the delete images of  the activity are displayed on the activity detail page</t>
  </si>
  <si>
    <t xml:space="preserve">2.
- Verify that the image has been successfully deleted, the message "Lưu ảnh thành công" must be displayed. 
- The image must be removed and must not be displayed in the [Hình ảnh] card.
 </t>
  </si>
  <si>
    <t>- [Cập nhật ảnh] popup is opened</t>
  </si>
  <si>
    <t>1. [Xuất hoạt động ngày YYYY-MM-DD] popup is displayed with the following: 
1. "Số vé" text
2. "Trạng thái" text</t>
  </si>
  <si>
    <t>TC_ActivityManagement_12</t>
  </si>
  <si>
    <t>TC_ActivityManagement_13</t>
  </si>
  <si>
    <t>TC_ActivityManagement_14</t>
  </si>
  <si>
    <t>TC_ActivityManagement_15</t>
  </si>
  <si>
    <t>TC_ActivityManagement_16</t>
  </si>
  <si>
    <t>Test updated activity images with large image size.</t>
  </si>
  <si>
    <t>TC_ActivityManagement_17</t>
  </si>
  <si>
    <t>Verify that the create an room with valid input</t>
  </si>
  <si>
    <t>Test create an room with input is empty</t>
  </si>
  <si>
    <t>Test create an room with invalid input for price</t>
  </si>
  <si>
    <t>Test create an room with large image size</t>
  </si>
  <si>
    <t>- The room has been created successfully</t>
  </si>
  <si>
    <t xml:space="preserve">1. The application redirects to the room detail page and shows information of the room
</t>
  </si>
  <si>
    <t>Verify that the upload room avatar in the room detail page</t>
  </si>
  <si>
    <t xml:space="preserve">1. [Ảnh đại diện] popup is opened
2. [Open] popup is opened
3. The image file is added in "File name:" textbox
4. The new image is displayed in [Ảnh đại diện] popup
5.  Verify that the room avatar has been successfully uploaded, the message "Cập nhật thành công" must be displayed. 
</t>
  </si>
  <si>
    <t>- The room detail page is displayed</t>
  </si>
  <si>
    <t>Test uploading room avatar with large image size.</t>
  </si>
  <si>
    <t>Verify that the updated information of the room are displayed on the room detail page</t>
  </si>
  <si>
    <t xml:space="preserve">1. [Cập nhật thông tin] popup is opened
2 -&gt; 6
- Verify that the basic information has been successfully updated, the message "Cập nhật thành công" must be displayed. 
- The room has been updated and displayed on  [Thông tin cơ bản] card.
 </t>
  </si>
  <si>
    <t>- The room has been created successfully
- The room detail page is displayed</t>
  </si>
  <si>
    <t>Verify that the updated images of the room are displayed on the room detail page</t>
  </si>
  <si>
    <t>Test updated room images with large image size.</t>
  </si>
  <si>
    <t>Verify that the delete images of  the room are displayed on the room detail page</t>
  </si>
  <si>
    <t>TC_RoomManagement_01</t>
  </si>
  <si>
    <t>TC_RoomManagement_02</t>
  </si>
  <si>
    <t>TC_RoomManagement_03</t>
  </si>
  <si>
    <t>TC_RoomManagement_04</t>
  </si>
  <si>
    <t>TC_RoomManagement_05</t>
  </si>
  <si>
    <t>TC_RoomManagement_06</t>
  </si>
  <si>
    <t>TC_RoomManagement_07</t>
  </si>
  <si>
    <t>TC_RoomManagement_08</t>
  </si>
  <si>
    <t>TC_RoomManagement_09</t>
  </si>
  <si>
    <t>TC_RoomManagement_10</t>
  </si>
  <si>
    <t>TC_RoomManagement_11</t>
  </si>
  <si>
    <t>TC_RoomManagement_12</t>
  </si>
  <si>
    <t>TC_RoomManagement_13</t>
  </si>
  <si>
    <t>TC_RoomManagement_14</t>
  </si>
  <si>
    <t>TC_RoomManagement_15</t>
  </si>
  <si>
    <t>TC_RoomManagement_16</t>
  </si>
  <si>
    <t>TC_RoomManagement_17</t>
  </si>
  <si>
    <t>This test sheet covers the requirements related to the room management feature</t>
  </si>
  <si>
    <t>This test sheet covers the requirements related to the activity management feature</t>
  </si>
  <si>
    <t>Create Room</t>
  </si>
  <si>
    <t xml:space="preserve">
1. Click on a farmstay in "Farmstay" tab on the management page
2. Click on "Phòng" tab
3. Click on "Thêm phòng mới" button
4. Enter valid input in "Tên phòng" textbox
5. Click on "Loại phòng" dropdown to choose room category
6. Enter input price with number &gt; 0
7. Enter valid input in "Mô tả" textbox
8. Click on "Lưu lại" button</t>
  </si>
  <si>
    <t xml:space="preserve">1. The application redirects to farmstay detail page and shows information of farmstay
2. "Hoạt động" tab is displayed
3. [Thêm hoạt động] popup is opened
4 -&gt; 8
- Verify that the new activity has been successfully created the message "Thêm mới thành công" must be displayed. 
- The new activity should now be displayed on the [Hoạt động] tab.
 </t>
  </si>
  <si>
    <t xml:space="preserve">- [Thêm phòng] popup is opened
</t>
  </si>
  <si>
    <t xml:space="preserve">
1. Enter valid input in "Tên phòng" textbox
2. Click on "Loại phòng" dropdown to choose room category
3. Enter input price with number &gt; 0
4. Enter valid input in "Mô tả" textbox
5. Click on "Lưu lại" button</t>
  </si>
  <si>
    <r>
      <t xml:space="preserve">1. Click on "Thả ảnh hoặc ấn vào đây để tạo file" button
2. Choose an image file in the [Open] popup with a size bigger than </t>
    </r>
    <r>
      <rPr>
        <b/>
        <sz val="11"/>
        <rFont val="Arial"/>
        <family val="2"/>
      </rPr>
      <t xml:space="preserve">5MB.
</t>
    </r>
    <r>
      <rPr>
        <sz val="11"/>
        <rFont val="Arial"/>
        <family val="2"/>
      </rPr>
      <t>3. Click on "Open" button
4. Enter valid input in "Tên phòng" textbox
5. Click on "Loại phòng" dropdown to choose room category
6. Enter input price with number &gt; 0
7. Enter valid input in "Mô tả" textbox
8. Click on "Lưu lại" button</t>
    </r>
  </si>
  <si>
    <t xml:space="preserve">
1. Click on "Khóa" button in an room on the "Phòng" tab
2. Click on "Xác nhận" button in [Khóa phòng] popup
</t>
  </si>
  <si>
    <t xml:space="preserve">
1. Click on "Mở Khóa" button in an room on the "Phòng" tab
2. Click on "Xác nhận" button in [Mở khóa phòng] popup
</t>
  </si>
  <si>
    <t>Delete Room</t>
  </si>
  <si>
    <t>Verify that the delete room in "Phòng" tab</t>
  </si>
  <si>
    <t xml:space="preserve">
1. Click on "Xóa" button in an room on the "Phòng" tab
2. Click on "Xác nhận" button in [Xóa phòng] popup
</t>
  </si>
  <si>
    <t>1. [Xóa phòng] popup is opened
2.
- Verify that the room has been successfully removed, the message "Xóa thành công" must be displayed.
- After delete successfully, the room must not be displayed in the "Phòng" tab</t>
  </si>
  <si>
    <t>View Room Detail</t>
  </si>
  <si>
    <t>Verify that the view room detail in "Phòng" tab</t>
  </si>
  <si>
    <t xml:space="preserve">
1. Click on "Xem chi tiết" button in an room on the "Phòng" tab
</t>
  </si>
  <si>
    <t>Upload Room Avatar</t>
  </si>
  <si>
    <t>Update Room</t>
  </si>
  <si>
    <t xml:space="preserve">
1. Click on "Cập nhật" icon on [Thông tin cơ bản] card
2. Enter valid input to be updated into "Tên phòng" textbox
3. Click on "Loại phòng" dropdown to choose room category
4. Enter valid input to be updated into "Giá phòng" textbox
5. Enter valid input to be updated into "Mô tả" textbox
6. Click on "Lưu lại" button</t>
  </si>
  <si>
    <t>1. [Xuất hoạt động ngày YYYY-MM-DD] popup is displayed with the following:  "Trạng thái" text</t>
  </si>
  <si>
    <t>Test updated information of the room are displayed on the room detail page with empty input</t>
  </si>
  <si>
    <t>Test updated information of the room are displayed on the room detail page with invalid input for price</t>
  </si>
  <si>
    <t>TC_RoomManagement_18</t>
  </si>
  <si>
    <t>This test sheet covers the requirements related to the service management feature</t>
  </si>
  <si>
    <t>TC_ServiceManagement_01</t>
  </si>
  <si>
    <t>TC_ServiceManagement_02</t>
  </si>
  <si>
    <t>TC_ServiceManagement_03</t>
  </si>
  <si>
    <t>TC_ServiceManagement_04</t>
  </si>
  <si>
    <t>TC_ServiceManagement_05</t>
  </si>
  <si>
    <t>TC_ServiceManagement_06</t>
  </si>
  <si>
    <t>TC_ServiceManagement_07</t>
  </si>
  <si>
    <t>TC_ServiceManagement_08</t>
  </si>
  <si>
    <t>TC_ServiceManagement_09</t>
  </si>
  <si>
    <t>TC_ServiceManagement_10</t>
  </si>
  <si>
    <t>TC_ServiceManagement_11</t>
  </si>
  <si>
    <t>Verify that the create an service with valid input</t>
  </si>
  <si>
    <t>Test create an service with input is empty</t>
  </si>
  <si>
    <t>Test create an service with invalid input for price</t>
  </si>
  <si>
    <t>Test create an service with large image size</t>
  </si>
  <si>
    <t>- The service has been created successfully</t>
  </si>
  <si>
    <t>Create Service</t>
  </si>
  <si>
    <t xml:space="preserve">1. The application redirects to farmstay detail page and shows information of farmstay
2. "Dịch vụ" tab is displayed
3. [Thêm dịch vụ] popup is opened
4 -&gt; 8
- Verify that the new service has been successfully created the message "Thêm mới thành công" must be displayed. 
- The new service should now be displayed on the [Dịch vụ] tab.
 </t>
  </si>
  <si>
    <t xml:space="preserve">1. The application redirects to farmstay detail page and shows information of farmstay
2. "Phòng" tab is displayed
3. [Thêm phòng] popup is opened
4 -&gt; 8
- Verify that the new room has been successfully created the message "Thêm mới thành công" must be displayed. 
- The new room should now be displayed on the [Phòng] tab.
 </t>
  </si>
  <si>
    <t xml:space="preserve">
1. Click on a farmstay in "Farmstay" tab on the management page
2. Click on "Dịch vụ" tab
3. Click on "Thêm dịch vụ" button
4. Enter valid input in "Tên dịch vụ" textbox
5. Click on "Loại dịch vụ" dropdown to choose service category
6. Enter input price with number &gt; 0
7. Enter valid input in "Mô tả" textbox
8. Click on "Lưu lại" button</t>
  </si>
  <si>
    <t xml:space="preserve">- [Thêm dịch vụ] popup is opened
</t>
  </si>
  <si>
    <t xml:space="preserve">
1. Enter valid input in "Tên dịch vụ" textbox
2. Click on "Loại dịch vụ" dropdown to choose service category
3. Enter input price with number &gt; 0
4. Enter valid input in "Mô tả" textbox
5. Click on "Lưu lại" button</t>
  </si>
  <si>
    <t>1. Click on "Thả ảnh hoặc ấn vào đây để tạo file" button
2. Choose an image file in the [Open] popup with a size bigger than 5MB.
3. Click on "Open" button
4. Enter valid input in "Tên dịch vụ" textbox
5. Click on "Loại dịch vụ" dropdown to choose service category
6. Enter input price with number &gt; 0
7. Enter valid input in "Mô tả" textbox
8. Click on "Lưu lại" button</t>
  </si>
  <si>
    <t>View List Service</t>
  </si>
  <si>
    <t xml:space="preserve">Verify that the view list service </t>
  </si>
  <si>
    <t xml:space="preserve">
1. Click on a farmstay in "Farmstay" tab on the management page
2. Click on "Dịch vụ" tab
</t>
  </si>
  <si>
    <t xml:space="preserve">- The service has been created successfully
</t>
  </si>
  <si>
    <t xml:space="preserve">- The service has been created successfully
- The database should have at least one or more record
</t>
  </si>
  <si>
    <t xml:space="preserve">
1. The application redirects to farmstay detail page and shows information of farmstay
2. The list of service is displayed with the following information:
- [Ảnh đại diện] field
- [Tên dịch vụ] field
- [Mô tả] field
- [Giá] field
- [Trạng thái] field
</t>
  </si>
  <si>
    <t xml:space="preserve">
1. Click on "... " button in an service on the "Dịch vụ" tab
2. Click on "Khóa" button in dropdown
3. Click on "Xác nhận" button in [Khóa dịch vụ] popup
</t>
  </si>
  <si>
    <t>Delete Service</t>
  </si>
  <si>
    <t>Verify that the delete service in "Dịch vụ" tab</t>
  </si>
  <si>
    <t xml:space="preserve">
1. Click on "Mở khóa" button in dropdown
2. Click on "Xác nhận" button in [Mở khóa dịch vụ] popup
</t>
  </si>
  <si>
    <t>- The service has been created successfully
-The dropdown menu for the "..." button is displayed.</t>
  </si>
  <si>
    <t xml:space="preserve">
1. Click on "Xóa" button in dropdown
2. Click on "Xác nhận" button in [Xóa dịch vụ] popup
</t>
  </si>
  <si>
    <t xml:space="preserve">
1. [Xóa dịch vụ] popup is opened
2.
- Verify that the service has been successfully removed, the message "Xóa thành công" must be displayed.
- After delete successfully, the service must not be displayed in the "Dịch vụ" tab</t>
  </si>
  <si>
    <t>Update Service</t>
  </si>
  <si>
    <t>Verify that the updated service in "Dịch vụ" tab</t>
  </si>
  <si>
    <t>Test updated service with empty input</t>
  </si>
  <si>
    <t>1. Click on "... " button in an service on the "Dịch vụ" tab
2. Click on "Cập nhật" button in dropdown
3. Enter valid input to be updated into "Tên dịch vụ" textbox
4. Click on "Loại dịch vụ" dropdown to choose service category
5. Enter valid input to be updated into "Giá dịch vụ" textbox
6. Enter valid input to be updated into "Mô tả" textbox
7. Click on "Lưu lại" button</t>
  </si>
  <si>
    <t xml:space="preserve">1. The dropdown menu is displayed
2. [Cập nhật] popup is opened
3 -&gt; 7
- Verify that the basic information has been successfully updated, the message "Cập nhật thành công" must be displayed. 
- The service has been updated and is now displayed in the list of services.
 </t>
  </si>
  <si>
    <t>Test updated service with invalid input for price</t>
  </si>
  <si>
    <t>- [Cập nhật] popup is opened</t>
  </si>
  <si>
    <t xml:space="preserve">
2. Red message is shown:
"Thông tin bắt buộc"
 </t>
  </si>
  <si>
    <t>1. Enter empty input in all text box
2. Click on "Lưu lại" button</t>
  </si>
  <si>
    <t xml:space="preserve">
1. Enter valid input to be updated into "Tên dịch vụ" textbox
2. Click on "Loại dịch vụ" dropdown to choose service category
3. Enter invalid input in "Giá dịch vụ" textbox with number &lt; 0
4. Enter valid input to be updated into "Mô tả" textbox
5. Click on "Lưu lại" button</t>
  </si>
  <si>
    <t>- [Cập nhật thông tin] popup is opened</t>
  </si>
  <si>
    <t xml:space="preserve">2. Red message is shown:
"Thông tin bắt buộc"
 </t>
  </si>
  <si>
    <t xml:space="preserve">
1. Enter valid input to be updated into "Tên phòng" textbox
2. Click on "Loại phòng" dropdown to choose room category
3. Enter invalid input in "Giá phòng" textbox with number &lt; 0
4. Enter valid input to be updated into "Mô tả" textbox
5. Click on "Lưu lại" button</t>
  </si>
  <si>
    <t>This test sheet covers the requirements related to the policy management feature</t>
  </si>
  <si>
    <t>TC_PolicyManagement_01</t>
  </si>
  <si>
    <t>TC_PolicyManagement_02</t>
  </si>
  <si>
    <t>TC_PolicyManagement_03</t>
  </si>
  <si>
    <t>TC_PolicyManagement_04</t>
  </si>
  <si>
    <t>TC_PolicyManagement_06</t>
  </si>
  <si>
    <t>TC_PolicyManagement_07</t>
  </si>
  <si>
    <t>TC_PolicyManagement_08</t>
  </si>
  <si>
    <t>TC_PolicyManagement_09</t>
  </si>
  <si>
    <t>TC_PolicyManagement_10</t>
  </si>
  <si>
    <t xml:space="preserve">Verify that the view list policy </t>
  </si>
  <si>
    <t xml:space="preserve">- The policy has been created successfully
- The database should have at least one or more record
</t>
  </si>
  <si>
    <t>Verify that the create an policy with valid input</t>
  </si>
  <si>
    <t>Test create an policy with input is empty</t>
  </si>
  <si>
    <t>- The policy has been created successfully</t>
  </si>
  <si>
    <t>- The policy has been created successfully
-The dropdown menu for the "..." button is displayed.</t>
  </si>
  <si>
    <t xml:space="preserve">- The policy has been created successfully
</t>
  </si>
  <si>
    <t>Test updated policy with empty input</t>
  </si>
  <si>
    <t xml:space="preserve">
1. Click on a farmstay in "Farmstay" tab on the management page
2. Click on "Quy định" tab
</t>
  </si>
  <si>
    <t xml:space="preserve">
1. The application redirects to farmstay detail page and shows information of farmstay
2. The list of policy is displayed with the following information:
- [Tiêu chí] field
- [Nội dung] field
- [Trạng thái] field
</t>
  </si>
  <si>
    <t>Create Policy</t>
  </si>
  <si>
    <t xml:space="preserve">- [Thêm Quy định] popup is opened
</t>
  </si>
  <si>
    <t>Verify that the delete policy in "Quy định" tab</t>
  </si>
  <si>
    <t>Verify that the updated policy in "Quy định" tab</t>
  </si>
  <si>
    <t xml:space="preserve">
1. Click on a farmstay in "Farmstay" tab on the management page
2. Click on "Quy định" tab
3. Click on "Thêm quy định" button
4. Enter valid input in "Tiêu chí" textbox
5. Enter valid input in "Nội dung" textbox
6. Click on "Lưu lại" button</t>
  </si>
  <si>
    <t xml:space="preserve">1. The application redirects to farmstay detail page and shows information of farmstay
2. "Quy định" tab is displayed
3. [Thêm quy định] popup is opened
4 -&gt; 6
- Verify that the new policy has been successfully created the message "Thêm mới thành công" must be displayed. 
- The new policy should now be displayed on the [Quy định] tab.
 </t>
  </si>
  <si>
    <t xml:space="preserve">1. Red message is shown:
"Quy định phải có đầy đủ tiêu chí và nội dung."
 </t>
  </si>
  <si>
    <t>Test create an policy in [Thêm quy định] popup</t>
  </si>
  <si>
    <t xml:space="preserve">
1. Click on "Thêm quy định" button in [Thêm quy định] popup
2. Enter valid input in "Tiêu chí" textbox
3. Enter valid input in "Nội dung" textbox
4. Click on "Lưu lại" button</t>
  </si>
  <si>
    <t xml:space="preserve">1. "Tiêu chí" and "Nội dung" textboxes has been created
2 -&gt; 4
- Verify that the new policy has been successfully created the message "Thêm mới thành công" must be displayed. 
- The new policy should now be displayed on the [Quy định] tab.
 </t>
  </si>
  <si>
    <t xml:space="preserve">
1. Click on "... " button in an policy on the "Quy định" tab
2. Click on "Khóa" button in dropdown
3. Click on "Xác nhận" button in [Khóa quy định] popup
</t>
  </si>
  <si>
    <t xml:space="preserve">
1. Click on "Mở khóa" button in dropdown
2. Click on "Xác nhận" button in [Mở khóa quy định] popup
</t>
  </si>
  <si>
    <t>Delete Policy</t>
  </si>
  <si>
    <t xml:space="preserve">
1. Click on "Xóa" button in dropdown
2. Click on "Xác nhận" button in [Xóa quy định] popup
</t>
  </si>
  <si>
    <t xml:space="preserve">
1. [Xóa quy định] popup is opened
2.
- Verify that the policy has been successfully removed, the message "Xóa thành công" must be displayed.
- After delete successfully, the policy must not be displayed in the "Quy định" tab</t>
  </si>
  <si>
    <t>Update Policy</t>
  </si>
  <si>
    <t>1. Click on "... " button in an policy on the "Quy định" tab
2. Click on "Cập nhật" button in dropdown
3. Enter valid input to be updated into "Tên quy định" textbox
4. Enter valid input to be updated into "Nội dung" textbox
5. Click on "Lưu lại" button</t>
  </si>
  <si>
    <t xml:space="preserve">
2. Red message is shown:
"Quy định phải có đầy đủ tiêu chí và nội dung."
 </t>
  </si>
  <si>
    <t>- [Cập nhật quy định] popup is opened</t>
  </si>
  <si>
    <t>TC_FAQManagement_01</t>
  </si>
  <si>
    <t>TC_FAQManagement_02</t>
  </si>
  <si>
    <t>TC_FAQManagement_03</t>
  </si>
  <si>
    <t>TC_FAQManagement_04</t>
  </si>
  <si>
    <t>TC_FAQManagement_06</t>
  </si>
  <si>
    <t>TC_FAQManagement_07</t>
  </si>
  <si>
    <t>TC_FAQManagement_08</t>
  </si>
  <si>
    <t>TC_FAQManagement_09</t>
  </si>
  <si>
    <t xml:space="preserve">- The faq has been created successfully
- The database should have at least one or more record
</t>
  </si>
  <si>
    <t>Verify that the create an faq with valid input</t>
  </si>
  <si>
    <t>Test create an faq with input is empty</t>
  </si>
  <si>
    <t>- The faq has been created successfully</t>
  </si>
  <si>
    <t>Delete faq</t>
  </si>
  <si>
    <t>- The faq has been created successfully
-The dropdown menu for the "..." button is displayed.</t>
  </si>
  <si>
    <t>Update faq</t>
  </si>
  <si>
    <t xml:space="preserve">- The faq has been created successfully
</t>
  </si>
  <si>
    <t>Test updated faq with empty input</t>
  </si>
  <si>
    <t>This test sheet covers the requirements related to the frequently asked questions management feature</t>
  </si>
  <si>
    <t xml:space="preserve">Verify that the view list frequently asked questions (FAQs) </t>
  </si>
  <si>
    <t xml:space="preserve">
1. Click on a farmstay in "Farmstay" tab on the management page
2. Click on "Hỏi đáp" tab
</t>
  </si>
  <si>
    <t>Verify that the delete faq in "Hỏi đáp" tab</t>
  </si>
  <si>
    <t>Verify that the updated faq in "Hỏi đáp" tab</t>
  </si>
  <si>
    <t>View List Frequently Asked Questions (FAQs)</t>
  </si>
  <si>
    <t xml:space="preserve">
1. The application redirects to farmstay detail page and shows information of farmstay
2. The list of faq is displayed 
</t>
  </si>
  <si>
    <t>Create Frequently Asked Questions (FAQs)</t>
  </si>
  <si>
    <t xml:space="preserve">1. Red message is shown:
"FAQ phải có đầy đủ câu hỏi và câu trả lời"
 </t>
  </si>
  <si>
    <t xml:space="preserve">- [Thêm câu hỏi] popup is opened
</t>
  </si>
  <si>
    <t xml:space="preserve">
1. Click on "Thêm câu hỏi" button in [Thêm câu hỏi] popup
2. Enter valid input in "Câu hỏi" textbox
3. Enter valid input in "Trả lời" textbox
4. Click on "Lưu lại" button</t>
  </si>
  <si>
    <t xml:space="preserve">
1. Click on "... " button in an faq on the "Hỏi đáp" tab
2. Click on "Khóa" button in dropdown
3. Click on "Xác nhận" button in [Khóa câu hỏi] popup
</t>
  </si>
  <si>
    <t xml:space="preserve">
1. Click on "Mở khóa" button in dropdown
2. Click on "Xác nhận" button in [Mở khóa câu hỏi] popup
</t>
  </si>
  <si>
    <t xml:space="preserve">
1. [Xóa câu hỏi] popup is opened
2.
- Verify that the faq has been successfully removed, the message "Xóa thành công" must be displayed.
- After delete successfully, the faq must not be displayed in the "Hỏi đáp" tab</t>
  </si>
  <si>
    <t xml:space="preserve">
1. Click on "Xóa" button in dropdown
2. Click on "Xác nhận" button in [Xóa câu hỏi] popup
</t>
  </si>
  <si>
    <t xml:space="preserve">1. The dropdown menu is displayed
2. [Cập nhật câu hỏi] popup is opened
3 -&gt; 5
- Verify that the faq has been successfully updated, the message "Cập nhật thành công" must be displayed. 
- The faq has been updated and is now displayed in the list of policies.
 </t>
  </si>
  <si>
    <t xml:space="preserve">1. The dropdown menu is displayed
2. [Cập nhật quy định] popup is opened
3 -&gt; 5
- Verify that the policy has been successfully updated, the message "Cập nhật thành công" must be displayed. 
- The policy has been updated and is now displayed in the list of policies.
 </t>
  </si>
  <si>
    <t>- [Cập nhật câu hỏi] popup is opened</t>
  </si>
  <si>
    <t xml:space="preserve">
2. Red message is shown:
"FAQ phải có đầy đủ câu hỏi và câu trả lời"
 </t>
  </si>
  <si>
    <t>TC_FAQManagement_05</t>
  </si>
  <si>
    <t>TC_OrderManagement_05</t>
  </si>
  <si>
    <t>TC_OrderManagement_06</t>
  </si>
  <si>
    <t>TC_OrderManagement_07</t>
  </si>
  <si>
    <t>WebHost_BookingManagement</t>
  </si>
  <si>
    <t>This test sheet covers the requirements related to the booking management feature for host</t>
  </si>
  <si>
    <t>List Orders</t>
  </si>
  <si>
    <t>Verify that the list of orders in "Lịch sử đơn hàng" tab</t>
  </si>
  <si>
    <t>1. Click on the "Lịch sử đơn hàng" tab
2. Verify that the list of orders is displayed correctly</t>
  </si>
  <si>
    <t>The list of orders is displayed with the following information:
- [Mã đơn] field
- [Khách hàng] field
- [Farmstay] field
- [Tổng tiền] field
- [Thời gian tạo đơn] field
- [Trạng thái] field
- [Thao tác] field
- Pagination button</t>
  </si>
  <si>
    <t>1. Click on the "Next" button</t>
  </si>
  <si>
    <t>1. The next page is displayed</t>
  </si>
  <si>
    <t xml:space="preserve">
1. Click on the "Previous" button</t>
  </si>
  <si>
    <t xml:space="preserve">
1. The previous page is displayed</t>
  </si>
  <si>
    <t xml:space="preserve">- Host sign in successfully
</t>
  </si>
  <si>
    <t>- "Lịch sử đơn hàng" tab is displayed
- The database should have at least one or more record</t>
  </si>
  <si>
    <t>Verify that the view order details in "Lịch sử đơn hàng" tab</t>
  </si>
  <si>
    <t>View Order History Detail</t>
  </si>
  <si>
    <t xml:space="preserve">
1. Click on "Xem chi tiết" icon in [Thao tác] field
2. Verify that the information order detail is displayed correctly</t>
  </si>
  <si>
    <t xml:space="preserve">1. Click on "Lịch sử đơn hàng" tab
2. Click on the search bar
3. Enter the code of order  in the search bar
4. Click on "Tìm kiếm" button or press enter
</t>
  </si>
  <si>
    <t>This test sheet covers the requirements related to the profile management feature</t>
  </si>
  <si>
    <t>View Profile</t>
  </si>
  <si>
    <t>Verify that the customer should be view profile</t>
  </si>
  <si>
    <t xml:space="preserve">
1. The dropdown menu is displayed
2. The application redirects to profile page and show host's personal profile in "Thông tin" tab
</t>
  </si>
  <si>
    <t>Update Profile</t>
  </si>
  <si>
    <t>- The "Thông tin" tab is displayed</t>
  </si>
  <si>
    <t>Verify that the updated profile in "Thông tin" tab with valid input</t>
  </si>
  <si>
    <t>1. Click on "Cập nhật" icon on [Thông tin cơ bản] card
2. Enter data in all textboxes
3. Click on "Lưu" button</t>
  </si>
  <si>
    <t>Verify that the updated profile in "Thông tin" tab with empty input</t>
  </si>
  <si>
    <t xml:space="preserve">1. The textboxes are enabled for customer to enter data.
2 -&gt; 3. Red message is shown:
"Thông tin bắt buộc."
 </t>
  </si>
  <si>
    <t>1. Click on "Cập nhật" icon on [Thông tin cơ bản] card
2. Enter empty input in "Họ và tên" and "Email" textbox
3. Click on "Lưu lại" button</t>
  </si>
  <si>
    <t>View Bank Account</t>
  </si>
  <si>
    <t>Verify that the customer should be view bank account</t>
  </si>
  <si>
    <t>- The profile page is displayed</t>
  </si>
  <si>
    <t xml:space="preserve">
1. Click on "Tài khoản ngân hàng" tab
</t>
  </si>
  <si>
    <t xml:space="preserve">
1. The application redirects to bank account tab and show host's personal bank account 
</t>
  </si>
  <si>
    <t>Update Bank Account</t>
  </si>
  <si>
    <t>Verify that the updated bank account in "Tài khoản ngân hàng" tab with valid input</t>
  </si>
  <si>
    <t>1. Click on "Cập nhật" icon on [Tài khoản ngân hàng] card
2. Enter data in all textboxes
3. Click on "Lưu" button</t>
  </si>
  <si>
    <t>- The "Tài khoản ngân hàng" tab is displayed</t>
  </si>
  <si>
    <t xml:space="preserve">1. The textboxes are enabled for customer to enter data.
2 -&gt; 3
- Verify that the bank account has been successfully updated, the message "Cập nhật thành công" must be displayed. 
- The bank account has been updated and is now displayed in [Tài khoản ngân hàng] card
 </t>
  </si>
  <si>
    <t>Verify that the updated profile in "Tài khoản ngân hàng" tab with empty input</t>
  </si>
  <si>
    <t>1. Click on "Cập nhật" icon on [Tài khoản ngân hàng] card
2. Enter empty input all textbox
3. Click on "Lưu lại" button</t>
  </si>
  <si>
    <t>The application redirects to account detail page and show information of host in "Thông tin" tab</t>
  </si>
  <si>
    <t>Verify that the view bank account in "Tài khoản" tab</t>
  </si>
  <si>
    <t>- The account detail page is displayed</t>
  </si>
  <si>
    <t xml:space="preserve">
1. Click on "Tài khoản ngân hàng" tab
</t>
  </si>
  <si>
    <t xml:space="preserve">
1. The application redirects to bank account tab and show host's personal bank account </t>
  </si>
  <si>
    <t>View Customer Detail</t>
  </si>
  <si>
    <t>List Customer</t>
  </si>
  <si>
    <t>List Host</t>
  </si>
  <si>
    <t>List Farmstay</t>
  </si>
  <si>
    <t>- The farmstay detail page is displayed</t>
  </si>
  <si>
    <t xml:space="preserve">
1. Click on "Hoạt động" tab</t>
  </si>
  <si>
    <t>1. Verify that the information list activities is displayed correctly</t>
  </si>
  <si>
    <t>- The list activities are displayed in "Hoạt động" tab</t>
  </si>
  <si>
    <t>List Order</t>
  </si>
  <si>
    <t>Verify that the list of orders in "Đơn hàng" tab</t>
  </si>
  <si>
    <t>1. Go to the dashboard page
2. Click on the "Đơn hàng" tab
3. Verify that the list of orders is displayed correctly</t>
  </si>
  <si>
    <t>Verify that the view feedback details in "Feedback" tab</t>
  </si>
  <si>
    <t>List Feedback</t>
  </si>
  <si>
    <t>List Service Category</t>
  </si>
  <si>
    <t>TC_HostManagement_11</t>
  </si>
  <si>
    <t>TC_Authentication_01</t>
  </si>
  <si>
    <t>TC_Authentication_02</t>
  </si>
  <si>
    <t>TC_Authentication_03</t>
  </si>
  <si>
    <t>25/03/2023</t>
  </si>
  <si>
    <t>Verify the sign in using the Google account with valid account</t>
  </si>
  <si>
    <t>Verify the sign in using the Google account with invalid account</t>
  </si>
  <si>
    <t>Verify the sign in using the Google account that hasn't been signed up yet</t>
  </si>
  <si>
    <t xml:space="preserve">
1. Go to the sign in screen
2. Click on "Đăng nhập với Google" button 
3. Enter an account that hasn't been signed up yet
4. Verify that the user is unsuccessfully authenticated </t>
  </si>
  <si>
    <t>2. [Đăng nhập bằng google] popup is opened
4. Error message is shown: "Tài khoản không tồn tại"</t>
  </si>
  <si>
    <t>TC_Authentication_04</t>
  </si>
  <si>
    <t>TC_Authentication_05</t>
  </si>
  <si>
    <t>Verify the sign up using the Google account with valid account</t>
  </si>
  <si>
    <t xml:space="preserve">
1. Go to the sign up screen
2. Click on "Đăng ký với Google" button 
3. Enter valid Google account credentials.
4. Verify that the user is successfully authenticated </t>
  </si>
  <si>
    <t>2. [Đăng nhập bằng google] popup is opened
4. The application redirects the user to the dashboard page and show the message "Đăng kí thành công"</t>
  </si>
  <si>
    <t>TC_Authentication_06</t>
  </si>
  <si>
    <t>Verify the sign up using the Google account that has been signed up</t>
  </si>
  <si>
    <t xml:space="preserve">
1. Go to the sign in screen
2. Click on "Đăng ký với Google" button 
3. Enter an account that has been signed up
4. Verify that the user is unsuccessfully authenticated </t>
  </si>
  <si>
    <t>Verify the send approval the request for admin in farmstay detail page</t>
  </si>
  <si>
    <t xml:space="preserve">1. [Ảnh đại diện] popup is opened
2. [Open] popup is opened
3. The image file is added in "File name:" textbox
4. The new image is displayed in [Ảnh đại diện] popup
5.  Red message is shown:
"Kích thước file lớn hơn cho phép."
</t>
  </si>
  <si>
    <t xml:space="preserve">
1. Click on "Cập nhật" icon on [Hình ảnh] card
2. Click on "Thả ảnh hoặc ấn vào đây để chọn file" icon
3. Choose an image file in [Open] popup with a size bigger than 5MB.
4. Click on "Open" button
5. Click on "Lưu Lại" button
</t>
  </si>
  <si>
    <t xml:space="preserve">1. [Cập nhật ảnh] popup is opened
2. [Open] popup is opened
3. The image file is added in "File name:" textbox
4. The new image is displayed in [Cập nhật ảnh] popup
5. Red message is shown:
"Kích thước file lớn hơn cho phép."
 </t>
  </si>
  <si>
    <t xml:space="preserve">1. [Open] popup is opened
2. The image file is add in "File name:" textbox
3. The new image is displayed in [Thêm phòng] popup
4 -&gt; 8.  Red message is shown:
"Kích thước file lớn hơn cho phép."
 </t>
  </si>
  <si>
    <t xml:space="preserve">
1. Click on "Thả ảnh hoặc ấn vào đây để chọn file" icon
2. Choose an image file in [Open] popup with a size bigger than 5MB.
3. Click on "Open" button
4. Click on "Lưu Lại" button
</t>
  </si>
  <si>
    <t xml:space="preserve">
1. [Open] popup is opened
2. The image file is added in "File name:" textbox
3. The new image is displayed in [Cập nhật ảnh] popup
4. Red message is shown:
"Kích thước file lớn hơn cho phép."
 </t>
  </si>
  <si>
    <t xml:space="preserve">1. [Open] popup is opened
2. The image file is added in "File name:" textbox
3. The new image is displayed in [Thêm hoạt động] popup
4 -&gt; 8.  Red message is shown:
"Kích thước file lớn hơn cho phép."
 </t>
  </si>
  <si>
    <t>TC_ServiceManagement_12</t>
  </si>
  <si>
    <t>Test updated service images with large image size.</t>
  </si>
  <si>
    <t xml:space="preserve">
1. [Open] popup is opened
2. The image file is added in "File name:" textbox
3. The new image is displayed in [Cập nhật] popup
4. Red message is shown:
"Kích thước file lớn hơn cho phép."
 </t>
  </si>
  <si>
    <t xml:space="preserve">
1. Click on a farmstay in "Farmstay" tab on the management page
2. Click on "Hỏi đáp" tab
3. Click on "Thêm Câu Hỏi" button
4. Enter valid input in "Câu hỏi" textbox
5. Enter valid input in "Trả lời" textbox
6. Click on "Lưu lại" button</t>
  </si>
  <si>
    <t xml:space="preserve">1. The application redirects to farmstay detail page and shows information of farmstay
2. "Hỏi đáp" tab is displayed
3. [Thêm Câu Hỏi] popup is opened
4 -&gt; 6
- Verify that the new faq has been successfully created the message "Thêm mới thành công" must be displayed. 
- The new faq should now be displayed on the [Hỏi đáp] tab.
 </t>
  </si>
  <si>
    <t>Test create an faq in [Thêm Câu hỏi] popup</t>
  </si>
  <si>
    <t>TC_ProfileManagement_01</t>
  </si>
  <si>
    <t>TC_ProfileManagement_02</t>
  </si>
  <si>
    <t>TC_ProfileManagement_03</t>
  </si>
  <si>
    <t>TC_ProfileManagement_04</t>
  </si>
  <si>
    <t>TC_ProfileManagement_05</t>
  </si>
  <si>
    <t>TC_ProfileManagement_06</t>
  </si>
  <si>
    <t xml:space="preserve">
1. Click on the avatar icon in the top right corner of the screen.
2. Click on "Hồ sơ cá nhân" menu item
</t>
  </si>
  <si>
    <t xml:space="preserve">1. The textboxes are enabled for host to enter data.
2 -&gt; 3
- Verify that the profile has been successfully updated, the message "Cập nhật thành công" must be displayed. 
- The profile has been updated and is now displayed in [Thông tin cơ bản] card
 </t>
  </si>
  <si>
    <t>Verify the view schedule room in  room detail page</t>
  </si>
  <si>
    <t xml:space="preserve">1. Click on "Xem chi tiết" button in an room on the "Phòng" tab
2. Scroll down to view the schedule room
</t>
  </si>
  <si>
    <t>1. The application redirects to the room detail page and shows information of the room
2
-  The schedule is displayed with the following:
1. "Previous" button
2. "Next" button
3. "Tháng" button
4. "Tuần" button
5. "Ngày" button
6. Status in schedule</t>
  </si>
  <si>
    <t>Verify the view schedule detail on room detail page</t>
  </si>
  <si>
    <t>View Schedule Room</t>
  </si>
  <si>
    <t>Verify the view schedule activity in  activity detail page</t>
  </si>
  <si>
    <t xml:space="preserve">1. Click on "Xem chi tiết" button in an activity on the "Hoạt động" tab
2. Scroll down to view the schedule activity
</t>
  </si>
  <si>
    <t>1. The application redirects to the activity detail page and shows information of the activity
2
-  The schedule is displayed with the following:
1. "Previous" button
2. "Next" button
3. "Tháng" button
4. "Tuần" button
5. "Ngày" button
6. Status in schedule</t>
  </si>
  <si>
    <t>Verify the view schedule detail on activity detail page</t>
  </si>
  <si>
    <t>View Schedule Activity</t>
  </si>
  <si>
    <t xml:space="preserve">1. [Cung cấp tên và ảnh đại diện farmstay của bạn] form is opened
2. [Địa chỉ] form is opened
3. [Chọn vị trí farmstay trên bản đồ] form is opened
4. [Cung cấp thông tin liên hệ] form is opened
5. [Xác nhận thông tin] form is opened
6. 
- Verify that the farmstay has been successfully created, the message "Thêm mới farmstay thành công" must be displayed. 
- [Một số lưu ý] form is opened
 </t>
  </si>
  <si>
    <t>28/03/2023</t>
  </si>
  <si>
    <t>TrongLD</t>
  </si>
  <si>
    <t xml:space="preserve">1. [Cập nhật vị trí farmstay] popup is opened
2 -&gt; 3
- Longitude and latitude are displayed in the map
4
- Verify that the position has been successfully updated, the message "Cập nhật vị trí thành công" must be displayed. 
- The position has been updated and displayed on  [Vị trí] card.
 </t>
  </si>
  <si>
    <t>Test update an activity with large image size</t>
  </si>
  <si>
    <t xml:space="preserve">
1. Click on "Cập nhật" icon on [Hình ảnh] card
2. Click on "Thả ảnh hoặc ấn vào đây để chọn file" icon
3. Choose an image file in the [Open] popup with a size bigger than 5MB.
4. Click on "Open" button
5. Click on "Lưu Lại" button
</t>
  </si>
  <si>
    <t xml:space="preserve">1. [Open] popup is opened
2. The image file is add in "File name:" textbox
3. The new image is displayed in [Cập nhật ảnh] popup
4 -&gt; 8.  Red message is shown:
"Kích thước file lớn hơn cho phép."
 </t>
  </si>
  <si>
    <t xml:space="preserve">1. [Open] popup is opened
2. The image file is add in "File name:" textbox
3. The new image is displayed in [Thêm hoạt động] popup
4 -&gt; 8.  Red message is shown:
"Kích thước file lớn hơn cho phép."
 </t>
  </si>
  <si>
    <t>- The activity has been created successfully
- The admin approved the host's request</t>
  </si>
  <si>
    <t>View List Policy</t>
  </si>
  <si>
    <t xml:space="preserve">1. "Câu hỏi" and "Nội dung trả lời" textboxes has been created
2 -&gt; 4
- Verify that the new faq has been successfully created the message "Thêm mới thành công" must be displayed. 
- The new faq should now be displayed on the [Hỏi đáp] tab.
 </t>
  </si>
  <si>
    <t>1. Click on "... " button in an faq on the "Hỏi đáp" tab
2. Click on "Cập nhật" button in dropdown
3. Enter valid input to be updated into "Câu hỏi" textbox
4. Enter valid input to be updated into "Nội dung trả lời" textbox
5. Click on "Lưu lại" button</t>
  </si>
  <si>
    <t>List Booking Request</t>
  </si>
  <si>
    <t>Verify that the list of booking request in "Duyệt đơn" tab</t>
  </si>
  <si>
    <t>1. Click on the "Duyệt đơn" tab
2. Verify that the list of booking request is displayed correctly</t>
  </si>
  <si>
    <t>The list of booking request is displayed with the following information:
- [Mã đơn] field
- [Khách hàng] field
- [Farmstay] field
- [Tổng tiền] field
- [Thời hạn duyệt] field
- [Trạng thái] field
- [Thao tác] field
- Pagination button</t>
  </si>
  <si>
    <t xml:space="preserve">- The customer has made a booking
</t>
  </si>
  <si>
    <t>View Booking Request Detail</t>
  </si>
  <si>
    <t>Verify that the view of booking request detail in "Duyệt đơn" tab</t>
  </si>
  <si>
    <t>1. The booking request detail page is displayed
- Verify that the booking request is displayed correctly</t>
  </si>
  <si>
    <t>Approve/ Reject Booking Request</t>
  </si>
  <si>
    <t xml:space="preserve">Verify that approve booking </t>
  </si>
  <si>
    <t xml:space="preserve">1. Click on the "Xem chi tiết" icon in [Thao tác] field
</t>
  </si>
  <si>
    <t xml:space="preserve">1. Click on the "Phê duyệt" icon in [Thao tác] field
2. Click on "Xác nhận" button in [Phê duyệt đơn] popup
</t>
  </si>
  <si>
    <t>1. [Phê duyệt đơn] popup is opened
2. Verify that the booking has been successfully approved, the message "Cập nhật thành công" displayed.</t>
  </si>
  <si>
    <t xml:space="preserve">Verify that reject booking </t>
  </si>
  <si>
    <t>1. [Từ chối booking] popup is opened
2 -&gt; 3. Verify that the booking has been successfully rejected the message "Cập nhật thành công" displayed.</t>
  </si>
  <si>
    <t>TC_BookingManagement_01</t>
  </si>
  <si>
    <t>TC_BookingManagement_02</t>
  </si>
  <si>
    <t>TC_BookingManagement_03</t>
  </si>
  <si>
    <t>TC_BookingManagement_04</t>
  </si>
  <si>
    <t>TC_BookingManagement_05</t>
  </si>
  <si>
    <t>TC_BookingManagement_06</t>
  </si>
  <si>
    <t>TC_BookingManagement_07</t>
  </si>
  <si>
    <t>TC_BookingManagement_08</t>
  </si>
  <si>
    <t>TC_BookingManagement_09</t>
  </si>
  <si>
    <t>TC_BookingManagement_10</t>
  </si>
  <si>
    <t>TC_BookingManagement_11</t>
  </si>
  <si>
    <t>AnhNDH</t>
  </si>
  <si>
    <t>Nguyễn Đăng Hải Anh</t>
  </si>
  <si>
    <t>2. [Đăng nhập bằng google] popup is opened
4. Error message is shown: "Tài khoản đã tồn tại"</t>
  </si>
  <si>
    <t>Verify that the host receives a notification when the admin approves the request.</t>
  </si>
  <si>
    <t xml:space="preserve">1. Click on bell icon in the right corner
</t>
  </si>
  <si>
    <t xml:space="preserve">
1
- Verify that the notification has been successfully displayed 
- The status should be display "Đang hoạt động" status</t>
  </si>
  <si>
    <t>- The status displays "Chưa kích hoạt" status</t>
  </si>
  <si>
    <t xml:space="preserve">1. Click on "Đang mở bán" status in the schedule
</t>
  </si>
  <si>
    <t xml:space="preserve">1. Click on the "Từ chối" icon in [Thao tác] field
2. Enter a reason for rejecting that booking
3. Click on "Xác nhận" button in [Từ chối booking] popup
</t>
  </si>
  <si>
    <t>WebAmin_DisbursementManagement</t>
  </si>
  <si>
    <t>This test sheet covers the requirements related to the disbursement management feature</t>
  </si>
  <si>
    <t>Verify that the list of disbursement in "Đơn hàng giải ngân" tab</t>
  </si>
  <si>
    <t>The list of disbursements is displayed with the following information:
- [Mã] field
- [Mã đơn hàng] field
- [Số tiền giải ngân] field
- [Phân loại] field
- [Ngày khởi tạo] field
- [Trạng thái] field
- [Thao tác] field
- Pagination button</t>
  </si>
  <si>
    <t>TC_DisbursementManagement_01</t>
  </si>
  <si>
    <t>TC_DisbursementManagement_02</t>
  </si>
  <si>
    <t>TC_DisbursementManagement_03</t>
  </si>
  <si>
    <t>TC_DisbursementManagement_04</t>
  </si>
  <si>
    <t>TC_DisbursementManagement_05</t>
  </si>
  <si>
    <t>TC_DisbursementManagement_06</t>
  </si>
  <si>
    <t>TC_DisbursementManagement_07</t>
  </si>
  <si>
    <t>List disbursement</t>
  </si>
  <si>
    <t>1. Go to the dashboard page
2. Click on the "Đơn hàng giải ngân" tab
3. Verify that the list of disbursements is displayed correctly</t>
  </si>
  <si>
    <t>1. Go to the list disbursements page
2. Click on the "Next" button</t>
  </si>
  <si>
    <t>1. The list disbursement is displayed
2. The next page is displayed</t>
  </si>
  <si>
    <t>1. Go to the list disbursements page
2. Click on the "Previous" button</t>
  </si>
  <si>
    <t>1. The list disbursement is displayed
2. The previous page is displayed</t>
  </si>
  <si>
    <t xml:space="preserve">
1. Click on "Xem chi tiết" icon in [Thao tác] field
2. Verify that the information disbursement detail is displayed correctly</t>
  </si>
  <si>
    <t>The application redirects to disbursement detail page and show information of disbursement</t>
  </si>
  <si>
    <t xml:space="preserve">- The list disbursements are displayed
</t>
  </si>
  <si>
    <t>Search disbursement</t>
  </si>
  <si>
    <t>Verify the ability to search an disbursement history by the code</t>
  </si>
  <si>
    <t xml:space="preserve">
4.1 
- If the disbursement  is found, the search results display only disbursement that matches the entered code bar.
4.2 
- If the disbursement  is not found, the message "Không có thông tin" is shown to indicate that no results were found. 
 </t>
  </si>
  <si>
    <t>- The list disbursements are displayed</t>
  </si>
  <si>
    <t>Verify the ability to search an disbursement history by status</t>
  </si>
  <si>
    <t>Verify the ability to search a disbursement by date</t>
  </si>
  <si>
    <t xml:space="preserve">
1.1 
- If the disbursement is found, the search results display only disbursements that match [Ngày tạo gần nhất] or [Ngày tạo xa nhất] item 
1.2 
- If the disbursement is not found, the message "Không có thông tin" is shown to indicate that no results were found. 
 </t>
  </si>
  <si>
    <t>View Disbursement Detail</t>
  </si>
  <si>
    <t>Verify that the view disbursement details in "Đơn hàng giải ngân" tab</t>
  </si>
  <si>
    <t xml:space="preserve">1. Click on "Đơn hàng giải ngân" tab
2. Click on the search bar
3. Enter the code of disbursement  in the search bar
4. Click on "Tìm kiếm" button or press enter
</t>
  </si>
  <si>
    <t xml:space="preserve">
1. Click on the [Đang xử lí] status in the "Trạng Thái" dropdown
2. Click on the [Đã giải ngân] status in the "Trạng Thái" dropdown
</t>
  </si>
  <si>
    <t xml:space="preserve">
1 -&gt; 2
- If the disbursement is found, the search results display only disbursements that match the status.
- If the disbursement is not found, the message "Không có thông tin" is shown to indicate that no results were found. 
 </t>
  </si>
  <si>
    <t>WebAdmin_DisbursementManagement</t>
  </si>
  <si>
    <r>
      <t xml:space="preserve">1. Windows 10 (Professional edition version 1903 or higher)
2. Spring Boot 
3. Reactjs 
4. Mobile: </t>
    </r>
    <r>
      <rPr>
        <sz val="11"/>
        <rFont val="Arial"/>
        <family val="2"/>
      </rPr>
      <t>Android 13</t>
    </r>
    <r>
      <rPr>
        <sz val="11"/>
        <color rgb="FF000000"/>
        <rFont val="Arial"/>
        <family val="2"/>
      </rPr>
      <t xml:space="preserve">
5. Database: MySQL (version 8.0.29 or higher)
6. Web Browser: Chrome (version 111.0.5563 or higher)
7. …</t>
    </r>
  </si>
  <si>
    <t xml:space="preserve">
1. Go to the sign up screen
2. Press on "Đăng ký với Google" button 
3. Enter valid Google account credentials.
4. Verify that the user is successfully authenticated </t>
  </si>
  <si>
    <t>1. Go to the sign up screen
2. Verify the user interface (UI) sign up screen</t>
  </si>
  <si>
    <t xml:space="preserve">
1. Go to the sign in screen
2. Press on "Đăng nhập với Google" button 
3. Enter an account that hasn't been signed up yet
4. Verify that the user is unsuccessfully authenticated </t>
  </si>
  <si>
    <t>The screen "Đăng kí" is displayed with the information:                       
1. Logo application.                   
2. Button "Đăng ký với Google"</t>
  </si>
  <si>
    <t>The screen "Đăng nhập" is displayed with the information:                       
1. Logo application.                   
2. Button "Đăng nhập với Google"</t>
  </si>
  <si>
    <t xml:space="preserve">
1. Go to the sign in screen
2. Press on "Đăng nhập với Google" button 
3. Enter valid Google account credentials.
4. Verify that the user is successfully authenticated </t>
  </si>
  <si>
    <t>2. Choose an account popup is opened
4. Error message is shown: "Không tìm thấy tài khoản của bạn. Vui lòng kiểm tra lại hoặc đăng ký tài khoản mới"</t>
  </si>
  <si>
    <t xml:space="preserve">2. Choose an account popup is opened
4. The application redirects the user to the home page </t>
  </si>
  <si>
    <t>2. Choose an account popup is opened
4. Error message is shown: "Tài khoản đã tồn tại vui lòng chọn tài khoản khác hoặc thực hiện đăng nhập"</t>
  </si>
  <si>
    <t>- There is a customer account that has been signed up</t>
  </si>
  <si>
    <t xml:space="preserve">
1. Go to the sign in screen
2. Press on "Đăng nhập với Google" button 
3. Enter invalid Google account credentials.
4. Verify that the user is unsuccessfully authenticated </t>
  </si>
  <si>
    <t>TC_Authentication_07</t>
  </si>
  <si>
    <t xml:space="preserve">
1. Go to the sign up screen
2. Press on "Đăng ký với Google" button 
3. Enter an account that has been signed up
4. Verify that the user is unsuccessfully authenticated </t>
  </si>
  <si>
    <t>Verify that the home screen</t>
  </si>
  <si>
    <t>TC_HomeScreen_01</t>
  </si>
  <si>
    <t>TC_HomeScreen_02</t>
  </si>
  <si>
    <t>TC_HomeScreen_03</t>
  </si>
  <si>
    <t>TC_HomeScreen_04</t>
  </si>
  <si>
    <t>TC_HomeScreen_05</t>
  </si>
  <si>
    <t>TC_HomeScreen_06</t>
  </si>
  <si>
    <t>TC_HomeScreen_07</t>
  </si>
  <si>
    <t>Verify the user interface (UI) of the home screen.</t>
  </si>
  <si>
    <t>1. Go to the home screen
2. Verify the user interface (UI) home screen</t>
  </si>
  <si>
    <t>Verify the notification list in bell icon</t>
  </si>
  <si>
    <t xml:space="preserve">
1. Go to the home screen
2. Press on the bell icon</t>
  </si>
  <si>
    <t>2. The list notification is displayed</t>
  </si>
  <si>
    <t xml:space="preserve">Test "Xem tất cả" link </t>
  </si>
  <si>
    <t>2. Navigate to the list of top farmstay screen</t>
  </si>
  <si>
    <t xml:space="preserve">The home screen is displayed including following elements:                    
1. Search bar                
2. The bell icon
3. List the farmstay
4. Tab navigation </t>
  </si>
  <si>
    <t>2. Navigate to the search farmstay screen</t>
  </si>
  <si>
    <t>2. Navigate to the list of cart screen</t>
  </si>
  <si>
    <t xml:space="preserve">
1. Go to the home screen
2. Press on "Đơn hàng" tab in the navigation bar</t>
  </si>
  <si>
    <t>Test order tab in navigation bar</t>
  </si>
  <si>
    <t>Test cart tab in navigation bar</t>
  </si>
  <si>
    <t>Test search tab in navigation bar</t>
  </si>
  <si>
    <t xml:space="preserve">
1. Go to the home screen
2. Press on "Giỏ hàng" tab in the navigation bar</t>
  </si>
  <si>
    <t xml:space="preserve">
1. Go to the home screen
2. Press on "Tìm kiếm" tab in the navigation bar</t>
  </si>
  <si>
    <t xml:space="preserve">
1. Go to the home screen
2. Press on "Xem tất cả" tab in the navigation bar</t>
  </si>
  <si>
    <t>2. Navigate to the list of order screen</t>
  </si>
  <si>
    <t>Test account tab in navigation bar</t>
  </si>
  <si>
    <t xml:space="preserve">
1. Go to the home screen
2. Press on "Tài khoản" tab in the navigation bar</t>
  </si>
  <si>
    <t>2. Navigate to the personal account screen</t>
  </si>
  <si>
    <t>Verify the view farmstay details</t>
  </si>
  <si>
    <t xml:space="preserve">1. Go to the home screen
2. Press on a farmstay </t>
  </si>
  <si>
    <t>2. Navigate to the farmstay details screen and shows information of farmstay
- Verify that the information regarding the farmstay details is displayed correctly</t>
  </si>
  <si>
    <t>Verify the view activity details</t>
  </si>
  <si>
    <t>- The farmstay details screen is displayed</t>
  </si>
  <si>
    <t xml:space="preserve">
1. Press on an activity on farmstay details screen</t>
  </si>
  <si>
    <t xml:space="preserve">1. Navigate to the activity details screen and shows information of activity
</t>
  </si>
  <si>
    <t>Verify the view room details</t>
  </si>
  <si>
    <t xml:space="preserve">
1. Press on a room on farmstay details screen</t>
  </si>
  <si>
    <t xml:space="preserve">1. Navigate to the room details screen and shows information of room
</t>
  </si>
  <si>
    <t>Verify the view service details</t>
  </si>
  <si>
    <t xml:space="preserve">
1. Press on a service on farmstay details screen</t>
  </si>
  <si>
    <t xml:space="preserve">1. Navigate to the service details screen and shows information of service
</t>
  </si>
  <si>
    <t>Verify the view policy details</t>
  </si>
  <si>
    <t xml:space="preserve">
1. Press on down arow in a policy on farmstay details screen</t>
  </si>
  <si>
    <t>Verify the view faqs details</t>
  </si>
  <si>
    <t xml:space="preserve">
1. Press on down arow in faq on farmstay details screen</t>
  </si>
  <si>
    <t>1. Verify that the information regarding the faq details is displayed correctly</t>
  </si>
  <si>
    <t>1. Verify that the information regarding the policy details is displayed correctly</t>
  </si>
  <si>
    <t>Verify the add an activity to cart</t>
  </si>
  <si>
    <t>Verify the remove an activity to cart</t>
  </si>
  <si>
    <t>- The cart icon is displayed</t>
  </si>
  <si>
    <t>2. The selected date is changed to blue color
3. Verify that the information regarding the cart details is displayed correctly
4. Cart icon has been updated and shows the message "Thêm thành công"</t>
  </si>
  <si>
    <t xml:space="preserve">
1. Press on the cart icon 
3. Press on "X" icon in activity card
</t>
  </si>
  <si>
    <t xml:space="preserve">1. Navigate to the cart details screen
2. Activity has been deleted and shows  the message " Xóa thành công"
</t>
  </si>
  <si>
    <t>- The cart details is displayed</t>
  </si>
  <si>
    <t xml:space="preserve">1. [Xóa giỏ hàng] popup is displayed
2. Navigate to the activity details screen and shows message "Giỏ hàng bị xóa hoặc không tồn tại"
</t>
  </si>
  <si>
    <t xml:space="preserve">
1. Press on trash icon in the right corner 
2. Press on "Xác nhận" button
</t>
  </si>
  <si>
    <t>Verify the add a room to cart</t>
  </si>
  <si>
    <t>Verify the remove a room to cart</t>
  </si>
  <si>
    <t xml:space="preserve">
1. Press on the cart icon 
3. Press on "X" icon in room card
</t>
  </si>
  <si>
    <t xml:space="preserve">1. Navigate to the cart details screen
2. Room has been deleted and shows  the message " Xóa thành công"
</t>
  </si>
  <si>
    <t>Verify the remove all items in cart</t>
  </si>
  <si>
    <t>Cart Management</t>
  </si>
  <si>
    <t>Booking Management</t>
  </si>
  <si>
    <t xml:space="preserve">
1. Press on the cart icon 
3. Press on "Đặt đơn" button
</t>
  </si>
  <si>
    <t xml:space="preserve">Verify the create a booking </t>
  </si>
  <si>
    <t xml:space="preserve">Verify the payment for the booking </t>
  </si>
  <si>
    <t>- The home screen is displayed</t>
  </si>
  <si>
    <t xml:space="preserve">
1. Go to the home screen
2. Press on "Đơn hàng" tab in the navigation bar
3. Press on an order with the "Chờ thanh toán" status
4. Press on "Thanh toán" button
5. Select a payment method and enter the necessary information for payment.
6. Press on "Thanh toán" button in VNPay screen</t>
  </si>
  <si>
    <t>2. Navigate to the list of order screen
3. Navigate to the payment screen
4. Navigate to VNPay screen
5. Verify that the entered information is accurate.
6. Navigate to the payment successfully screen and the status changed to "Chờ phê duyệt" status</t>
  </si>
  <si>
    <t xml:space="preserve">1. Navigate to the cart details screen
2. The booking is created successfully. 
</t>
  </si>
  <si>
    <t>Verify that the lock activity in "Hoạt động" tab</t>
  </si>
  <si>
    <t>Unlock Activity</t>
  </si>
  <si>
    <t>Verify that the unlock activity in "Hoạt động" tab</t>
  </si>
  <si>
    <t>Lock Activity</t>
  </si>
  <si>
    <t xml:space="preserve">1. [Khóa hoạt động] popup is opened
2.
- Verify that the activity has been successfully locked, the message "Cập nhật thành công" must be displayed. </t>
  </si>
  <si>
    <t xml:space="preserve">1. [Mở khóa hoạt động] popup is opened
2.
- Verify that the activity has been successfully unlocked, the message "Cập nhật thành công" must be displayed. </t>
  </si>
  <si>
    <t>- The activity has been locked successfully</t>
  </si>
  <si>
    <t>Verify that the lock room in "Phòng" tab</t>
  </si>
  <si>
    <t>Unlock Room</t>
  </si>
  <si>
    <t>Verify that the unlock room in "Phòng" tab</t>
  </si>
  <si>
    <t xml:space="preserve">1. [Khóa phòng] popup is opened
2.
- Verify that the room has been successfully locked, the message "Cập nhật thành công" must be displayed. </t>
  </si>
  <si>
    <t xml:space="preserve">1. [Mở khóa phòng] popup is opened
2.
- Verify that the room has been successfully unlocked, the message "Cập nhật thành công" must be displayed. </t>
  </si>
  <si>
    <t>- The room has been locked successfully</t>
  </si>
  <si>
    <t>Lock Room</t>
  </si>
  <si>
    <t>Verify that the lock service in "Dịch vụ" tab</t>
  </si>
  <si>
    <t>Unlock Service</t>
  </si>
  <si>
    <t>Verify that the unlock service in "Dịch vụ" tab</t>
  </si>
  <si>
    <t>1. The dropdown menu is displayed
2. [Khóa dịch vụ] popup is opened
3.
- Verify that the service has been successfully locked, the message "Cập nhật thành công" must be displayed. 
- The "Trạng thái" field changed to "Đã khóa" status</t>
  </si>
  <si>
    <t xml:space="preserve">
1. [Mở khóa dịch vụ] popup is opened
2.
- Verify that the service has been successfully unlocked, the message "Cập nhật thành công" must be displayed. 
- The "Trạng thái" field changed to "Đang sử dụng" status</t>
  </si>
  <si>
    <t>- The service has been locked successfully
- The "Trạng Thái" field displays "Đã khóa" status
-The dropdown menu for the "..." button is displayed.</t>
  </si>
  <si>
    <t>Lock Service</t>
  </si>
  <si>
    <t>lock Policy</t>
  </si>
  <si>
    <t>Verify that the lock policy in "Quy định" tab</t>
  </si>
  <si>
    <t>Unlock policy</t>
  </si>
  <si>
    <t>Verify that the unlock policy in "Quy định" tab</t>
  </si>
  <si>
    <t>1. The dropdown menu is displayed
2. [Khóa quy định] popup is opened
3.
- Verify that the policy has been successfully locked, the message "Cập nhật thành công" must be displayed. 
- The "Trạng thái" field changed to "Đã khóa" status</t>
  </si>
  <si>
    <t xml:space="preserve">
1. [Mở khóa quy định] popup is opened
2.
- Verify that the policy has been successfully unlocked, the message "Cập nhật thành công" must be displayed. 
- The "Trạng thái" field changed to "Đang sử dụng" status</t>
  </si>
  <si>
    <t>- The policy has been locked successfully
- The "Trạng Thái" field displays "Đã khóa" status
-The dropdown menu for the "..." button is displayed.</t>
  </si>
  <si>
    <t>Verify that the lock faq in "Hỏi đáp" tab</t>
  </si>
  <si>
    <t>Unlock faq</t>
  </si>
  <si>
    <t>Verify that the unlock faq in "Hỏi đáp" tab</t>
  </si>
  <si>
    <t>1. The dropdown menu is displayed
2. [Khóa câu hỏi] popup is opened
3.
- Verify that the faq has been successfully locked, the message "Cập nhật thành công" must be displayed. 
- The "Trạng thái" field changed to "Đã khóa" status</t>
  </si>
  <si>
    <t xml:space="preserve">
1. [Mở khóa câu hỏi] popup is opened
2.
- Verify that the faq has been successfully unlocked, the message "Cập nhật thành công" must be displayed. 
- The "Trạng thái" field changed to "Đang sử dụng" status</t>
  </si>
  <si>
    <t>- The faq has been locked successfully
- The "Trạng Thái" field displays "Đã khóa" status
-The dropdown menu for the "..." button is displayed.</t>
  </si>
  <si>
    <t>Lock faq</t>
  </si>
  <si>
    <t>Verify that the lock a farmstay in "Farmstay" tab when click on "Xác nhận" button</t>
  </si>
  <si>
    <t>Verify that the lock a farmstay in "Farmstay" tab when click on "Hủy" button</t>
  </si>
  <si>
    <t>Unlock farmstay</t>
  </si>
  <si>
    <t>Verify that the unlock a farmstay in "Farmstay" tab</t>
  </si>
  <si>
    <t xml:space="preserve">1. [Khóa farmstay] popup is opened
2.1
- Verify that the farmstay has been failed locked, the message "Cập nhật thất bại" must be displayed.
- [Khóa farmstay] popup is still opened
2.2
- Verify that the farmstay has been successfully locked, the message "Cập nhật thành công" must be displayed. 
- The "Trạng Thái" field changed to "Không hoạt động" status 
 </t>
  </si>
  <si>
    <t xml:space="preserve">1. [Mở khóa farmstay] popup is opened
2
- Verify that the farmstay has been successfully unlocked, the message "Cập nhật thành công" must be displayed. 
- The "Trạng Thái" field changed to "Đang hoạt động" status 
 </t>
  </si>
  <si>
    <t>Lock farmstay</t>
  </si>
  <si>
    <t>Verify that the lock a feedback in "Feedback" tab</t>
  </si>
  <si>
    <t>Unlock Feedback</t>
  </si>
  <si>
    <t>Verify that the unlock a feedback in "Feedback" tab</t>
  </si>
  <si>
    <t>Lock Feedback</t>
  </si>
  <si>
    <t xml:space="preserve">1. [Khóa feedback] popup is opened
2
- Verify that the feedback has been successfully locked, the message "Cập nhật thành công" must be displayed. 
- The "Trạng Thái" field changed to "Đang bị khóa" status 
 </t>
  </si>
  <si>
    <t xml:space="preserve">1. [Mở khóa feedback] popup is opened
2
- Verify that the feedback has been unlocked, the message "Cập nhật thành công" must be displayed. 
- The "Trạng Thái" field changed to "Đã đăng" status 
 </t>
  </si>
  <si>
    <t>Verify that the lock a service category in "Quản lí danh mục" tab</t>
  </si>
  <si>
    <t>Unlock service Category</t>
  </si>
  <si>
    <t>Verify that the unlock a service category in "Quản lí danh mục" tab</t>
  </si>
  <si>
    <t xml:space="preserve">1. [Khóa loại dịch vụ] popup is opened
2
- Verify that the service category has been successfully locked, the message "Cập nhật thành công" must be displayed. 
- The "Trạng Thái" field changed to "Đã khóa" status 
 </t>
  </si>
  <si>
    <t xml:space="preserve">1. [Mở khóa loại dịch vụ] popup is opened
2
- Verify that the service category has been unlocked, the message "Cập nhật thành công" must be displayed. 
- The "Trạng Thái" field changed to "Đang sử dụng" status 
 </t>
  </si>
  <si>
    <t>Lock Service Category</t>
  </si>
  <si>
    <t>Verify that the lock a room category in "Quản lí danh mục" tab</t>
  </si>
  <si>
    <t>Unlock Room Category</t>
  </si>
  <si>
    <t>Verify that the unlock a room category in "Quản lí danh mục" tab</t>
  </si>
  <si>
    <t xml:space="preserve">1. [Khóa loại phòng] popup is opened
2
- Verify that the room category has been successfully locked, the message "Cập nhật thành công" must be displayed. 
- The "Trạng Thái" field changed to "Đã ẩn" status 
 </t>
  </si>
  <si>
    <t xml:space="preserve">1. [Mở khóa loại phòng] popup is opened
2
- Verify that the room category has been unlocked, the message "Cập nhật thành công" must be displayed. 
- The "Trạng Thái" field changed to "Đang sử dụng" status 
 </t>
  </si>
  <si>
    <t>Lock Room Category</t>
  </si>
  <si>
    <t>Verify that the lock a tag category in "Quản lí danh mục" tab</t>
  </si>
  <si>
    <t>Unlock Tag Category</t>
  </si>
  <si>
    <t>Verify that the unlock a tag category in "Quản lí danh mục" tab</t>
  </si>
  <si>
    <t xml:space="preserve">1. [Khóa thẻ mô tả] popup is opened
2
- Verify that the tag category has been successfully locked, the message "Cập nhật thành công" must be displayed. 
- The "Trạng Thái" field changed to "Đã ẩn" status 
 </t>
  </si>
  <si>
    <t xml:space="preserve">1. [Mở khóa thẻ mô tả] popup is opened
2
- Verify that the tag category has been unlocked, the message "Cập nhật thành công" must be displayed. 
- The "Trạng Thái" field changed to "Đang sử dụng" status 
 </t>
  </si>
  <si>
    <t>Create Tag Category</t>
  </si>
  <si>
    <t>Lock Tag Category</t>
  </si>
  <si>
    <t xml:space="preserve">1. Go to the activity details screen
2. Press on the date in the schedule to add activity to cart
3. Press on "Vé ()" button
4. Press on "Cập nhật giỏ hàng" button
</t>
  </si>
  <si>
    <t xml:space="preserve">1. Go to the room details screen
2. Press on the date in the schedule to add room to cart
3. Press on "Vé ()" button
4. Press on "Cập nhật giỏ hàng" button
</t>
  </si>
  <si>
    <t xml:space="preserve">Verify the cancel a booking </t>
  </si>
  <si>
    <t xml:space="preserve">
1. Go to the home screen
2. Press on "Đơn hàng" tab in the navigation bar
3. Press on an order with the "Chờ phê duyệt" status. The booking cancel must be made at least 1 day prior to check-in date.
4. Press on "Hủy đơn" button
5. Press on "OK" button
</t>
  </si>
  <si>
    <t>Create Feedback</t>
  </si>
  <si>
    <t xml:space="preserve">2. Navigate to the list of order screen
3. Navigate to the order detail screen is displayed
4. "Hủy đơn hàng" popup is displayed
5. The booking has been cancelled successfully. 
- The status has been changed to "Khách hàng hủy" status
</t>
  </si>
  <si>
    <t xml:space="preserve">
1. Go to the home screen
2. Press on "Đơn hàng" tab in the navigation bar
3. Press on an order with the "Đã phê duyệt" status. The booking feedback must be made at least 1 day after to check-out date.
4. Presses on the rating and leaves feedback.
5. Press on "Gửi đánh giá" button
</t>
  </si>
  <si>
    <t xml:space="preserve">2. Navigate to the list of order screen
3. Navigate to the feedback screen is displayed
4-&gt;5 Feedback has been created successfully and displayed on the booking detail page
</t>
  </si>
  <si>
    <t>Verify the create feedaback</t>
  </si>
  <si>
    <t>Review A Farmstay</t>
  </si>
  <si>
    <t>Verify that the list farmstays need to review in the "Farmstay" tab</t>
  </si>
  <si>
    <t>Confirm disbursement</t>
  </si>
  <si>
    <t>Verify the ability to confirm disbursement order</t>
  </si>
  <si>
    <t xml:space="preserve">1. Click on "Đơn hàng giải ngân" tab
2. Click on "Xác nhận" icon in [Thao tác] field
3. Click on "Xác nhận" button 
</t>
  </si>
  <si>
    <t xml:space="preserve">
1. The list disbursement is displayed
2. "Xác nhận" popup is displayed
3. - Verify that the disbursement has been successfully confirmed, the message "Cập nhật thành công" displayed. 
- The "Trạng Thái" field changed to "Đã giải ngân" status at list disbursements
 </t>
  </si>
  <si>
    <t xml:space="preserve">
1. Click on "Phê duyệt" icon in [Thao tác] field
2. Verify that the information farmstay detail is displayed correctly
3. Click on "Thực hiện phê duyệt" button to approve farmstay
4. Check all the appropriate criteria, if the host created farmstay according to the criteria
5. Click on "Gửi đánh giá" button in [Phê duyệt farmstay] popup
</t>
  </si>
  <si>
    <t xml:space="preserve">2. The application redirects to farmstay detail page and show information of farmstay
3. [Phê duyệt farmstay] popup is opened
4-&gt;5 
- Verify that the farmstay has been successfully reviewed, the message "Cập nhật thành công" displayed. 
- The application redirects to list farmstays need to review 
- The "Trạng Thái" field changed to "Đang hoạt động" status at list farmstays
 </t>
  </si>
  <si>
    <t>Verify that review a farmstay if clicks on "Lưu" button</t>
  </si>
  <si>
    <t>Verify that review a farmstay if clicks on "Gửi đánh giá" button</t>
  </si>
  <si>
    <t xml:space="preserve">
1. Click on "Phê duyệt" icon in [Thao tác] field
2. Verify that the information farmstay detail is displayed correctly
3. Click on "Thực hiện phê duyệt" button to approve farmstay
4. Check some the appropriate criteria, if the host created farmstay according to the criteria
5. Click on "Lưu" button in [Phê duyệt farmstay] popup
</t>
  </si>
  <si>
    <t xml:space="preserve">2. The application redirects to farmstay detail page and show information of farmstay
3. [Phê duyệt farmstay] popup is opened
4-&gt;5 
- Verify that the farmstay has been successfully reviewed, the message "Cập nhật thành công" displayed. 
- [Phê duyệt farmstay] popup is still store criteria that are checked
 </t>
  </si>
  <si>
    <t>1. [Tiêu chí đánh giá] popup is opened
2
- Verify that the farmstay has been successfully sent approve the request the message "Gửi yêu cầu thành công" must be displayed. 
- The status should be display "Đang phê duyệt" status</t>
  </si>
  <si>
    <t xml:space="preserve">1. Click on "Gửi yêu cầu phê duyệt" button in farmstay detail page
2. Click on "Gửi yêu cầu" button in [Tiêu chí đánh giá] popup
</t>
  </si>
  <si>
    <t>Verify that the host view rejects the request</t>
  </si>
  <si>
    <t xml:space="preserve">1. Click on "Comment" icon in farmstay detail page
2. Click on "Đóng" button in [Tiêu chí cần bổ sung] popup
</t>
  </si>
  <si>
    <t xml:space="preserve">1. [Tiêu chí cần bổ sung] popup is opened
- Verify that the criteria highlighted in red are the criteria that have not been appropriated
2
- The application redirects to farmstay detail page to update information </t>
  </si>
  <si>
    <t>- The approval request has been send to admin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</si>
</sst>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yy"/>
  </numFmts>
  <fonts count="38">
    <font>
      <sz val="11"/>
      <color theme="1"/>
      <name val="Calibri"/>
      <family val="2"/>
      <scheme val="minor"/>
    </font>
    <font>
      <u/>
      <sz val="11"/>
      <color theme="10"/>
      <name val="Calibri"/>
      <family val="2"/>
      <scheme val="minor"/>
    </font>
    <font>
      <sz val="10"/>
      <color theme="1"/>
      <name val="Arial"/>
      <family val="2"/>
    </font>
    <font>
      <b/>
      <sz val="20"/>
      <color rgb="FF000000"/>
      <name val="Arial"/>
      <family val="2"/>
    </font>
    <font>
      <sz val="11"/>
      <name val="Arial"/>
      <family val="2"/>
    </font>
    <font>
      <sz val="11"/>
      <color theme="1"/>
      <name val="Arial"/>
      <family val="2"/>
    </font>
    <font>
      <b/>
      <sz val="10"/>
      <color rgb="FFFF0000"/>
      <name val="Arial"/>
      <family val="2"/>
    </font>
    <font>
      <b/>
      <sz val="11"/>
      <color rgb="FF993300"/>
      <name val="Arial"/>
      <family val="2"/>
    </font>
    <font>
      <b/>
      <sz val="10"/>
      <color theme="1"/>
      <name val="Arial"/>
      <family val="2"/>
    </font>
    <font>
      <b/>
      <sz val="11"/>
      <color rgb="FFFFFFFF"/>
      <name val="Arial"/>
      <family val="2"/>
    </font>
    <font>
      <u/>
      <sz val="11"/>
      <color rgb="FF0000FF"/>
      <name val="Arial"/>
      <family val="2"/>
    </font>
    <font>
      <b/>
      <sz val="12"/>
      <color rgb="FFFFFFFF"/>
      <name val="Arial"/>
      <family val="2"/>
    </font>
    <font>
      <u/>
      <sz val="11"/>
      <color theme="10"/>
      <name val="Arial"/>
      <family val="2"/>
    </font>
    <font>
      <sz val="11"/>
      <color rgb="FF000000"/>
      <name val="MS PGothic"/>
      <family val="2"/>
    </font>
    <font>
      <b/>
      <sz val="22"/>
      <color rgb="FFFF0000"/>
      <name val="Arial"/>
      <family val="2"/>
    </font>
    <font>
      <b/>
      <sz val="26"/>
      <color rgb="FFFF0000"/>
      <name val="Arial"/>
      <family val="2"/>
    </font>
    <font>
      <b/>
      <sz val="10"/>
      <color rgb="FF993300"/>
      <name val="Arial"/>
      <family val="2"/>
    </font>
    <font>
      <i/>
      <sz val="10"/>
      <color rgb="FF008000"/>
      <name val="Arial"/>
      <family val="2"/>
    </font>
    <font>
      <i/>
      <sz val="11"/>
      <color rgb="FF008000"/>
      <name val="Arial"/>
      <family val="2"/>
    </font>
    <font>
      <sz val="11"/>
      <color rgb="FF000000"/>
      <name val="Arial"/>
      <family val="2"/>
    </font>
    <font>
      <b/>
      <sz val="11"/>
      <color rgb="FF000000"/>
      <name val="MS PGothic"/>
      <family val="2"/>
    </font>
    <font>
      <sz val="11"/>
      <color rgb="FFFFFFFF"/>
      <name val="Arial"/>
      <family val="2"/>
    </font>
    <font>
      <b/>
      <sz val="11"/>
      <color rgb="FF0000FF"/>
      <name val="Arial"/>
      <family val="2"/>
    </font>
    <font>
      <sz val="11"/>
      <color rgb="FF008000"/>
      <name val="Arial"/>
      <family val="2"/>
    </font>
    <font>
      <sz val="11"/>
      <name val="ＭＳ Ｐゴシック"/>
      <family val="2"/>
      <charset val="128"/>
    </font>
    <font>
      <b/>
      <sz val="10"/>
      <name val="Tahoma"/>
      <family val="2"/>
    </font>
    <font>
      <sz val="10"/>
      <name val="Tahoma"/>
      <family val="2"/>
    </font>
    <font>
      <i/>
      <sz val="10"/>
      <color indexed="17"/>
      <name val="Tahoma"/>
      <family val="2"/>
    </font>
    <font>
      <sz val="10"/>
      <color indexed="8"/>
      <name val="Tahoma"/>
      <family val="2"/>
    </font>
    <font>
      <sz val="8"/>
      <color rgb="FF000000"/>
      <name val="Tahoma"/>
      <family val="2"/>
    </font>
    <font>
      <sz val="10"/>
      <color indexed="10"/>
      <name val="Tahoma"/>
      <family val="2"/>
    </font>
    <font>
      <b/>
      <i/>
      <sz val="10"/>
      <name val="Tahoma"/>
      <family val="2"/>
    </font>
    <font>
      <b/>
      <sz val="10"/>
      <color indexed="8"/>
      <name val="Tahoma"/>
      <family val="2"/>
    </font>
    <font>
      <b/>
      <sz val="10"/>
      <color indexed="10"/>
      <name val="Tahoma"/>
      <family val="2"/>
    </font>
    <font>
      <b/>
      <sz val="11"/>
      <color indexed="9"/>
      <name val="Arial"/>
      <family val="2"/>
    </font>
    <font>
      <b/>
      <sz val="11"/>
      <name val="Arial"/>
      <family val="2"/>
    </font>
    <font>
      <sz val="11"/>
      <color indexed="8"/>
      <name val="Arial"/>
      <family val="2"/>
    </font>
    <font>
      <b/>
      <i/>
      <sz val="11"/>
      <name val="Arial"/>
      <family val="2"/>
    </font>
  </fonts>
  <fills count="9">
    <fill>
      <patternFill patternType="none"/>
    </fill>
    <fill>
      <patternFill patternType="gray125"/>
    </fill>
    <fill>
      <patternFill patternType="solid">
        <fgColor rgb="FFFFFFFF"/>
        <bgColor rgb="FFFFFFFF"/>
      </patternFill>
    </fill>
    <fill>
      <patternFill patternType="solid">
        <fgColor rgb="FF333399"/>
        <bgColor rgb="FF333399"/>
      </patternFill>
    </fill>
    <fill>
      <patternFill patternType="solid">
        <fgColor rgb="FF000080"/>
        <bgColor rgb="FF000080"/>
      </patternFill>
    </fill>
    <fill>
      <patternFill patternType="solid">
        <fgColor indexed="27"/>
        <bgColor indexed="41"/>
      </patternFill>
    </fill>
    <fill>
      <patternFill patternType="solid">
        <fgColor indexed="9"/>
        <bgColor indexed="26"/>
      </patternFill>
    </fill>
    <fill>
      <patternFill patternType="solid">
        <fgColor rgb="FF008000"/>
        <bgColor indexed="32"/>
      </patternFill>
    </fill>
    <fill>
      <patternFill patternType="solid">
        <fgColor rgb="FFFFFFFF"/>
        <bgColor rgb="FFFFFFCC"/>
      </patternFill>
    </fill>
  </fills>
  <borders count="4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thin">
        <color indexed="8"/>
      </left>
      <right style="thin">
        <color indexed="8"/>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64"/>
      </top>
      <bottom/>
      <diagonal/>
    </border>
    <border>
      <left/>
      <right/>
      <top style="thin">
        <color indexed="8"/>
      </top>
      <bottom/>
      <diagonal/>
    </border>
    <border>
      <left/>
      <right/>
      <top style="thin">
        <color indexed="64"/>
      </top>
      <bottom/>
      <diagonal/>
    </border>
    <border>
      <left/>
      <right/>
      <top/>
      <bottom style="thin">
        <color indexed="64"/>
      </bottom>
      <diagonal/>
    </border>
    <border>
      <left style="thin">
        <color indexed="8"/>
      </left>
      <right/>
      <top style="thin">
        <color indexed="8"/>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8"/>
      </left>
      <right style="thin">
        <color indexed="8"/>
      </right>
      <top style="thin">
        <color indexed="64"/>
      </top>
      <bottom style="thin">
        <color indexed="64"/>
      </bottom>
      <diagonal/>
    </border>
    <border>
      <left/>
      <right/>
      <top style="thin">
        <color indexed="8"/>
      </top>
      <bottom style="thin">
        <color indexed="64"/>
      </bottom>
      <diagonal/>
    </border>
    <border>
      <left style="hair">
        <color indexed="64"/>
      </left>
      <right style="hair">
        <color indexed="64"/>
      </right>
      <top style="hair">
        <color indexed="64"/>
      </top>
      <bottom style="hair">
        <color indexed="64"/>
      </bottom>
      <diagonal/>
    </border>
  </borders>
  <cellStyleXfs count="3">
    <xf numFmtId="0" fontId="0" fillId="0" borderId="0"/>
    <xf numFmtId="0" fontId="1" fillId="0" borderId="0" applyNumberFormat="0" applyFill="0" applyBorder="0" applyAlignment="0" applyProtection="0"/>
    <xf numFmtId="0" fontId="24" fillId="0" borderId="0"/>
  </cellStyleXfs>
  <cellXfs count="234">
    <xf numFmtId="0" fontId="0" fillId="0" borderId="0" xfId="0"/>
    <xf numFmtId="0" fontId="2" fillId="2" borderId="0" xfId="0" applyFont="1" applyFill="1" applyBorder="1" applyAlignment="1">
      <alignment vertical="center"/>
    </xf>
    <xf numFmtId="1" fontId="2" fillId="2" borderId="0" xfId="0" applyNumberFormat="1" applyFont="1" applyFill="1" applyBorder="1" applyAlignment="1">
      <alignment vertical="center"/>
    </xf>
    <xf numFmtId="0" fontId="5" fillId="0" borderId="0" xfId="0" applyFont="1" applyAlignment="1"/>
    <xf numFmtId="0" fontId="2" fillId="2" borderId="0" xfId="0" applyFont="1" applyFill="1" applyBorder="1" applyAlignment="1">
      <alignment horizontal="left" vertical="center"/>
    </xf>
    <xf numFmtId="0" fontId="6" fillId="2" borderId="0" xfId="0" applyFont="1" applyFill="1" applyBorder="1" applyAlignment="1">
      <alignment horizontal="left" vertical="center"/>
    </xf>
    <xf numFmtId="0" fontId="2" fillId="2" borderId="0" xfId="0" applyFont="1" applyFill="1" applyBorder="1" applyAlignment="1">
      <alignment vertical="center" wrapText="1"/>
    </xf>
    <xf numFmtId="1" fontId="7" fillId="2" borderId="0" xfId="0" applyNumberFormat="1" applyFont="1" applyFill="1" applyBorder="1" applyAlignment="1">
      <alignment vertical="center"/>
    </xf>
    <xf numFmtId="0" fontId="5" fillId="2" borderId="0" xfId="0" applyFont="1" applyFill="1" applyBorder="1" applyAlignment="1">
      <alignment vertical="center"/>
    </xf>
    <xf numFmtId="0" fontId="8" fillId="2" borderId="0" xfId="0" applyFont="1" applyFill="1" applyBorder="1" applyAlignment="1">
      <alignment horizontal="center" vertical="center"/>
    </xf>
    <xf numFmtId="1" fontId="5" fillId="2" borderId="0" xfId="0" applyNumberFormat="1" applyFont="1" applyFill="1" applyBorder="1" applyAlignment="1">
      <alignment vertical="center"/>
    </xf>
    <xf numFmtId="0" fontId="5" fillId="2" borderId="0" xfId="0" applyFont="1" applyFill="1" applyBorder="1" applyAlignment="1">
      <alignment horizontal="left" vertical="center"/>
    </xf>
    <xf numFmtId="1" fontId="5" fillId="2" borderId="4" xfId="0" applyNumberFormat="1" applyFont="1" applyFill="1" applyBorder="1" applyAlignment="1">
      <alignment vertical="center"/>
    </xf>
    <xf numFmtId="49" fontId="5" fillId="2" borderId="4" xfId="0" applyNumberFormat="1" applyFont="1" applyFill="1" applyBorder="1" applyAlignment="1">
      <alignment horizontal="left" vertical="center"/>
    </xf>
    <xf numFmtId="0" fontId="10" fillId="2" borderId="4" xfId="0" applyFont="1" applyFill="1" applyBorder="1" applyAlignment="1">
      <alignment horizontal="left" vertical="center"/>
    </xf>
    <xf numFmtId="0" fontId="5" fillId="2" borderId="4" xfId="0" applyFont="1" applyFill="1" applyBorder="1" applyAlignment="1">
      <alignment horizontal="left" vertical="center"/>
    </xf>
    <xf numFmtId="1" fontId="11" fillId="3" borderId="4" xfId="0" applyNumberFormat="1" applyFont="1" applyFill="1" applyBorder="1" applyAlignment="1">
      <alignment horizontal="center" vertical="center"/>
    </xf>
    <xf numFmtId="0" fontId="11" fillId="3" borderId="4" xfId="0" applyFont="1" applyFill="1" applyBorder="1" applyAlignment="1">
      <alignment horizontal="center" vertical="center"/>
    </xf>
    <xf numFmtId="49" fontId="12" fillId="2" borderId="4" xfId="1" applyNumberFormat="1" applyFont="1" applyFill="1" applyBorder="1" applyAlignment="1">
      <alignment horizontal="left" vertical="center"/>
    </xf>
    <xf numFmtId="0" fontId="2" fillId="0" borderId="0" xfId="0" applyFont="1" applyAlignment="1">
      <alignment vertical="center"/>
    </xf>
    <xf numFmtId="0" fontId="2" fillId="0" borderId="0" xfId="0" applyFont="1" applyAlignment="1">
      <alignment horizontal="left" vertical="center"/>
    </xf>
    <xf numFmtId="0" fontId="14" fillId="2" borderId="0" xfId="0" applyFont="1" applyFill="1" applyBorder="1" applyAlignment="1">
      <alignment horizontal="center" vertical="center"/>
    </xf>
    <xf numFmtId="0" fontId="2" fillId="0" borderId="0" xfId="0" applyFont="1" applyAlignment="1">
      <alignment horizontal="center" vertical="center"/>
    </xf>
    <xf numFmtId="0" fontId="16" fillId="2" borderId="0" xfId="0" applyFont="1" applyFill="1" applyBorder="1" applyAlignment="1">
      <alignment horizontal="left" vertical="center"/>
    </xf>
    <xf numFmtId="0" fontId="17" fillId="0" borderId="0" xfId="0" applyFont="1" applyAlignment="1">
      <alignment horizontal="left" vertical="center"/>
    </xf>
    <xf numFmtId="0" fontId="7" fillId="2" borderId="0" xfId="0" applyFont="1" applyFill="1" applyBorder="1" applyAlignment="1">
      <alignment vertical="center"/>
    </xf>
    <xf numFmtId="0" fontId="18" fillId="0" borderId="0" xfId="0" applyFont="1" applyAlignment="1">
      <alignment horizontal="left" vertical="center"/>
    </xf>
    <xf numFmtId="0" fontId="5" fillId="0" borderId="0" xfId="0" applyFont="1" applyAlignment="1">
      <alignment vertical="center"/>
    </xf>
    <xf numFmtId="0" fontId="7" fillId="2" borderId="0" xfId="0" applyFont="1" applyFill="1" applyBorder="1" applyAlignment="1">
      <alignment horizontal="left" vertical="center"/>
    </xf>
    <xf numFmtId="0" fontId="5" fillId="0" borderId="0" xfId="0" applyFont="1" applyAlignment="1">
      <alignment horizontal="left" vertical="center"/>
    </xf>
    <xf numFmtId="0" fontId="7" fillId="0" borderId="0" xfId="0" applyFont="1" applyAlignment="1">
      <alignment horizontal="left" vertical="center"/>
    </xf>
    <xf numFmtId="15" fontId="9" fillId="4" borderId="4" xfId="0" applyNumberFormat="1" applyFont="1" applyFill="1" applyBorder="1" applyAlignment="1">
      <alignment horizontal="center" vertical="center"/>
    </xf>
    <xf numFmtId="0" fontId="9" fillId="4" borderId="4" xfId="0" applyFont="1" applyFill="1" applyBorder="1" applyAlignment="1">
      <alignment horizontal="center" vertical="center"/>
    </xf>
    <xf numFmtId="164" fontId="19" fillId="0" borderId="4" xfId="0" applyNumberFormat="1" applyFont="1" applyBorder="1" applyAlignment="1">
      <alignment vertical="center" wrapText="1"/>
    </xf>
    <xf numFmtId="49" fontId="5" fillId="0" borderId="4" xfId="0" applyNumberFormat="1" applyFont="1" applyBorder="1" applyAlignment="1">
      <alignment vertical="center"/>
    </xf>
    <xf numFmtId="0" fontId="5" fillId="0" borderId="4" xfId="0" applyFont="1" applyBorder="1" applyAlignment="1">
      <alignment vertical="center"/>
    </xf>
    <xf numFmtId="15" fontId="5" fillId="0" borderId="4" xfId="0" applyNumberFormat="1" applyFont="1" applyBorder="1" applyAlignment="1">
      <alignment vertical="center"/>
    </xf>
    <xf numFmtId="0" fontId="18" fillId="0" borderId="4" xfId="0" applyFont="1" applyBorder="1" applyAlignment="1">
      <alignment vertical="center" wrapText="1"/>
    </xf>
    <xf numFmtId="0" fontId="5" fillId="0" borderId="4" xfId="0" applyNumberFormat="1" applyFont="1" applyBorder="1" applyAlignment="1">
      <alignment horizontal="center" vertical="center"/>
    </xf>
    <xf numFmtId="0" fontId="8" fillId="2" borderId="0" xfId="0" applyFont="1" applyFill="1" applyBorder="1" applyAlignment="1">
      <alignment vertical="center"/>
    </xf>
    <xf numFmtId="15" fontId="2" fillId="2" borderId="0" xfId="0" applyNumberFormat="1" applyFont="1" applyFill="1" applyBorder="1" applyAlignment="1">
      <alignment vertical="center"/>
    </xf>
    <xf numFmtId="0" fontId="18" fillId="2" borderId="0" xfId="0" applyFont="1" applyFill="1" applyBorder="1" applyAlignment="1">
      <alignment vertical="center"/>
    </xf>
    <xf numFmtId="15" fontId="5" fillId="2" borderId="0" xfId="0" applyNumberFormat="1" applyFont="1" applyFill="1" applyBorder="1" applyAlignment="1">
      <alignment vertical="center"/>
    </xf>
    <xf numFmtId="0" fontId="5" fillId="2" borderId="0" xfId="0" applyFont="1" applyFill="1" applyBorder="1" applyAlignment="1">
      <alignment horizontal="center" vertical="center"/>
    </xf>
    <xf numFmtId="10" fontId="5" fillId="2" borderId="0" xfId="0" applyNumberFormat="1" applyFont="1" applyFill="1" applyBorder="1" applyAlignment="1">
      <alignment horizontal="center" vertical="center"/>
    </xf>
    <xf numFmtId="9" fontId="5" fillId="2" borderId="0" xfId="0" applyNumberFormat="1" applyFont="1" applyFill="1" applyBorder="1" applyAlignment="1">
      <alignment horizontal="center" vertical="center"/>
    </xf>
    <xf numFmtId="2" fontId="22" fillId="2" borderId="0" xfId="0" applyNumberFormat="1" applyFont="1" applyFill="1" applyBorder="1" applyAlignment="1">
      <alignment horizontal="right" vertical="center" wrapText="1"/>
    </xf>
    <xf numFmtId="0" fontId="19" fillId="2" borderId="0" xfId="0" applyFont="1" applyFill="1" applyBorder="1" applyAlignment="1">
      <alignment horizontal="center" vertical="center" wrapText="1"/>
    </xf>
    <xf numFmtId="0" fontId="7" fillId="2" borderId="4" xfId="0" applyFont="1" applyFill="1" applyBorder="1" applyAlignment="1">
      <alignment horizontal="left" vertical="center"/>
    </xf>
    <xf numFmtId="0" fontId="7" fillId="2" borderId="4" xfId="0" applyFont="1" applyFill="1" applyBorder="1" applyAlignment="1">
      <alignment vertical="center"/>
    </xf>
    <xf numFmtId="0" fontId="18" fillId="0" borderId="3" xfId="0" applyFont="1" applyBorder="1" applyAlignment="1">
      <alignment vertical="center"/>
    </xf>
    <xf numFmtId="0" fontId="18" fillId="0" borderId="3" xfId="0" applyFont="1" applyBorder="1" applyAlignment="1">
      <alignment horizontal="left" vertical="center"/>
    </xf>
    <xf numFmtId="0" fontId="26" fillId="6" borderId="0" xfId="0" applyFont="1" applyFill="1"/>
    <xf numFmtId="0" fontId="26" fillId="6" borderId="0" xfId="0" applyFont="1" applyFill="1" applyAlignment="1"/>
    <xf numFmtId="0" fontId="30" fillId="6" borderId="0" xfId="0" applyFont="1" applyFill="1"/>
    <xf numFmtId="0" fontId="25" fillId="6" borderId="21" xfId="2" applyFont="1" applyFill="1" applyBorder="1" applyAlignment="1">
      <alignment horizontal="center" vertical="top" wrapText="1"/>
    </xf>
    <xf numFmtId="0" fontId="27" fillId="6" borderId="0" xfId="2" applyFont="1" applyFill="1" applyBorder="1" applyAlignment="1">
      <alignment wrapText="1"/>
    </xf>
    <xf numFmtId="0" fontId="27" fillId="6" borderId="0" xfId="2" applyFont="1" applyFill="1" applyBorder="1" applyAlignment="1">
      <alignment horizontal="left" wrapText="1"/>
    </xf>
    <xf numFmtId="0" fontId="26" fillId="6" borderId="0" xfId="0" applyFont="1" applyFill="1" applyAlignment="1" applyProtection="1">
      <alignment wrapText="1"/>
    </xf>
    <xf numFmtId="0" fontId="26" fillId="6" borderId="0" xfId="0" applyFont="1" applyFill="1" applyAlignment="1">
      <alignment wrapText="1"/>
    </xf>
    <xf numFmtId="0" fontId="30" fillId="6" borderId="0" xfId="0" applyFont="1" applyFill="1" applyAlignment="1">
      <alignment wrapText="1"/>
    </xf>
    <xf numFmtId="0" fontId="28" fillId="6" borderId="0" xfId="0" applyFont="1" applyFill="1" applyAlignment="1"/>
    <xf numFmtId="0" fontId="25" fillId="6" borderId="24" xfId="2" applyFont="1" applyFill="1" applyBorder="1" applyAlignment="1">
      <alignment horizontal="center" vertical="top" wrapText="1"/>
    </xf>
    <xf numFmtId="0" fontId="31" fillId="6" borderId="24" xfId="2" applyFont="1" applyFill="1" applyBorder="1" applyAlignment="1">
      <alignment horizontal="center" vertical="top" wrapText="1"/>
    </xf>
    <xf numFmtId="0" fontId="31" fillId="6" borderId="13" xfId="2" applyFont="1" applyFill="1" applyBorder="1" applyAlignment="1">
      <alignment horizontal="center" vertical="top" wrapText="1"/>
    </xf>
    <xf numFmtId="0" fontId="31" fillId="6" borderId="25" xfId="2" applyFont="1" applyFill="1" applyBorder="1" applyAlignment="1">
      <alignment horizontal="center" vertical="top" wrapText="1"/>
    </xf>
    <xf numFmtId="0" fontId="32" fillId="6" borderId="0" xfId="0" applyFont="1" applyFill="1" applyBorder="1" applyAlignment="1">
      <alignment horizontal="center" vertical="center" wrapText="1"/>
    </xf>
    <xf numFmtId="0" fontId="26" fillId="6" borderId="0" xfId="0" applyFont="1" applyFill="1" applyBorder="1" applyAlignment="1">
      <alignment horizontal="center" wrapText="1"/>
    </xf>
    <xf numFmtId="0" fontId="30" fillId="6" borderId="0" xfId="0" applyFont="1" applyFill="1" applyBorder="1" applyAlignment="1">
      <alignment horizontal="center" wrapText="1"/>
    </xf>
    <xf numFmtId="0" fontId="26" fillId="6" borderId="13" xfId="2" applyFont="1" applyFill="1" applyBorder="1" applyAlignment="1">
      <alignment horizontal="center" vertical="top" wrapText="1"/>
    </xf>
    <xf numFmtId="0" fontId="26" fillId="6" borderId="25" xfId="2" applyFont="1" applyFill="1" applyBorder="1" applyAlignment="1">
      <alignment horizontal="center" vertical="top" wrapText="1"/>
    </xf>
    <xf numFmtId="0" fontId="28" fillId="6" borderId="0" xfId="0" applyFont="1" applyFill="1" applyBorder="1" applyAlignment="1">
      <alignment horizontal="center" vertical="center" wrapText="1"/>
    </xf>
    <xf numFmtId="0" fontId="31" fillId="6" borderId="26" xfId="2" applyFont="1" applyFill="1" applyBorder="1" applyAlignment="1">
      <alignment horizontal="center" vertical="top" wrapText="1"/>
    </xf>
    <xf numFmtId="0" fontId="26" fillId="6" borderId="27" xfId="2" applyFont="1" applyFill="1" applyBorder="1" applyAlignment="1">
      <alignment horizontal="center" vertical="top" wrapText="1"/>
    </xf>
    <xf numFmtId="0" fontId="26" fillId="6" borderId="28" xfId="2" applyFont="1" applyFill="1" applyBorder="1" applyAlignment="1">
      <alignment horizontal="center" vertical="top" wrapText="1"/>
    </xf>
    <xf numFmtId="0" fontId="28" fillId="6" borderId="0" xfId="0" applyFont="1" applyFill="1" applyBorder="1" applyAlignment="1">
      <alignment horizontal="center" wrapText="1"/>
    </xf>
    <xf numFmtId="0" fontId="33" fillId="6" borderId="0" xfId="2" applyFont="1" applyFill="1" applyBorder="1" applyAlignment="1">
      <alignment horizontal="center" vertical="center" wrapText="1"/>
    </xf>
    <xf numFmtId="0" fontId="33" fillId="6" borderId="0" xfId="2" applyFont="1" applyFill="1" applyBorder="1" applyAlignment="1">
      <alignment horizontal="left" vertical="center"/>
    </xf>
    <xf numFmtId="0" fontId="28" fillId="6" borderId="0" xfId="0" applyFont="1" applyFill="1" applyAlignment="1">
      <alignment vertical="top"/>
    </xf>
    <xf numFmtId="0" fontId="30" fillId="6" borderId="0" xfId="0" applyFont="1" applyFill="1" applyBorder="1" applyAlignment="1">
      <alignment vertical="top" wrapText="1"/>
    </xf>
    <xf numFmtId="0" fontId="34" fillId="7" borderId="13" xfId="2" applyFont="1" applyFill="1" applyBorder="1" applyAlignment="1">
      <alignment horizontal="center" vertical="center" wrapText="1"/>
    </xf>
    <xf numFmtId="0" fontId="35" fillId="5" borderId="14" xfId="2" applyFont="1" applyFill="1" applyBorder="1" applyAlignment="1">
      <alignment horizontal="left" vertical="center"/>
    </xf>
    <xf numFmtId="0" fontId="35" fillId="5" borderId="15" xfId="2" applyFont="1" applyFill="1" applyBorder="1" applyAlignment="1">
      <alignment horizontal="left" vertical="center"/>
    </xf>
    <xf numFmtId="0" fontId="35" fillId="5" borderId="16" xfId="2" applyFont="1" applyFill="1" applyBorder="1" applyAlignment="1">
      <alignment horizontal="left" vertical="center"/>
    </xf>
    <xf numFmtId="0" fontId="4" fillId="6" borderId="17" xfId="0" applyFont="1" applyFill="1" applyBorder="1" applyAlignment="1">
      <alignment vertical="top" wrapText="1"/>
    </xf>
    <xf numFmtId="0" fontId="36" fillId="6" borderId="17" xfId="0" applyFont="1" applyFill="1" applyBorder="1" applyAlignment="1">
      <alignment horizontal="left" vertical="top" wrapText="1"/>
    </xf>
    <xf numFmtId="0" fontId="35" fillId="5" borderId="18" xfId="2" applyFont="1" applyFill="1" applyBorder="1" applyAlignment="1">
      <alignment horizontal="left" vertical="center"/>
    </xf>
    <xf numFmtId="0" fontId="35" fillId="5" borderId="19" xfId="2" applyFont="1" applyFill="1" applyBorder="1" applyAlignment="1">
      <alignment horizontal="left" vertical="center"/>
    </xf>
    <xf numFmtId="0" fontId="35" fillId="5" borderId="20" xfId="2" applyFont="1" applyFill="1" applyBorder="1" applyAlignment="1">
      <alignment horizontal="left" vertical="center"/>
    </xf>
    <xf numFmtId="0" fontId="4" fillId="6" borderId="17" xfId="2" applyFont="1" applyFill="1" applyBorder="1" applyAlignment="1">
      <alignment vertical="center" wrapText="1"/>
    </xf>
    <xf numFmtId="0" fontId="4" fillId="6" borderId="17" xfId="0" applyFont="1" applyFill="1" applyBorder="1" applyAlignment="1">
      <alignment horizontal="left" vertical="center" wrapText="1"/>
    </xf>
    <xf numFmtId="0" fontId="4" fillId="6" borderId="17" xfId="0" quotePrefix="1" applyFont="1" applyFill="1" applyBorder="1" applyAlignment="1">
      <alignment horizontal="left" vertical="center" wrapText="1"/>
    </xf>
    <xf numFmtId="0" fontId="36" fillId="6" borderId="17" xfId="0" applyFont="1" applyFill="1" applyBorder="1" applyAlignment="1">
      <alignment horizontal="left" vertical="center" wrapText="1"/>
    </xf>
    <xf numFmtId="0" fontId="4" fillId="6" borderId="17" xfId="2" applyFont="1" applyFill="1" applyBorder="1" applyAlignment="1">
      <alignment horizontal="center" vertical="center" wrapText="1"/>
    </xf>
    <xf numFmtId="0" fontId="35" fillId="5" borderId="19" xfId="2" applyFont="1" applyFill="1" applyBorder="1" applyAlignment="1">
      <alignment horizontal="center" vertical="center"/>
    </xf>
    <xf numFmtId="0" fontId="4" fillId="6" borderId="17" xfId="0" applyFont="1" applyFill="1" applyBorder="1" applyAlignment="1">
      <alignment vertical="center" wrapText="1"/>
    </xf>
    <xf numFmtId="0" fontId="4" fillId="6" borderId="17" xfId="2" quotePrefix="1" applyFont="1" applyFill="1" applyBorder="1" applyAlignment="1">
      <alignment vertical="center" wrapText="1"/>
    </xf>
    <xf numFmtId="0" fontId="35" fillId="6" borderId="21" xfId="2" applyFont="1" applyFill="1" applyBorder="1" applyAlignment="1">
      <alignment horizontal="center" vertical="top" wrapText="1"/>
    </xf>
    <xf numFmtId="0" fontId="35" fillId="6" borderId="24" xfId="2" applyFont="1" applyFill="1" applyBorder="1" applyAlignment="1">
      <alignment horizontal="center" vertical="top" wrapText="1"/>
    </xf>
    <xf numFmtId="0" fontId="37" fillId="6" borderId="24" xfId="2" applyFont="1" applyFill="1" applyBorder="1" applyAlignment="1">
      <alignment horizontal="center" vertical="top" wrapText="1"/>
    </xf>
    <xf numFmtId="0" fontId="37" fillId="6" borderId="13" xfId="2" applyFont="1" applyFill="1" applyBorder="1" applyAlignment="1">
      <alignment horizontal="center" vertical="top" wrapText="1"/>
    </xf>
    <xf numFmtId="0" fontId="37" fillId="6" borderId="25" xfId="2" applyFont="1" applyFill="1" applyBorder="1" applyAlignment="1">
      <alignment horizontal="center" vertical="top" wrapText="1"/>
    </xf>
    <xf numFmtId="0" fontId="4" fillId="6" borderId="13" xfId="2" applyFont="1" applyFill="1" applyBorder="1" applyAlignment="1">
      <alignment horizontal="center" vertical="top" wrapText="1"/>
    </xf>
    <xf numFmtId="0" fontId="4" fillId="6" borderId="25" xfId="2" applyFont="1" applyFill="1" applyBorder="1" applyAlignment="1">
      <alignment horizontal="center" vertical="top" wrapText="1"/>
    </xf>
    <xf numFmtId="0" fontId="37" fillId="6" borderId="26" xfId="2" applyFont="1" applyFill="1" applyBorder="1" applyAlignment="1">
      <alignment horizontal="center" vertical="top" wrapText="1"/>
    </xf>
    <xf numFmtId="0" fontId="4" fillId="6" borderId="27" xfId="2" applyFont="1" applyFill="1" applyBorder="1" applyAlignment="1">
      <alignment horizontal="center" vertical="top" wrapText="1"/>
    </xf>
    <xf numFmtId="0" fontId="4" fillId="6" borderId="28" xfId="2" applyFont="1" applyFill="1" applyBorder="1" applyAlignment="1">
      <alignment horizontal="center" vertical="top" wrapText="1"/>
    </xf>
    <xf numFmtId="0" fontId="4" fillId="6" borderId="17" xfId="2" applyFont="1" applyFill="1" applyBorder="1" applyAlignment="1">
      <alignment horizontal="left" wrapText="1"/>
    </xf>
    <xf numFmtId="0" fontId="26" fillId="6" borderId="0" xfId="0" applyFont="1" applyFill="1" applyAlignment="1">
      <alignment horizontal="center"/>
    </xf>
    <xf numFmtId="0" fontId="4" fillId="6" borderId="29" xfId="2" quotePrefix="1" applyFont="1" applyFill="1" applyBorder="1" applyAlignment="1">
      <alignment horizontal="left" vertical="center" wrapText="1"/>
    </xf>
    <xf numFmtId="0" fontId="26" fillId="6" borderId="0" xfId="0" applyFont="1" applyFill="1" applyAlignment="1">
      <alignment horizontal="center" vertical="center"/>
    </xf>
    <xf numFmtId="0" fontId="27" fillId="6" borderId="0" xfId="2" applyFont="1" applyFill="1" applyBorder="1" applyAlignment="1">
      <alignment horizontal="center" vertical="center" wrapText="1"/>
    </xf>
    <xf numFmtId="0" fontId="35" fillId="5" borderId="15" xfId="2" applyFont="1" applyFill="1" applyBorder="1" applyAlignment="1">
      <alignment horizontal="center" vertical="center"/>
    </xf>
    <xf numFmtId="0" fontId="27" fillId="6" borderId="0" xfId="2" applyFont="1" applyFill="1" applyBorder="1" applyAlignment="1">
      <alignment horizontal="center" wrapText="1"/>
    </xf>
    <xf numFmtId="14" fontId="4" fillId="6" borderId="17" xfId="2" applyNumberFormat="1" applyFont="1" applyFill="1" applyBorder="1" applyAlignment="1">
      <alignment horizontal="center" vertical="center" wrapText="1"/>
    </xf>
    <xf numFmtId="0" fontId="26" fillId="6" borderId="0" xfId="0" applyFont="1" applyFill="1" applyAlignment="1" applyProtection="1">
      <alignment horizontal="center" wrapText="1"/>
    </xf>
    <xf numFmtId="0" fontId="4" fillId="6" borderId="18" xfId="0" applyFont="1" applyFill="1" applyBorder="1" applyAlignment="1">
      <alignment horizontal="left" vertical="center" wrapText="1"/>
    </xf>
    <xf numFmtId="0" fontId="4" fillId="6" borderId="20" xfId="2" applyFont="1" applyFill="1" applyBorder="1" applyAlignment="1">
      <alignment horizontal="center" vertical="center" wrapText="1"/>
    </xf>
    <xf numFmtId="0" fontId="35" fillId="5" borderId="0" xfId="2" applyFont="1" applyFill="1" applyBorder="1" applyAlignment="1">
      <alignment horizontal="left" vertical="center"/>
    </xf>
    <xf numFmtId="0" fontId="4" fillId="6" borderId="29" xfId="2" applyFont="1" applyFill="1" applyBorder="1" applyAlignment="1">
      <alignment horizontal="left" vertical="center" wrapText="1"/>
    </xf>
    <xf numFmtId="0" fontId="4" fillId="6" borderId="17" xfId="2" applyFont="1" applyFill="1" applyBorder="1" applyAlignment="1">
      <alignment horizontal="left" vertical="center" wrapText="1"/>
    </xf>
    <xf numFmtId="0" fontId="4" fillId="6" borderId="18" xfId="0" applyFont="1" applyFill="1" applyBorder="1" applyAlignment="1">
      <alignment horizontal="left" wrapText="1"/>
    </xf>
    <xf numFmtId="0" fontId="4" fillId="6" borderId="15" xfId="2" quotePrefix="1" applyFont="1" applyFill="1" applyBorder="1" applyAlignment="1">
      <alignment horizontal="left" vertical="center" wrapText="1"/>
    </xf>
    <xf numFmtId="0" fontId="4" fillId="6" borderId="29" xfId="0" quotePrefix="1" applyFont="1" applyFill="1" applyBorder="1" applyAlignment="1">
      <alignment horizontal="left" vertical="center" wrapText="1"/>
    </xf>
    <xf numFmtId="0" fontId="4" fillId="8" borderId="4" xfId="0" applyFont="1" applyFill="1" applyBorder="1" applyAlignment="1">
      <alignment vertical="center" wrapText="1"/>
    </xf>
    <xf numFmtId="0" fontId="4" fillId="6" borderId="36" xfId="2" quotePrefix="1" applyFont="1" applyFill="1" applyBorder="1" applyAlignment="1">
      <alignment horizontal="left" vertical="center" wrapText="1"/>
    </xf>
    <xf numFmtId="0" fontId="4" fillId="6" borderId="29" xfId="0" quotePrefix="1" applyFont="1" applyFill="1" applyBorder="1" applyAlignment="1">
      <alignment horizontal="left" vertical="center" wrapText="1"/>
    </xf>
    <xf numFmtId="0" fontId="4" fillId="6" borderId="36" xfId="2" quotePrefix="1" applyFont="1" applyFill="1" applyBorder="1" applyAlignment="1">
      <alignment vertical="center" wrapText="1"/>
    </xf>
    <xf numFmtId="0" fontId="4" fillId="6" borderId="29" xfId="0" quotePrefix="1" applyFont="1" applyFill="1" applyBorder="1" applyAlignment="1">
      <alignment horizontal="left" vertical="center" wrapText="1"/>
    </xf>
    <xf numFmtId="0" fontId="4" fillId="6" borderId="29" xfId="2" quotePrefix="1" applyFont="1" applyFill="1" applyBorder="1" applyAlignment="1">
      <alignment horizontal="left" vertical="center" wrapText="1"/>
    </xf>
    <xf numFmtId="0" fontId="4" fillId="6" borderId="29" xfId="0" quotePrefix="1" applyFont="1" applyFill="1" applyBorder="1" applyAlignment="1">
      <alignment horizontal="left" vertical="center" wrapText="1"/>
    </xf>
    <xf numFmtId="0" fontId="4" fillId="6" borderId="18" xfId="2" applyFont="1" applyFill="1" applyBorder="1" applyAlignment="1">
      <alignment vertical="center" wrapText="1"/>
    </xf>
    <xf numFmtId="0" fontId="4" fillId="6" borderId="18" xfId="2" applyFont="1" applyFill="1" applyBorder="1" applyAlignment="1">
      <alignment horizontal="left" vertical="center" wrapText="1"/>
    </xf>
    <xf numFmtId="0" fontId="35" fillId="5" borderId="38" xfId="2" applyFont="1" applyFill="1" applyBorder="1" applyAlignment="1">
      <alignment horizontal="left" vertical="center"/>
    </xf>
    <xf numFmtId="0" fontId="4" fillId="6" borderId="13" xfId="2" quotePrefix="1" applyFont="1" applyFill="1" applyBorder="1" applyAlignment="1">
      <alignment vertical="center" wrapText="1"/>
    </xf>
    <xf numFmtId="0" fontId="4" fillId="6" borderId="41" xfId="2" applyFont="1" applyFill="1" applyBorder="1" applyAlignment="1">
      <alignment vertical="center" wrapText="1"/>
    </xf>
    <xf numFmtId="0" fontId="4" fillId="6" borderId="30" xfId="2" applyFont="1" applyFill="1" applyBorder="1" applyAlignment="1">
      <alignment vertical="center" wrapText="1"/>
    </xf>
    <xf numFmtId="0" fontId="4" fillId="6" borderId="13" xfId="2" applyFont="1" applyFill="1" applyBorder="1" applyAlignment="1">
      <alignment vertical="center" wrapText="1"/>
    </xf>
    <xf numFmtId="0" fontId="4" fillId="6" borderId="13" xfId="2" quotePrefix="1" applyFont="1" applyFill="1" applyBorder="1" applyAlignment="1">
      <alignment horizontal="left" vertical="center" wrapText="1"/>
    </xf>
    <xf numFmtId="0" fontId="4" fillId="6" borderId="36" xfId="0" quotePrefix="1" applyFont="1" applyFill="1" applyBorder="1" applyAlignment="1">
      <alignment horizontal="left" vertical="center" wrapText="1"/>
    </xf>
    <xf numFmtId="0" fontId="4" fillId="6" borderId="33" xfId="0" quotePrefix="1" applyFont="1" applyFill="1" applyBorder="1" applyAlignment="1">
      <alignment vertical="center" wrapText="1"/>
    </xf>
    <xf numFmtId="0" fontId="4" fillId="6" borderId="18" xfId="2" applyFont="1" applyFill="1" applyBorder="1" applyAlignment="1">
      <alignment horizontal="left" wrapText="1"/>
    </xf>
    <xf numFmtId="0" fontId="4" fillId="6" borderId="29" xfId="2" applyFont="1" applyFill="1" applyBorder="1" applyAlignment="1">
      <alignment vertical="center" wrapText="1"/>
    </xf>
    <xf numFmtId="0" fontId="4" fillId="6" borderId="20" xfId="2" applyFont="1" applyFill="1" applyBorder="1" applyAlignment="1">
      <alignment vertical="top" wrapText="1"/>
    </xf>
    <xf numFmtId="0" fontId="4" fillId="6" borderId="13" xfId="0" quotePrefix="1" applyFont="1" applyFill="1" applyBorder="1" applyAlignment="1">
      <alignment vertical="center" wrapText="1"/>
    </xf>
    <xf numFmtId="0" fontId="2" fillId="2" borderId="0" xfId="0" applyFont="1" applyFill="1" applyBorder="1" applyAlignment="1">
      <alignment vertical="center"/>
    </xf>
    <xf numFmtId="0" fontId="5" fillId="0" borderId="0" xfId="0" applyFont="1" applyAlignment="1"/>
    <xf numFmtId="1" fontId="5" fillId="2" borderId="4" xfId="0" applyNumberFormat="1" applyFont="1" applyFill="1" applyBorder="1" applyAlignment="1">
      <alignment vertical="center"/>
    </xf>
    <xf numFmtId="49" fontId="5" fillId="2" borderId="4" xfId="0" applyNumberFormat="1" applyFont="1" applyFill="1" applyBorder="1" applyAlignment="1">
      <alignment horizontal="left" vertical="center"/>
    </xf>
    <xf numFmtId="0" fontId="5" fillId="2" borderId="4" xfId="0" applyFont="1" applyFill="1" applyBorder="1" applyAlignment="1">
      <alignment horizontal="left" vertical="center"/>
    </xf>
    <xf numFmtId="49" fontId="12" fillId="2" borderId="4" xfId="1" applyNumberFormat="1" applyFont="1" applyFill="1" applyBorder="1" applyAlignment="1">
      <alignment horizontal="left" vertical="center"/>
    </xf>
    <xf numFmtId="0" fontId="4" fillId="6" borderId="17" xfId="2" applyFont="1" applyFill="1" applyBorder="1" applyAlignment="1">
      <alignment vertical="center" wrapText="1"/>
    </xf>
    <xf numFmtId="0" fontId="4" fillId="6" borderId="17" xfId="2" applyFont="1" applyFill="1" applyBorder="1" applyAlignment="1">
      <alignment horizontal="center" vertical="center" wrapText="1"/>
    </xf>
    <xf numFmtId="0" fontId="35" fillId="5" borderId="19" xfId="2" applyFont="1" applyFill="1" applyBorder="1" applyAlignment="1">
      <alignment horizontal="center" vertical="center"/>
    </xf>
    <xf numFmtId="0" fontId="4" fillId="6" borderId="13" xfId="2" applyFont="1" applyFill="1" applyBorder="1" applyAlignment="1">
      <alignment horizontal="center" vertical="top" wrapText="1"/>
    </xf>
    <xf numFmtId="0" fontId="4" fillId="6" borderId="27" xfId="2" applyFont="1" applyFill="1" applyBorder="1" applyAlignment="1">
      <alignment horizontal="center" vertical="top" wrapText="1"/>
    </xf>
    <xf numFmtId="14" fontId="4" fillId="6" borderId="17" xfId="2" applyNumberFormat="1" applyFont="1" applyFill="1" applyBorder="1" applyAlignment="1">
      <alignment horizontal="center" vertical="center" wrapText="1"/>
    </xf>
    <xf numFmtId="0" fontId="4" fillId="6" borderId="20" xfId="2" applyFont="1" applyFill="1" applyBorder="1" applyAlignment="1">
      <alignment horizontal="center" vertical="center" wrapText="1"/>
    </xf>
    <xf numFmtId="0" fontId="4" fillId="6" borderId="29" xfId="2" quotePrefix="1" applyFont="1" applyFill="1" applyBorder="1" applyAlignment="1">
      <alignment horizontal="left" vertical="center" wrapText="1"/>
    </xf>
    <xf numFmtId="14" fontId="4" fillId="6" borderId="17" xfId="2" applyNumberFormat="1" applyFont="1" applyFill="1" applyBorder="1" applyAlignment="1">
      <alignment vertical="center" wrapText="1"/>
    </xf>
    <xf numFmtId="0" fontId="4" fillId="6" borderId="36" xfId="2" applyFont="1" applyFill="1" applyBorder="1" applyAlignment="1">
      <alignment vertical="center" wrapText="1"/>
    </xf>
    <xf numFmtId="0" fontId="4" fillId="6" borderId="36" xfId="0" quotePrefix="1" applyFont="1" applyFill="1" applyBorder="1" applyAlignment="1">
      <alignment vertical="center" wrapText="1"/>
    </xf>
    <xf numFmtId="0" fontId="4" fillId="6" borderId="45" xfId="0" quotePrefix="1" applyFont="1" applyFill="1" applyBorder="1" applyAlignment="1">
      <alignment vertical="center" wrapText="1"/>
    </xf>
    <xf numFmtId="0" fontId="35" fillId="5" borderId="46" xfId="2" applyFont="1" applyFill="1" applyBorder="1" applyAlignment="1">
      <alignment horizontal="left" vertical="center"/>
    </xf>
    <xf numFmtId="0" fontId="4" fillId="8" borderId="3" xfId="0" applyFont="1" applyFill="1" applyBorder="1" applyAlignment="1">
      <alignment vertical="top" wrapText="1"/>
    </xf>
    <xf numFmtId="0" fontId="26" fillId="6" borderId="45" xfId="0" applyFont="1" applyFill="1" applyBorder="1"/>
    <xf numFmtId="0" fontId="21" fillId="4" borderId="9" xfId="0" applyFont="1" applyFill="1" applyBorder="1" applyAlignment="1">
      <alignment horizontal="center" vertical="center"/>
    </xf>
    <xf numFmtId="0" fontId="9" fillId="4" borderId="9" xfId="0" applyFont="1" applyFill="1" applyBorder="1" applyAlignment="1">
      <alignment vertical="center"/>
    </xf>
    <xf numFmtId="0" fontId="9" fillId="4" borderId="5" xfId="0" applyFont="1" applyFill="1" applyBorder="1" applyAlignment="1">
      <alignment horizontal="center" vertical="center"/>
    </xf>
    <xf numFmtId="0" fontId="9" fillId="4" borderId="5" xfId="0" applyFont="1" applyFill="1" applyBorder="1" applyAlignment="1">
      <alignment horizontal="center" vertical="center" wrapText="1"/>
    </xf>
    <xf numFmtId="0" fontId="5" fillId="2" borderId="47" xfId="0" applyFont="1" applyFill="1" applyBorder="1" applyAlignment="1">
      <alignment horizontal="center" vertical="center"/>
    </xf>
    <xf numFmtId="49" fontId="5" fillId="2" borderId="47" xfId="0" applyNumberFormat="1" applyFont="1" applyFill="1" applyBorder="1" applyAlignment="1">
      <alignment horizontal="left" vertical="center"/>
    </xf>
    <xf numFmtId="1" fontId="7" fillId="2" borderId="1" xfId="0" applyNumberFormat="1" applyFont="1" applyFill="1" applyBorder="1" applyAlignment="1">
      <alignment vertical="center" wrapText="1"/>
    </xf>
    <xf numFmtId="0" fontId="4" fillId="0" borderId="3" xfId="0" applyFont="1" applyBorder="1"/>
    <xf numFmtId="0" fontId="19" fillId="2" borderId="1" xfId="0" applyFont="1" applyFill="1" applyBorder="1" applyAlignment="1">
      <alignment vertical="center" wrapText="1"/>
    </xf>
    <xf numFmtId="0" fontId="4" fillId="0" borderId="2" xfId="0" applyFont="1" applyBorder="1"/>
    <xf numFmtId="0" fontId="3" fillId="2" borderId="0" xfId="0" applyFont="1" applyFill="1" applyBorder="1" applyAlignment="1">
      <alignment horizontal="center" vertical="center"/>
    </xf>
    <xf numFmtId="0" fontId="4" fillId="0" borderId="0" xfId="0" applyFont="1" applyBorder="1"/>
    <xf numFmtId="1" fontId="7" fillId="2" borderId="1" xfId="0" applyNumberFormat="1" applyFont="1" applyFill="1" applyBorder="1" applyAlignment="1">
      <alignment vertical="center"/>
    </xf>
    <xf numFmtId="0" fontId="19" fillId="2" borderId="1" xfId="0" applyFont="1" applyFill="1" applyBorder="1" applyAlignment="1">
      <alignment horizontal="left" vertical="center" wrapText="1"/>
    </xf>
    <xf numFmtId="0" fontId="19" fillId="2" borderId="1" xfId="0" applyFont="1" applyFill="1" applyBorder="1" applyAlignment="1">
      <alignment horizontal="left" vertical="center"/>
    </xf>
    <xf numFmtId="0" fontId="15" fillId="0" borderId="1" xfId="0" applyFont="1" applyBorder="1" applyAlignment="1">
      <alignment horizontal="center" vertical="center"/>
    </xf>
    <xf numFmtId="0" fontId="3" fillId="0" borderId="1" xfId="0" applyFont="1" applyBorder="1" applyAlignment="1">
      <alignment horizontal="center" vertical="center"/>
    </xf>
    <xf numFmtId="0" fontId="18" fillId="0" borderId="1" xfId="0" applyFont="1" applyBorder="1" applyAlignment="1">
      <alignment horizontal="left" vertical="center" wrapText="1"/>
    </xf>
    <xf numFmtId="0" fontId="18" fillId="0" borderId="2" xfId="0" applyFont="1" applyBorder="1"/>
    <xf numFmtId="0" fontId="18" fillId="0" borderId="3" xfId="0" applyFont="1" applyBorder="1"/>
    <xf numFmtId="0" fontId="18" fillId="0" borderId="1" xfId="0" applyFont="1" applyBorder="1" applyAlignment="1">
      <alignment horizontal="left" vertical="center"/>
    </xf>
    <xf numFmtId="0" fontId="7" fillId="2" borderId="5" xfId="0" applyFont="1" applyFill="1" applyBorder="1" applyAlignment="1">
      <alignment horizontal="left" vertical="center"/>
    </xf>
    <xf numFmtId="0" fontId="4" fillId="0" borderId="9" xfId="0" applyFont="1" applyBorder="1"/>
    <xf numFmtId="0" fontId="18" fillId="0" borderId="6" xfId="0" applyFont="1" applyBorder="1" applyAlignment="1">
      <alignment horizontal="left" vertical="center"/>
    </xf>
    <xf numFmtId="0" fontId="18" fillId="0" borderId="7" xfId="0" applyFont="1" applyBorder="1"/>
    <xf numFmtId="0" fontId="18" fillId="0" borderId="8" xfId="0" applyFont="1" applyBorder="1"/>
    <xf numFmtId="0" fontId="18" fillId="0" borderId="10" xfId="0" applyFont="1" applyBorder="1"/>
    <xf numFmtId="0" fontId="18" fillId="0" borderId="11" xfId="0" applyFont="1" applyBorder="1"/>
    <xf numFmtId="0" fontId="18" fillId="0" borderId="12" xfId="0" applyFont="1" applyBorder="1"/>
    <xf numFmtId="0" fontId="18" fillId="2" borderId="1" xfId="0" applyFont="1" applyFill="1" applyBorder="1" applyAlignment="1">
      <alignment vertical="center"/>
    </xf>
    <xf numFmtId="0" fontId="18" fillId="2" borderId="1"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1" xfId="0" applyFont="1" applyFill="1" applyBorder="1" applyAlignment="1">
      <alignment horizontal="left" vertical="center" wrapText="1"/>
    </xf>
    <xf numFmtId="0" fontId="23" fillId="0" borderId="3" xfId="0" applyFont="1" applyBorder="1"/>
    <xf numFmtId="0" fontId="7" fillId="2" borderId="1" xfId="0" applyFont="1" applyFill="1" applyBorder="1" applyAlignment="1">
      <alignment horizontal="left" vertical="center"/>
    </xf>
    <xf numFmtId="0" fontId="18" fillId="2" borderId="1" xfId="0" applyFont="1" applyFill="1" applyBorder="1" applyAlignment="1">
      <alignment horizontal="left" vertical="center"/>
    </xf>
    <xf numFmtId="0" fontId="26" fillId="6" borderId="22" xfId="2" applyFont="1" applyFill="1" applyBorder="1" applyAlignment="1">
      <alignment horizontal="left" vertical="top" wrapText="1"/>
    </xf>
    <xf numFmtId="0" fontId="26" fillId="6" borderId="23" xfId="2" applyFont="1" applyFill="1" applyBorder="1" applyAlignment="1">
      <alignment horizontal="left" vertical="top" wrapText="1"/>
    </xf>
    <xf numFmtId="0" fontId="26" fillId="6" borderId="13" xfId="2" applyFont="1" applyFill="1" applyBorder="1" applyAlignment="1">
      <alignment horizontal="left" vertical="top" wrapText="1"/>
    </xf>
    <xf numFmtId="0" fontId="26" fillId="6" borderId="25" xfId="2" applyFont="1" applyFill="1" applyBorder="1" applyAlignment="1">
      <alignment horizontal="left" vertical="top" wrapText="1"/>
    </xf>
    <xf numFmtId="0" fontId="4" fillId="6" borderId="37" xfId="2" quotePrefix="1" applyFont="1" applyFill="1" applyBorder="1" applyAlignment="1">
      <alignment horizontal="left" vertical="center" wrapText="1"/>
    </xf>
    <xf numFmtId="0" fontId="4" fillId="6" borderId="31" xfId="2" quotePrefix="1" applyFont="1" applyFill="1" applyBorder="1" applyAlignment="1">
      <alignment horizontal="left" vertical="center" wrapText="1"/>
    </xf>
    <xf numFmtId="0" fontId="4" fillId="6" borderId="30" xfId="2" quotePrefix="1" applyFont="1" applyFill="1" applyBorder="1" applyAlignment="1">
      <alignment horizontal="left" vertical="center" wrapText="1"/>
    </xf>
    <xf numFmtId="0" fontId="4" fillId="6" borderId="22" xfId="2" applyFont="1" applyFill="1" applyBorder="1" applyAlignment="1">
      <alignment horizontal="left" vertical="top" wrapText="1"/>
    </xf>
    <xf numFmtId="0" fontId="4" fillId="6" borderId="23" xfId="2" applyFont="1" applyFill="1" applyBorder="1" applyAlignment="1">
      <alignment horizontal="left" vertical="top" wrapText="1"/>
    </xf>
    <xf numFmtId="0" fontId="4" fillId="6" borderId="13" xfId="2" applyFont="1" applyFill="1" applyBorder="1" applyAlignment="1">
      <alignment horizontal="left" vertical="top" wrapText="1"/>
    </xf>
    <xf numFmtId="0" fontId="4" fillId="6" borderId="25" xfId="2" applyFont="1" applyFill="1" applyBorder="1" applyAlignment="1">
      <alignment horizontal="left" vertical="top" wrapText="1"/>
    </xf>
    <xf numFmtId="0" fontId="4" fillId="6" borderId="29" xfId="2" quotePrefix="1" applyFont="1" applyFill="1" applyBorder="1" applyAlignment="1">
      <alignment horizontal="left" vertical="center" wrapText="1"/>
    </xf>
    <xf numFmtId="0" fontId="4" fillId="6" borderId="32" xfId="2" quotePrefix="1" applyFont="1" applyFill="1" applyBorder="1" applyAlignment="1">
      <alignment horizontal="left" vertical="center" wrapText="1"/>
    </xf>
    <xf numFmtId="0" fontId="4" fillId="6" borderId="29" xfId="0" quotePrefix="1" applyFont="1" applyFill="1" applyBorder="1" applyAlignment="1">
      <alignment horizontal="left" vertical="center" wrapText="1"/>
    </xf>
    <xf numFmtId="0" fontId="4" fillId="6" borderId="31" xfId="0" quotePrefix="1" applyFont="1" applyFill="1" applyBorder="1" applyAlignment="1">
      <alignment horizontal="left" vertical="center" wrapText="1"/>
    </xf>
    <xf numFmtId="0" fontId="4" fillId="6" borderId="30" xfId="0" quotePrefix="1" applyFont="1" applyFill="1" applyBorder="1" applyAlignment="1">
      <alignment horizontal="left" vertical="center" wrapText="1"/>
    </xf>
    <xf numFmtId="0" fontId="4" fillId="6" borderId="39" xfId="2" quotePrefix="1" applyFont="1" applyFill="1" applyBorder="1" applyAlignment="1">
      <alignment horizontal="left" vertical="center" wrapText="1"/>
    </xf>
    <xf numFmtId="0" fontId="4" fillId="6" borderId="40" xfId="2" quotePrefix="1" applyFont="1" applyFill="1" applyBorder="1" applyAlignment="1">
      <alignment horizontal="left" vertical="center" wrapText="1"/>
    </xf>
    <xf numFmtId="0" fontId="4" fillId="6" borderId="33" xfId="2" quotePrefix="1" applyFont="1" applyFill="1" applyBorder="1" applyAlignment="1">
      <alignment horizontal="left" vertical="center" wrapText="1"/>
    </xf>
    <xf numFmtId="0" fontId="4" fillId="6" borderId="35" xfId="2" quotePrefix="1" applyFont="1" applyFill="1" applyBorder="1" applyAlignment="1">
      <alignment horizontal="left" vertical="center" wrapText="1"/>
    </xf>
    <xf numFmtId="0" fontId="4" fillId="6" borderId="42" xfId="2" quotePrefix="1" applyFont="1" applyFill="1" applyBorder="1" applyAlignment="1">
      <alignment horizontal="left" vertical="center" wrapText="1"/>
    </xf>
    <xf numFmtId="0" fontId="4" fillId="6" borderId="43" xfId="2" quotePrefix="1" applyFont="1" applyFill="1" applyBorder="1" applyAlignment="1">
      <alignment horizontal="left" vertical="center" wrapText="1"/>
    </xf>
    <xf numFmtId="0" fontId="4" fillId="6" borderId="44" xfId="2" quotePrefix="1" applyFont="1" applyFill="1" applyBorder="1" applyAlignment="1">
      <alignment horizontal="left" vertical="center" wrapText="1"/>
    </xf>
    <xf numFmtId="0" fontId="4" fillId="6" borderId="33" xfId="0" quotePrefix="1" applyFont="1" applyFill="1" applyBorder="1" applyAlignment="1">
      <alignment horizontal="left" vertical="center" wrapText="1"/>
    </xf>
    <xf numFmtId="0" fontId="4" fillId="6" borderId="35" xfId="0" quotePrefix="1" applyFont="1" applyFill="1" applyBorder="1" applyAlignment="1">
      <alignment horizontal="left" vertical="center" wrapText="1"/>
    </xf>
    <xf numFmtId="0" fontId="4" fillId="6" borderId="29" xfId="2" quotePrefix="1" applyFont="1" applyFill="1" applyBorder="1" applyAlignment="1">
      <alignment horizontal="center" vertical="center" wrapText="1"/>
    </xf>
    <xf numFmtId="0" fontId="4" fillId="6" borderId="30" xfId="2" quotePrefix="1" applyFont="1" applyFill="1" applyBorder="1" applyAlignment="1">
      <alignment horizontal="center" vertical="center" wrapText="1"/>
    </xf>
    <xf numFmtId="0" fontId="4" fillId="6" borderId="34" xfId="0" quotePrefix="1" applyFont="1" applyFill="1" applyBorder="1" applyAlignment="1">
      <alignment horizontal="left" vertical="center" wrapText="1"/>
    </xf>
    <xf numFmtId="0" fontId="4" fillId="6" borderId="34" xfId="2" quotePrefix="1" applyFont="1" applyFill="1" applyBorder="1" applyAlignment="1">
      <alignment horizontal="left" vertical="center" wrapText="1"/>
    </xf>
    <xf numFmtId="0" fontId="4" fillId="6" borderId="37" xfId="0" quotePrefix="1" applyFont="1" applyFill="1" applyBorder="1" applyAlignment="1">
      <alignment horizontal="left" vertical="center" wrapText="1"/>
    </xf>
    <xf numFmtId="0" fontId="4" fillId="6" borderId="32" xfId="0" quotePrefix="1" applyFont="1" applyFill="1" applyBorder="1" applyAlignment="1">
      <alignment horizontal="left" vertical="center" wrapText="1"/>
    </xf>
    <xf numFmtId="0" fontId="26" fillId="6" borderId="36" xfId="0" applyFont="1" applyFill="1" applyBorder="1"/>
  </cellXfs>
  <cellStyles count="3">
    <cellStyle name="Hyperlink" xfId="1" builtinId="8"/>
    <cellStyle name="Normal" xfId="0" builtinId="0"/>
    <cellStyle name="Normal_Sheet1" xfId="2"/>
  </cellStyles>
  <dxfs count="45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523875</xdr:colOff>
      <xdr:row>1</xdr:row>
      <xdr:rowOff>95250</xdr:rowOff>
    </xdr:from>
    <xdr:ext cx="2133600" cy="695325"/>
    <xdr:pic>
      <xdr:nvPicPr>
        <xdr:cNvPr id="2" name="image1.png"/>
        <xdr:cNvPicPr preferRelativeResize="0"/>
      </xdr:nvPicPr>
      <xdr:blipFill>
        <a:blip xmlns:r="http://schemas.openxmlformats.org/officeDocument/2006/relationships" r:embed="rId1" cstate="print"/>
        <a:stretch>
          <a:fillRect/>
        </a:stretch>
      </xdr:blipFill>
      <xdr:spPr>
        <a:xfrm>
          <a:off x="668655" y="255270"/>
          <a:ext cx="2133600" cy="69532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workbookViewId="0">
      <selection activeCell="D5" sqref="D5:F5"/>
    </sheetView>
  </sheetViews>
  <sheetFormatPr defaultColWidth="12.6640625" defaultRowHeight="13.8"/>
  <cols>
    <col min="1" max="1" width="1.33203125" style="3" customWidth="1"/>
    <col min="2" max="2" width="3.6640625" style="3" customWidth="1"/>
    <col min="3" max="3" width="37" style="3" customWidth="1"/>
    <col min="4" max="4" width="38" style="3" customWidth="1"/>
    <col min="5" max="5" width="23.21875" style="3" customWidth="1"/>
    <col min="6" max="6" width="22.77734375" style="3" customWidth="1"/>
    <col min="7" max="26" width="9" style="3" customWidth="1"/>
    <col min="27" max="16384" width="12.6640625" style="3"/>
  </cols>
  <sheetData>
    <row r="1" spans="1:26" ht="25.8" customHeight="1">
      <c r="A1" s="1"/>
      <c r="B1" s="2"/>
      <c r="C1" s="176" t="s">
        <v>0</v>
      </c>
      <c r="D1" s="177"/>
      <c r="E1" s="177"/>
      <c r="F1" s="177"/>
      <c r="G1" s="1"/>
      <c r="H1" s="1"/>
      <c r="I1" s="1"/>
      <c r="J1" s="1"/>
      <c r="K1" s="1"/>
      <c r="L1" s="1"/>
      <c r="M1" s="1"/>
      <c r="N1" s="1"/>
      <c r="O1" s="1"/>
      <c r="P1" s="1"/>
      <c r="Q1" s="1"/>
      <c r="R1" s="1"/>
      <c r="S1" s="1"/>
      <c r="T1" s="1"/>
      <c r="U1" s="1"/>
      <c r="V1" s="1"/>
      <c r="W1" s="1"/>
      <c r="X1" s="1"/>
      <c r="Y1" s="1"/>
      <c r="Z1" s="1"/>
    </row>
    <row r="2" spans="1:26" ht="12.75" customHeight="1">
      <c r="A2" s="1"/>
      <c r="B2" s="2"/>
      <c r="C2" s="4"/>
      <c r="D2" s="5"/>
      <c r="E2" s="5"/>
      <c r="F2" s="4"/>
      <c r="G2" s="1"/>
      <c r="H2" s="1"/>
      <c r="I2" s="1"/>
      <c r="J2" s="1"/>
      <c r="K2" s="1"/>
      <c r="L2" s="1"/>
      <c r="M2" s="1"/>
      <c r="N2" s="1"/>
      <c r="O2" s="1"/>
      <c r="P2" s="1"/>
      <c r="Q2" s="1"/>
      <c r="R2" s="1"/>
      <c r="S2" s="1"/>
      <c r="T2" s="1"/>
      <c r="U2" s="1"/>
      <c r="V2" s="1"/>
      <c r="W2" s="1"/>
      <c r="X2" s="1"/>
      <c r="Y2" s="1"/>
      <c r="Z2" s="1"/>
    </row>
    <row r="3" spans="1:26" ht="23.4" customHeight="1">
      <c r="A3" s="1"/>
      <c r="B3" s="178" t="s">
        <v>1</v>
      </c>
      <c r="C3" s="175"/>
      <c r="D3" s="179" t="s">
        <v>11</v>
      </c>
      <c r="E3" s="175"/>
      <c r="F3" s="173"/>
      <c r="G3" s="1"/>
      <c r="H3" s="1"/>
      <c r="I3" s="1"/>
      <c r="J3" s="1"/>
      <c r="K3" s="1"/>
      <c r="L3" s="1"/>
      <c r="M3" s="1"/>
      <c r="N3" s="1"/>
      <c r="O3" s="1"/>
      <c r="P3" s="1"/>
      <c r="Q3" s="1"/>
      <c r="R3" s="1"/>
      <c r="S3" s="1"/>
      <c r="T3" s="1"/>
      <c r="U3" s="1"/>
      <c r="V3" s="1"/>
      <c r="W3" s="1"/>
      <c r="X3" s="1"/>
      <c r="Y3" s="1"/>
      <c r="Z3" s="1"/>
    </row>
    <row r="4" spans="1:26" ht="24.6" customHeight="1">
      <c r="A4" s="1"/>
      <c r="B4" s="178" t="s">
        <v>2</v>
      </c>
      <c r="C4" s="175"/>
      <c r="D4" s="180" t="s">
        <v>12</v>
      </c>
      <c r="E4" s="175"/>
      <c r="F4" s="173"/>
      <c r="G4" s="1"/>
      <c r="H4" s="1"/>
      <c r="I4" s="1"/>
      <c r="J4" s="1"/>
      <c r="K4" s="1"/>
      <c r="L4" s="1"/>
      <c r="M4" s="1"/>
      <c r="N4" s="1"/>
      <c r="O4" s="1"/>
      <c r="P4" s="1"/>
      <c r="Q4" s="1"/>
      <c r="R4" s="1"/>
      <c r="S4" s="1"/>
      <c r="T4" s="1"/>
      <c r="U4" s="1"/>
      <c r="V4" s="1"/>
      <c r="W4" s="1"/>
      <c r="X4" s="1"/>
      <c r="Y4" s="1"/>
      <c r="Z4" s="1"/>
    </row>
    <row r="5" spans="1:26" ht="145.19999999999999" customHeight="1">
      <c r="A5" s="6"/>
      <c r="B5" s="172" t="s">
        <v>3</v>
      </c>
      <c r="C5" s="173"/>
      <c r="D5" s="174" t="s">
        <v>921</v>
      </c>
      <c r="E5" s="175"/>
      <c r="F5" s="173"/>
      <c r="G5" s="6"/>
      <c r="H5" s="1"/>
      <c r="I5" s="6"/>
      <c r="J5" s="6"/>
      <c r="K5" s="6"/>
      <c r="L5" s="6"/>
      <c r="M5" s="6"/>
      <c r="N5" s="6"/>
      <c r="O5" s="6"/>
      <c r="P5" s="6"/>
      <c r="Q5" s="6"/>
      <c r="R5" s="6"/>
      <c r="S5" s="6"/>
      <c r="T5" s="6"/>
      <c r="U5" s="6"/>
      <c r="V5" s="6"/>
      <c r="W5" s="6"/>
      <c r="X5" s="6"/>
      <c r="Y5" s="6"/>
      <c r="Z5" s="6"/>
    </row>
    <row r="6" spans="1:26" ht="12.75" customHeight="1">
      <c r="A6" s="1"/>
      <c r="B6" s="7"/>
      <c r="C6" s="8"/>
      <c r="D6" s="8"/>
      <c r="E6" s="8"/>
      <c r="F6" s="8"/>
      <c r="G6" s="1"/>
      <c r="H6" s="9"/>
      <c r="I6" s="1"/>
      <c r="J6" s="1"/>
      <c r="K6" s="1"/>
      <c r="L6" s="1"/>
      <c r="M6" s="1"/>
      <c r="N6" s="1"/>
      <c r="O6" s="1"/>
      <c r="P6" s="1"/>
      <c r="Q6" s="1"/>
      <c r="R6" s="1"/>
      <c r="S6" s="1"/>
      <c r="T6" s="1"/>
      <c r="U6" s="1"/>
      <c r="V6" s="1"/>
      <c r="W6" s="1"/>
      <c r="X6" s="1"/>
      <c r="Y6" s="1"/>
      <c r="Z6" s="1"/>
    </row>
    <row r="7" spans="1:26" ht="12.75" customHeight="1">
      <c r="A7" s="1"/>
      <c r="B7" s="10"/>
      <c r="C7" s="11"/>
      <c r="D7" s="11"/>
      <c r="E7" s="11"/>
      <c r="F7" s="11"/>
      <c r="G7" s="1"/>
      <c r="H7" s="1"/>
      <c r="I7" s="1"/>
      <c r="J7" s="1"/>
      <c r="K7" s="1"/>
      <c r="L7" s="1"/>
      <c r="M7" s="1"/>
      <c r="N7" s="1"/>
      <c r="O7" s="1"/>
      <c r="P7" s="1"/>
      <c r="Q7" s="1"/>
      <c r="R7" s="1"/>
      <c r="S7" s="1"/>
      <c r="T7" s="1"/>
      <c r="U7" s="1"/>
      <c r="V7" s="1"/>
      <c r="W7" s="1"/>
      <c r="X7" s="1"/>
      <c r="Y7" s="1"/>
      <c r="Z7" s="1"/>
    </row>
    <row r="8" spans="1:26" ht="12.75" customHeight="1">
      <c r="A8" s="9"/>
      <c r="B8" s="16" t="s">
        <v>4</v>
      </c>
      <c r="C8" s="17" t="s">
        <v>5</v>
      </c>
      <c r="D8" s="17" t="s">
        <v>6</v>
      </c>
      <c r="E8" s="17" t="s">
        <v>7</v>
      </c>
      <c r="F8" s="17" t="s">
        <v>8</v>
      </c>
      <c r="G8" s="9"/>
      <c r="H8" s="1"/>
      <c r="I8" s="9"/>
      <c r="J8" s="9"/>
      <c r="K8" s="9"/>
      <c r="L8" s="9"/>
      <c r="M8" s="9"/>
      <c r="N8" s="9"/>
      <c r="O8" s="9"/>
      <c r="P8" s="9"/>
      <c r="Q8" s="9"/>
      <c r="R8" s="9"/>
      <c r="S8" s="9"/>
      <c r="T8" s="9"/>
      <c r="U8" s="9"/>
      <c r="V8" s="9"/>
      <c r="W8" s="9"/>
      <c r="X8" s="9"/>
      <c r="Y8" s="9"/>
      <c r="Z8" s="9"/>
    </row>
    <row r="9" spans="1:26" ht="12.75" customHeight="1">
      <c r="A9" s="1"/>
      <c r="B9" s="12">
        <v>1</v>
      </c>
      <c r="C9" s="13" t="s">
        <v>95</v>
      </c>
      <c r="D9" s="18" t="s">
        <v>95</v>
      </c>
      <c r="E9" s="14"/>
      <c r="F9" s="148"/>
      <c r="G9" s="1"/>
      <c r="H9" s="1"/>
      <c r="I9" s="1"/>
      <c r="J9" s="1"/>
      <c r="K9" s="1"/>
      <c r="L9" s="1"/>
      <c r="M9" s="1"/>
      <c r="N9" s="1"/>
      <c r="O9" s="1"/>
      <c r="P9" s="1"/>
      <c r="Q9" s="1"/>
      <c r="R9" s="1"/>
      <c r="S9" s="1"/>
      <c r="T9" s="1"/>
      <c r="U9" s="1"/>
      <c r="V9" s="1"/>
      <c r="W9" s="1"/>
      <c r="X9" s="1"/>
      <c r="Y9" s="1"/>
      <c r="Z9" s="1"/>
    </row>
    <row r="10" spans="1:26" ht="12.75" customHeight="1">
      <c r="A10" s="1"/>
      <c r="B10" s="12">
        <v>2</v>
      </c>
      <c r="C10" s="13" t="s">
        <v>13</v>
      </c>
      <c r="D10" s="18" t="s">
        <v>13</v>
      </c>
      <c r="E10" s="14"/>
      <c r="F10" s="148"/>
      <c r="G10" s="1"/>
      <c r="H10" s="1"/>
      <c r="I10" s="1"/>
      <c r="J10" s="1"/>
      <c r="K10" s="1"/>
      <c r="L10" s="1"/>
      <c r="M10" s="1"/>
      <c r="N10" s="1"/>
      <c r="O10" s="1"/>
      <c r="P10" s="1"/>
      <c r="Q10" s="1"/>
      <c r="R10" s="1"/>
      <c r="S10" s="1"/>
      <c r="T10" s="1"/>
      <c r="U10" s="1"/>
      <c r="V10" s="1"/>
      <c r="W10" s="1"/>
      <c r="X10" s="1"/>
      <c r="Y10" s="1"/>
      <c r="Z10" s="1"/>
    </row>
    <row r="11" spans="1:26" ht="12.75" customHeight="1">
      <c r="A11" s="1"/>
      <c r="B11" s="12">
        <v>3</v>
      </c>
      <c r="C11" s="13" t="s">
        <v>14</v>
      </c>
      <c r="D11" s="18" t="s">
        <v>14</v>
      </c>
      <c r="E11" s="15"/>
      <c r="F11" s="148"/>
      <c r="G11" s="1"/>
      <c r="H11" s="1"/>
      <c r="I11" s="1"/>
      <c r="J11" s="1"/>
      <c r="K11" s="1"/>
      <c r="L11" s="1"/>
      <c r="M11" s="1"/>
      <c r="N11" s="1"/>
      <c r="O11" s="1"/>
      <c r="P11" s="1"/>
      <c r="Q11" s="1"/>
      <c r="R11" s="1"/>
      <c r="S11" s="1"/>
      <c r="T11" s="1"/>
      <c r="U11" s="1"/>
      <c r="V11" s="1"/>
      <c r="W11" s="1"/>
      <c r="X11" s="1"/>
      <c r="Y11" s="1"/>
      <c r="Z11" s="1"/>
    </row>
    <row r="12" spans="1:26" ht="12.75" customHeight="1">
      <c r="A12" s="1"/>
      <c r="B12" s="12">
        <v>4</v>
      </c>
      <c r="C12" s="13" t="s">
        <v>15</v>
      </c>
      <c r="D12" s="18" t="s">
        <v>15</v>
      </c>
      <c r="E12" s="15"/>
      <c r="F12" s="148"/>
      <c r="G12" s="1"/>
      <c r="H12" s="1"/>
      <c r="I12" s="1"/>
      <c r="J12" s="1"/>
      <c r="K12" s="1"/>
      <c r="L12" s="1"/>
      <c r="M12" s="1"/>
      <c r="N12" s="1"/>
      <c r="O12" s="1"/>
      <c r="P12" s="1"/>
      <c r="Q12" s="1"/>
      <c r="R12" s="1"/>
      <c r="S12" s="1"/>
      <c r="T12" s="1"/>
      <c r="U12" s="1"/>
      <c r="V12" s="1"/>
      <c r="W12" s="1"/>
      <c r="X12" s="1"/>
      <c r="Y12" s="1"/>
      <c r="Z12" s="1"/>
    </row>
    <row r="13" spans="1:26" ht="12.75" customHeight="1">
      <c r="A13" s="1"/>
      <c r="B13" s="12">
        <v>5</v>
      </c>
      <c r="C13" s="13" t="s">
        <v>16</v>
      </c>
      <c r="D13" s="18" t="s">
        <v>16</v>
      </c>
      <c r="E13" s="15"/>
      <c r="F13" s="148"/>
      <c r="G13" s="1"/>
      <c r="H13" s="1"/>
      <c r="I13" s="1"/>
      <c r="J13" s="1"/>
      <c r="K13" s="1"/>
      <c r="L13" s="1"/>
      <c r="M13" s="1"/>
      <c r="N13" s="1"/>
      <c r="O13" s="1"/>
      <c r="P13" s="1"/>
      <c r="Q13" s="1"/>
      <c r="R13" s="1"/>
      <c r="S13" s="1"/>
      <c r="T13" s="1"/>
      <c r="U13" s="1"/>
      <c r="V13" s="1"/>
      <c r="W13" s="1"/>
      <c r="X13" s="1"/>
      <c r="Y13" s="1"/>
      <c r="Z13" s="1"/>
    </row>
    <row r="14" spans="1:26" ht="12.75" customHeight="1">
      <c r="A14" s="1"/>
      <c r="B14" s="12">
        <v>6</v>
      </c>
      <c r="C14" s="13" t="s">
        <v>23</v>
      </c>
      <c r="D14" s="18" t="s">
        <v>23</v>
      </c>
      <c r="E14" s="15"/>
      <c r="F14" s="148"/>
      <c r="G14" s="1"/>
      <c r="H14" s="1"/>
      <c r="I14" s="1"/>
      <c r="J14" s="1"/>
      <c r="K14" s="1"/>
      <c r="L14" s="1"/>
      <c r="M14" s="1"/>
      <c r="N14" s="1"/>
      <c r="O14" s="1"/>
      <c r="P14" s="1"/>
      <c r="Q14" s="1"/>
      <c r="R14" s="1"/>
      <c r="S14" s="1"/>
      <c r="T14" s="1"/>
      <c r="U14" s="1"/>
      <c r="V14" s="1"/>
      <c r="W14" s="1"/>
      <c r="X14" s="1"/>
      <c r="Y14" s="1"/>
      <c r="Z14" s="1"/>
    </row>
    <row r="15" spans="1:26" ht="12.75" customHeight="1">
      <c r="A15" s="1"/>
      <c r="B15" s="12">
        <v>7</v>
      </c>
      <c r="C15" s="13" t="s">
        <v>17</v>
      </c>
      <c r="D15" s="18" t="s">
        <v>17</v>
      </c>
      <c r="E15" s="15"/>
      <c r="F15" s="148"/>
      <c r="G15" s="1"/>
      <c r="H15" s="1"/>
      <c r="I15" s="1"/>
      <c r="J15" s="1"/>
      <c r="K15" s="1"/>
      <c r="L15" s="1"/>
      <c r="M15" s="1"/>
      <c r="N15" s="1"/>
      <c r="O15" s="1"/>
      <c r="P15" s="1"/>
      <c r="Q15" s="1"/>
      <c r="R15" s="1"/>
      <c r="S15" s="1"/>
      <c r="T15" s="1"/>
      <c r="U15" s="1"/>
      <c r="V15" s="1"/>
      <c r="W15" s="1"/>
      <c r="X15" s="1"/>
      <c r="Y15" s="1"/>
      <c r="Z15" s="1"/>
    </row>
    <row r="16" spans="1:26" ht="12.75" customHeight="1">
      <c r="A16" s="1"/>
      <c r="B16" s="147">
        <v>8</v>
      </c>
      <c r="C16" s="13" t="s">
        <v>18</v>
      </c>
      <c r="D16" s="18" t="s">
        <v>18</v>
      </c>
      <c r="E16" s="15"/>
      <c r="F16" s="148"/>
      <c r="G16" s="1"/>
      <c r="H16" s="1"/>
      <c r="I16" s="1"/>
      <c r="J16" s="1"/>
      <c r="K16" s="1"/>
      <c r="L16" s="1"/>
      <c r="M16" s="1"/>
      <c r="N16" s="1"/>
      <c r="O16" s="1"/>
      <c r="P16" s="1"/>
      <c r="Q16" s="1"/>
      <c r="R16" s="1"/>
      <c r="S16" s="1"/>
      <c r="T16" s="1"/>
      <c r="U16" s="1"/>
      <c r="V16" s="1"/>
      <c r="W16" s="1"/>
      <c r="X16" s="1"/>
      <c r="Y16" s="1"/>
      <c r="Z16" s="1"/>
    </row>
    <row r="17" spans="1:26" ht="12.75" customHeight="1">
      <c r="A17" s="1"/>
      <c r="B17" s="147">
        <v>9</v>
      </c>
      <c r="C17" s="13" t="s">
        <v>19</v>
      </c>
      <c r="D17" s="18" t="s">
        <v>19</v>
      </c>
      <c r="E17" s="15"/>
      <c r="F17" s="148"/>
      <c r="G17" s="1"/>
      <c r="H17" s="1"/>
      <c r="I17" s="1"/>
      <c r="J17" s="1"/>
      <c r="K17" s="1"/>
      <c r="L17" s="1"/>
      <c r="M17" s="1"/>
      <c r="N17" s="1"/>
      <c r="O17" s="1"/>
      <c r="P17" s="1"/>
      <c r="Q17" s="1"/>
      <c r="R17" s="1"/>
      <c r="S17" s="1"/>
      <c r="T17" s="1"/>
      <c r="U17" s="1"/>
      <c r="V17" s="1"/>
      <c r="W17" s="1"/>
      <c r="X17" s="1"/>
      <c r="Y17" s="1"/>
      <c r="Z17" s="1"/>
    </row>
    <row r="18" spans="1:26" ht="12.75" customHeight="1">
      <c r="A18" s="1"/>
      <c r="B18" s="147">
        <v>10</v>
      </c>
      <c r="C18" s="148" t="s">
        <v>20</v>
      </c>
      <c r="D18" s="18" t="s">
        <v>20</v>
      </c>
      <c r="E18" s="15"/>
      <c r="F18" s="148"/>
      <c r="G18" s="1"/>
      <c r="H18" s="1"/>
      <c r="I18" s="1"/>
      <c r="J18" s="1"/>
      <c r="K18" s="1"/>
      <c r="L18" s="1"/>
      <c r="M18" s="1"/>
      <c r="N18" s="1"/>
      <c r="O18" s="1"/>
      <c r="P18" s="1"/>
      <c r="Q18" s="1"/>
      <c r="R18" s="1"/>
      <c r="S18" s="1"/>
      <c r="T18" s="1"/>
      <c r="U18" s="1"/>
      <c r="V18" s="1"/>
      <c r="W18" s="1"/>
      <c r="X18" s="1"/>
      <c r="Y18" s="1"/>
      <c r="Z18" s="1"/>
    </row>
    <row r="19" spans="1:26" ht="12.75" customHeight="1">
      <c r="A19" s="1"/>
      <c r="B19" s="147">
        <v>11</v>
      </c>
      <c r="C19" s="148" t="s">
        <v>21</v>
      </c>
      <c r="D19" s="18" t="s">
        <v>21</v>
      </c>
      <c r="E19" s="15"/>
      <c r="F19" s="148"/>
      <c r="G19" s="1"/>
      <c r="H19" s="1"/>
      <c r="I19" s="1"/>
      <c r="J19" s="1"/>
      <c r="K19" s="1"/>
      <c r="L19" s="1"/>
      <c r="M19" s="1"/>
      <c r="N19" s="1"/>
      <c r="O19" s="1"/>
      <c r="P19" s="1"/>
      <c r="Q19" s="1"/>
      <c r="R19" s="1"/>
      <c r="S19" s="1"/>
      <c r="T19" s="1"/>
      <c r="U19" s="1"/>
      <c r="V19" s="1"/>
      <c r="W19" s="1"/>
      <c r="X19" s="1"/>
      <c r="Y19" s="1"/>
      <c r="Z19" s="1"/>
    </row>
    <row r="20" spans="1:26" ht="12.75" customHeight="1">
      <c r="A20" s="1"/>
      <c r="B20" s="147">
        <v>12</v>
      </c>
      <c r="C20" s="13" t="s">
        <v>22</v>
      </c>
      <c r="D20" s="18" t="s">
        <v>22</v>
      </c>
      <c r="E20" s="15"/>
      <c r="F20" s="148"/>
      <c r="G20" s="1"/>
      <c r="H20" s="1"/>
      <c r="I20" s="1"/>
      <c r="J20" s="1"/>
      <c r="K20" s="1"/>
      <c r="L20" s="1"/>
      <c r="M20" s="1"/>
      <c r="N20" s="1"/>
      <c r="O20" s="1"/>
      <c r="P20" s="1"/>
      <c r="Q20" s="1"/>
      <c r="R20" s="1"/>
      <c r="S20" s="1"/>
      <c r="T20" s="1"/>
      <c r="U20" s="1"/>
      <c r="V20" s="1"/>
      <c r="W20" s="1"/>
      <c r="X20" s="1"/>
      <c r="Y20" s="1"/>
      <c r="Z20" s="1"/>
    </row>
    <row r="21" spans="1:26" s="146" customFormat="1" ht="12.75" customHeight="1">
      <c r="A21" s="145"/>
      <c r="B21" s="147">
        <v>13</v>
      </c>
      <c r="C21" s="148" t="s">
        <v>331</v>
      </c>
      <c r="D21" s="150" t="s">
        <v>331</v>
      </c>
      <c r="E21" s="149"/>
      <c r="F21" s="148"/>
      <c r="G21" s="145"/>
      <c r="H21" s="145"/>
      <c r="I21" s="145"/>
      <c r="J21" s="145"/>
      <c r="K21" s="145"/>
      <c r="L21" s="145"/>
      <c r="M21" s="145"/>
      <c r="N21" s="145"/>
      <c r="O21" s="145"/>
      <c r="P21" s="145"/>
      <c r="Q21" s="145"/>
      <c r="R21" s="145"/>
      <c r="S21" s="145"/>
      <c r="T21" s="145"/>
      <c r="U21" s="145"/>
      <c r="V21" s="145"/>
      <c r="W21" s="145"/>
      <c r="X21" s="145"/>
      <c r="Y21" s="145"/>
      <c r="Z21" s="145"/>
    </row>
    <row r="22" spans="1:26" ht="12.75" customHeight="1">
      <c r="A22" s="1"/>
      <c r="B22" s="147">
        <v>14</v>
      </c>
      <c r="C22" s="13" t="s">
        <v>920</v>
      </c>
      <c r="D22" s="150" t="s">
        <v>920</v>
      </c>
      <c r="E22" s="15"/>
      <c r="F22" s="148"/>
      <c r="G22" s="1"/>
      <c r="H22" s="1"/>
      <c r="I22" s="1"/>
      <c r="J22" s="1"/>
      <c r="K22" s="1"/>
      <c r="L22" s="1"/>
      <c r="M22" s="1"/>
      <c r="N22" s="1"/>
      <c r="O22" s="1"/>
      <c r="P22" s="1"/>
      <c r="Q22" s="1"/>
      <c r="R22" s="1"/>
      <c r="S22" s="1"/>
      <c r="T22" s="1"/>
      <c r="U22" s="1"/>
      <c r="V22" s="1"/>
      <c r="W22" s="1"/>
      <c r="X22" s="1"/>
      <c r="Y22" s="1"/>
      <c r="Z22" s="1"/>
    </row>
    <row r="23" spans="1:26" s="146" customFormat="1" ht="12.75" customHeight="1">
      <c r="A23" s="145"/>
      <c r="B23" s="147">
        <v>15</v>
      </c>
      <c r="C23" s="148" t="s">
        <v>332</v>
      </c>
      <c r="D23" s="150" t="s">
        <v>332</v>
      </c>
      <c r="E23" s="149"/>
      <c r="F23" s="148"/>
      <c r="G23" s="145"/>
      <c r="H23" s="145"/>
      <c r="I23" s="145"/>
      <c r="J23" s="145"/>
      <c r="K23" s="145"/>
      <c r="L23" s="145"/>
      <c r="M23" s="145"/>
      <c r="N23" s="145"/>
      <c r="O23" s="145"/>
      <c r="P23" s="145"/>
      <c r="Q23" s="145"/>
      <c r="R23" s="145"/>
      <c r="S23" s="145"/>
      <c r="T23" s="145"/>
      <c r="U23" s="145"/>
      <c r="V23" s="145"/>
      <c r="W23" s="145"/>
      <c r="X23" s="145"/>
      <c r="Y23" s="145"/>
      <c r="Z23" s="145"/>
    </row>
    <row r="24" spans="1:26" ht="12.75" customHeight="1">
      <c r="A24" s="1"/>
      <c r="B24" s="147">
        <v>16</v>
      </c>
      <c r="C24" s="13" t="s">
        <v>25</v>
      </c>
      <c r="D24" s="18" t="s">
        <v>25</v>
      </c>
      <c r="E24" s="15"/>
      <c r="F24" s="148"/>
      <c r="G24" s="1"/>
      <c r="H24" s="1"/>
      <c r="I24" s="1"/>
      <c r="J24" s="1"/>
      <c r="K24" s="1"/>
      <c r="L24" s="1"/>
      <c r="M24" s="1"/>
      <c r="N24" s="1"/>
      <c r="O24" s="1"/>
      <c r="P24" s="1"/>
      <c r="Q24" s="1"/>
      <c r="R24" s="1"/>
      <c r="S24" s="1"/>
      <c r="T24" s="1"/>
      <c r="U24" s="1"/>
      <c r="V24" s="1"/>
      <c r="W24" s="1"/>
      <c r="X24" s="1"/>
      <c r="Y24" s="1"/>
      <c r="Z24" s="1"/>
    </row>
    <row r="25" spans="1:26" ht="12.75" customHeight="1">
      <c r="A25" s="1"/>
      <c r="B25" s="147">
        <v>17</v>
      </c>
      <c r="C25" s="13" t="s">
        <v>24</v>
      </c>
      <c r="D25" s="18" t="s">
        <v>24</v>
      </c>
      <c r="E25" s="15"/>
      <c r="F25" s="148"/>
      <c r="G25" s="1"/>
      <c r="H25" s="1"/>
      <c r="I25" s="1"/>
      <c r="J25" s="1"/>
      <c r="K25" s="1"/>
      <c r="L25" s="1"/>
      <c r="M25" s="1"/>
      <c r="N25" s="1"/>
      <c r="O25" s="1"/>
      <c r="P25" s="1"/>
      <c r="Q25" s="1"/>
      <c r="R25" s="1"/>
      <c r="S25" s="1"/>
      <c r="T25" s="1"/>
      <c r="U25" s="1"/>
      <c r="V25" s="1"/>
      <c r="W25" s="1"/>
      <c r="X25" s="1"/>
      <c r="Y25" s="1"/>
      <c r="Z25" s="1"/>
    </row>
    <row r="26" spans="1:26" ht="12.75" customHeight="1">
      <c r="A26" s="1"/>
      <c r="B26" s="147">
        <v>18</v>
      </c>
      <c r="C26" s="13" t="s">
        <v>448</v>
      </c>
      <c r="D26" s="18" t="s">
        <v>448</v>
      </c>
      <c r="E26" s="15"/>
      <c r="F26" s="148"/>
      <c r="G26" s="1"/>
      <c r="H26" s="1"/>
      <c r="I26" s="1"/>
      <c r="J26" s="1"/>
      <c r="K26" s="1"/>
      <c r="L26" s="1"/>
      <c r="M26" s="1"/>
      <c r="N26" s="1"/>
      <c r="O26" s="1"/>
      <c r="P26" s="1"/>
      <c r="Q26" s="1"/>
      <c r="R26" s="1"/>
      <c r="S26" s="1"/>
      <c r="T26" s="1"/>
      <c r="U26" s="1"/>
      <c r="V26" s="1"/>
      <c r="W26" s="1"/>
      <c r="X26" s="1"/>
      <c r="Y26" s="1"/>
      <c r="Z26" s="1"/>
    </row>
    <row r="27" spans="1:26" ht="12.75" customHeight="1">
      <c r="A27" s="1"/>
      <c r="B27" s="147">
        <v>19</v>
      </c>
      <c r="C27" s="13" t="s">
        <v>10</v>
      </c>
      <c r="D27" s="18" t="s">
        <v>10</v>
      </c>
      <c r="E27" s="15"/>
      <c r="F27" s="148"/>
      <c r="G27" s="1"/>
      <c r="H27" s="1"/>
      <c r="I27" s="1"/>
      <c r="J27" s="1"/>
      <c r="K27" s="1"/>
      <c r="L27" s="1"/>
      <c r="M27" s="1"/>
      <c r="N27" s="1"/>
      <c r="O27" s="1"/>
      <c r="P27" s="1"/>
      <c r="Q27" s="1"/>
      <c r="R27" s="1"/>
      <c r="S27" s="1"/>
      <c r="T27" s="1"/>
      <c r="U27" s="1"/>
      <c r="V27" s="1"/>
      <c r="W27" s="1"/>
      <c r="X27" s="1"/>
      <c r="Y27" s="1"/>
      <c r="Z27" s="1"/>
    </row>
    <row r="28" spans="1:26" ht="12.75" customHeight="1">
      <c r="A28" s="1"/>
      <c r="B28" s="147">
        <v>20</v>
      </c>
      <c r="C28" s="13" t="s">
        <v>9</v>
      </c>
      <c r="D28" s="18" t="s">
        <v>9</v>
      </c>
      <c r="E28" s="15"/>
      <c r="F28" s="148"/>
      <c r="G28" s="1"/>
      <c r="H28" s="1"/>
      <c r="I28" s="1"/>
      <c r="J28" s="1"/>
      <c r="K28" s="1"/>
      <c r="L28" s="1"/>
      <c r="M28" s="1"/>
      <c r="N28" s="1"/>
      <c r="O28" s="1"/>
      <c r="P28" s="1"/>
      <c r="Q28" s="1"/>
      <c r="R28" s="1"/>
      <c r="S28" s="1"/>
      <c r="T28" s="1"/>
      <c r="U28" s="1"/>
      <c r="V28" s="1"/>
      <c r="W28" s="1"/>
      <c r="X28" s="1"/>
      <c r="Y28" s="1"/>
      <c r="Z28" s="1"/>
    </row>
    <row r="29" spans="1:26" ht="12.75" customHeight="1">
      <c r="A29" s="1"/>
      <c r="B29" s="147">
        <v>21</v>
      </c>
      <c r="C29" s="13" t="s">
        <v>27</v>
      </c>
      <c r="D29" s="18" t="s">
        <v>27</v>
      </c>
      <c r="E29" s="15"/>
      <c r="F29" s="15"/>
      <c r="G29" s="1"/>
      <c r="H29" s="1"/>
      <c r="I29" s="1"/>
      <c r="J29" s="1"/>
      <c r="K29" s="1"/>
      <c r="L29" s="1"/>
      <c r="M29" s="1"/>
      <c r="N29" s="1"/>
      <c r="O29" s="1"/>
      <c r="P29" s="1"/>
      <c r="Q29" s="1"/>
      <c r="R29" s="1"/>
      <c r="S29" s="1"/>
      <c r="T29" s="1"/>
      <c r="U29" s="1"/>
      <c r="V29" s="1"/>
      <c r="W29" s="1"/>
      <c r="X29" s="1"/>
      <c r="Y29" s="1"/>
      <c r="Z29" s="1"/>
    </row>
    <row r="30" spans="1:26" ht="12.75" customHeight="1">
      <c r="A30" s="1"/>
      <c r="B30" s="147">
        <v>22</v>
      </c>
      <c r="C30" s="13" t="s">
        <v>26</v>
      </c>
      <c r="D30" s="18" t="s">
        <v>26</v>
      </c>
      <c r="E30" s="15"/>
      <c r="F30" s="15"/>
      <c r="G30" s="1"/>
      <c r="H30" s="1"/>
      <c r="I30" s="1"/>
      <c r="J30" s="1"/>
      <c r="K30" s="1"/>
      <c r="L30" s="1"/>
      <c r="M30" s="1"/>
      <c r="N30" s="1"/>
      <c r="O30" s="1"/>
      <c r="P30" s="1"/>
      <c r="Q30" s="1"/>
      <c r="R30" s="1"/>
      <c r="S30" s="1"/>
      <c r="T30" s="1"/>
      <c r="U30" s="1"/>
      <c r="V30" s="1"/>
      <c r="W30" s="1"/>
      <c r="X30" s="1"/>
      <c r="Y30" s="1"/>
      <c r="Z30" s="1"/>
    </row>
    <row r="31" spans="1:26" ht="12.75" customHeight="1">
      <c r="A31" s="1"/>
      <c r="B31" s="2"/>
      <c r="C31" s="4"/>
      <c r="D31" s="4"/>
      <c r="E31" s="4"/>
      <c r="F31" s="4"/>
      <c r="G31" s="1"/>
      <c r="H31" s="1"/>
      <c r="I31" s="1"/>
      <c r="J31" s="1"/>
      <c r="K31" s="1"/>
      <c r="L31" s="1"/>
      <c r="M31" s="1"/>
      <c r="N31" s="1"/>
      <c r="O31" s="1"/>
      <c r="P31" s="1"/>
      <c r="Q31" s="1"/>
      <c r="R31" s="1"/>
      <c r="S31" s="1"/>
      <c r="T31" s="1"/>
      <c r="U31" s="1"/>
      <c r="V31" s="1"/>
      <c r="W31" s="1"/>
      <c r="X31" s="1"/>
      <c r="Y31" s="1"/>
      <c r="Z31" s="1"/>
    </row>
    <row r="32" spans="1:26" ht="12.75" customHeight="1">
      <c r="A32" s="1"/>
      <c r="B32" s="2"/>
      <c r="C32" s="4"/>
      <c r="D32" s="4"/>
      <c r="E32" s="4"/>
      <c r="F32" s="4"/>
      <c r="G32" s="1"/>
      <c r="H32" s="1"/>
      <c r="I32" s="1"/>
      <c r="J32" s="1"/>
      <c r="K32" s="1"/>
      <c r="L32" s="1"/>
      <c r="M32" s="1"/>
      <c r="N32" s="1"/>
      <c r="O32" s="1"/>
      <c r="P32" s="1"/>
      <c r="Q32" s="1"/>
      <c r="R32" s="1"/>
      <c r="S32" s="1"/>
      <c r="T32" s="1"/>
      <c r="U32" s="1"/>
      <c r="V32" s="1"/>
      <c r="W32" s="1"/>
      <c r="X32" s="1"/>
      <c r="Y32" s="1"/>
      <c r="Z32" s="1"/>
    </row>
    <row r="33" spans="1:26" ht="12.75" customHeight="1">
      <c r="A33" s="1"/>
      <c r="B33" s="2"/>
      <c r="C33" s="4"/>
      <c r="D33" s="4"/>
      <c r="E33" s="4"/>
      <c r="F33" s="4"/>
      <c r="G33" s="1"/>
      <c r="H33" s="1"/>
      <c r="I33" s="1"/>
      <c r="J33" s="1"/>
      <c r="K33" s="1"/>
      <c r="L33" s="1"/>
      <c r="M33" s="1"/>
      <c r="N33" s="1"/>
      <c r="O33" s="1"/>
      <c r="P33" s="1"/>
      <c r="Q33" s="1"/>
      <c r="R33" s="1"/>
      <c r="S33" s="1"/>
      <c r="T33" s="1"/>
      <c r="U33" s="1"/>
      <c r="V33" s="1"/>
      <c r="W33" s="1"/>
      <c r="X33" s="1"/>
      <c r="Y33" s="1"/>
      <c r="Z33" s="1"/>
    </row>
    <row r="34" spans="1:26" ht="12.75" customHeight="1">
      <c r="A34" s="1"/>
      <c r="B34" s="2"/>
      <c r="C34" s="4"/>
      <c r="D34" s="4"/>
      <c r="E34" s="4"/>
      <c r="F34" s="4"/>
      <c r="G34" s="1"/>
      <c r="H34" s="1"/>
      <c r="I34" s="1"/>
      <c r="J34" s="1"/>
      <c r="K34" s="1"/>
      <c r="L34" s="1"/>
      <c r="M34" s="1"/>
      <c r="N34" s="1"/>
      <c r="O34" s="1"/>
      <c r="P34" s="1"/>
      <c r="Q34" s="1"/>
      <c r="R34" s="1"/>
      <c r="S34" s="1"/>
      <c r="T34" s="1"/>
      <c r="U34" s="1"/>
      <c r="V34" s="1"/>
      <c r="W34" s="1"/>
      <c r="X34" s="1"/>
      <c r="Y34" s="1"/>
      <c r="Z34" s="1"/>
    </row>
    <row r="35" spans="1:26" ht="12.75" customHeight="1">
      <c r="A35" s="1"/>
      <c r="B35" s="2"/>
      <c r="C35" s="4"/>
      <c r="D35" s="4"/>
      <c r="E35" s="4"/>
      <c r="F35" s="4"/>
      <c r="G35" s="1"/>
      <c r="H35" s="1"/>
      <c r="I35" s="1"/>
      <c r="J35" s="1"/>
      <c r="K35" s="1"/>
      <c r="L35" s="1"/>
      <c r="M35" s="1"/>
      <c r="N35" s="1"/>
      <c r="O35" s="1"/>
      <c r="P35" s="1"/>
      <c r="Q35" s="1"/>
      <c r="R35" s="1"/>
      <c r="S35" s="1"/>
      <c r="T35" s="1"/>
      <c r="U35" s="1"/>
      <c r="V35" s="1"/>
      <c r="W35" s="1"/>
      <c r="X35" s="1"/>
      <c r="Y35" s="1"/>
      <c r="Z35" s="1"/>
    </row>
    <row r="36" spans="1:26" ht="12.75" customHeight="1">
      <c r="A36" s="1"/>
      <c r="B36" s="2"/>
      <c r="C36" s="4"/>
      <c r="D36" s="4"/>
      <c r="E36" s="4"/>
      <c r="F36" s="4"/>
      <c r="G36" s="1"/>
      <c r="H36" s="1"/>
      <c r="I36" s="1"/>
      <c r="J36" s="1"/>
      <c r="K36" s="1"/>
      <c r="L36" s="1"/>
      <c r="M36" s="1"/>
      <c r="N36" s="1"/>
      <c r="O36" s="1"/>
      <c r="P36" s="1"/>
      <c r="Q36" s="1"/>
      <c r="R36" s="1"/>
      <c r="S36" s="1"/>
      <c r="T36" s="1"/>
      <c r="U36" s="1"/>
      <c r="V36" s="1"/>
      <c r="W36" s="1"/>
      <c r="X36" s="1"/>
      <c r="Y36" s="1"/>
      <c r="Z36" s="1"/>
    </row>
    <row r="37" spans="1:26" ht="12.75" customHeight="1">
      <c r="A37" s="1"/>
      <c r="B37" s="2"/>
      <c r="C37" s="4"/>
      <c r="D37" s="4"/>
      <c r="E37" s="4"/>
      <c r="F37" s="4"/>
      <c r="G37" s="1"/>
      <c r="H37" s="1"/>
      <c r="I37" s="1"/>
      <c r="J37" s="1"/>
      <c r="K37" s="1"/>
      <c r="L37" s="1"/>
      <c r="M37" s="1"/>
      <c r="N37" s="1"/>
      <c r="O37" s="1"/>
      <c r="P37" s="1"/>
      <c r="Q37" s="1"/>
      <c r="R37" s="1"/>
      <c r="S37" s="1"/>
      <c r="T37" s="1"/>
      <c r="U37" s="1"/>
      <c r="V37" s="1"/>
      <c r="W37" s="1"/>
      <c r="X37" s="1"/>
      <c r="Y37" s="1"/>
      <c r="Z37" s="1"/>
    </row>
    <row r="38" spans="1:26" ht="12.75" customHeight="1">
      <c r="A38" s="1"/>
      <c r="B38" s="2"/>
      <c r="C38" s="4"/>
      <c r="D38" s="4"/>
      <c r="E38" s="4"/>
      <c r="F38" s="4"/>
      <c r="G38" s="1"/>
      <c r="H38" s="1"/>
      <c r="I38" s="1"/>
      <c r="J38" s="1"/>
      <c r="K38" s="1"/>
      <c r="L38" s="1"/>
      <c r="M38" s="1"/>
      <c r="N38" s="1"/>
      <c r="O38" s="1"/>
      <c r="P38" s="1"/>
      <c r="Q38" s="1"/>
      <c r="R38" s="1"/>
      <c r="S38" s="1"/>
      <c r="T38" s="1"/>
      <c r="U38" s="1"/>
      <c r="V38" s="1"/>
      <c r="W38" s="1"/>
      <c r="X38" s="1"/>
      <c r="Y38" s="1"/>
      <c r="Z38" s="1"/>
    </row>
    <row r="39" spans="1:26" ht="12.75" customHeight="1">
      <c r="A39" s="1"/>
      <c r="B39" s="2"/>
      <c r="C39" s="4"/>
      <c r="D39" s="4"/>
      <c r="E39" s="4"/>
      <c r="F39" s="4"/>
      <c r="G39" s="1"/>
      <c r="H39" s="1"/>
      <c r="I39" s="1"/>
      <c r="J39" s="1"/>
      <c r="K39" s="1"/>
      <c r="L39" s="1"/>
      <c r="M39" s="1"/>
      <c r="N39" s="1"/>
      <c r="O39" s="1"/>
      <c r="P39" s="1"/>
      <c r="Q39" s="1"/>
      <c r="R39" s="1"/>
      <c r="S39" s="1"/>
      <c r="T39" s="1"/>
      <c r="U39" s="1"/>
      <c r="V39" s="1"/>
      <c r="W39" s="1"/>
      <c r="X39" s="1"/>
      <c r="Y39" s="1"/>
      <c r="Z39" s="1"/>
    </row>
    <row r="40" spans="1:26" ht="12.75" customHeight="1">
      <c r="A40" s="1"/>
      <c r="B40" s="2"/>
      <c r="C40" s="4"/>
      <c r="D40" s="4"/>
      <c r="E40" s="4"/>
      <c r="F40" s="4"/>
      <c r="G40" s="1"/>
      <c r="H40" s="1"/>
      <c r="I40" s="1"/>
      <c r="J40" s="1"/>
      <c r="K40" s="1"/>
      <c r="L40" s="1"/>
      <c r="M40" s="1"/>
      <c r="N40" s="1"/>
      <c r="O40" s="1"/>
      <c r="P40" s="1"/>
      <c r="Q40" s="1"/>
      <c r="R40" s="1"/>
      <c r="S40" s="1"/>
      <c r="T40" s="1"/>
      <c r="U40" s="1"/>
      <c r="V40" s="1"/>
      <c r="W40" s="1"/>
      <c r="X40" s="1"/>
      <c r="Y40" s="1"/>
      <c r="Z40" s="1"/>
    </row>
    <row r="41" spans="1:26" ht="12.75" customHeight="1">
      <c r="A41" s="1"/>
      <c r="B41" s="2"/>
      <c r="C41" s="4"/>
      <c r="D41" s="4"/>
      <c r="E41" s="4"/>
      <c r="F41" s="4"/>
      <c r="G41" s="1"/>
      <c r="H41" s="1"/>
      <c r="I41" s="1"/>
      <c r="J41" s="1"/>
      <c r="K41" s="1"/>
      <c r="L41" s="1"/>
      <c r="M41" s="1"/>
      <c r="N41" s="1"/>
      <c r="O41" s="1"/>
      <c r="P41" s="1"/>
      <c r="Q41" s="1"/>
      <c r="R41" s="1"/>
      <c r="S41" s="1"/>
      <c r="T41" s="1"/>
      <c r="U41" s="1"/>
      <c r="V41" s="1"/>
      <c r="W41" s="1"/>
      <c r="X41" s="1"/>
      <c r="Y41" s="1"/>
      <c r="Z41" s="1"/>
    </row>
    <row r="42" spans="1:26" ht="12.75" customHeight="1">
      <c r="A42" s="1"/>
      <c r="B42" s="2"/>
      <c r="C42" s="4"/>
      <c r="D42" s="4"/>
      <c r="E42" s="4"/>
      <c r="F42" s="4"/>
      <c r="G42" s="1"/>
      <c r="H42" s="1"/>
      <c r="I42" s="1"/>
      <c r="J42" s="1"/>
      <c r="K42" s="1"/>
      <c r="L42" s="1"/>
      <c r="M42" s="1"/>
      <c r="N42" s="1"/>
      <c r="O42" s="1"/>
      <c r="P42" s="1"/>
      <c r="Q42" s="1"/>
      <c r="R42" s="1"/>
      <c r="S42" s="1"/>
      <c r="T42" s="1"/>
      <c r="U42" s="1"/>
      <c r="V42" s="1"/>
      <c r="W42" s="1"/>
      <c r="X42" s="1"/>
      <c r="Y42" s="1"/>
      <c r="Z42" s="1"/>
    </row>
    <row r="43" spans="1:26" ht="12.75" customHeight="1">
      <c r="A43" s="1"/>
      <c r="B43" s="2"/>
      <c r="C43" s="4"/>
      <c r="D43" s="4"/>
      <c r="E43" s="4"/>
      <c r="F43" s="4"/>
      <c r="G43" s="1"/>
      <c r="H43" s="1"/>
      <c r="I43" s="1"/>
      <c r="J43" s="1"/>
      <c r="K43" s="1"/>
      <c r="L43" s="1"/>
      <c r="M43" s="1"/>
      <c r="N43" s="1"/>
      <c r="O43" s="1"/>
      <c r="P43" s="1"/>
      <c r="Q43" s="1"/>
      <c r="R43" s="1"/>
      <c r="S43" s="1"/>
      <c r="T43" s="1"/>
      <c r="U43" s="1"/>
      <c r="V43" s="1"/>
      <c r="W43" s="1"/>
      <c r="X43" s="1"/>
      <c r="Y43" s="1"/>
      <c r="Z43" s="1"/>
    </row>
    <row r="44" spans="1:26" ht="12.75" customHeight="1">
      <c r="A44" s="1"/>
      <c r="B44" s="2"/>
      <c r="C44" s="4"/>
      <c r="D44" s="4"/>
      <c r="E44" s="4"/>
      <c r="F44" s="4"/>
      <c r="G44" s="1"/>
      <c r="H44" s="1"/>
      <c r="I44" s="1"/>
      <c r="J44" s="1"/>
      <c r="K44" s="1"/>
      <c r="L44" s="1"/>
      <c r="M44" s="1"/>
      <c r="N44" s="1"/>
      <c r="O44" s="1"/>
      <c r="P44" s="1"/>
      <c r="Q44" s="1"/>
      <c r="R44" s="1"/>
      <c r="S44" s="1"/>
      <c r="T44" s="1"/>
      <c r="U44" s="1"/>
      <c r="V44" s="1"/>
      <c r="W44" s="1"/>
      <c r="X44" s="1"/>
      <c r="Y44" s="1"/>
      <c r="Z44" s="1"/>
    </row>
    <row r="45" spans="1:26" ht="12.75" customHeight="1">
      <c r="A45" s="1"/>
      <c r="B45" s="2"/>
      <c r="C45" s="4"/>
      <c r="D45" s="4"/>
      <c r="E45" s="4"/>
      <c r="F45" s="4"/>
      <c r="G45" s="1"/>
      <c r="H45" s="1"/>
      <c r="I45" s="1"/>
      <c r="J45" s="1"/>
      <c r="K45" s="1"/>
      <c r="L45" s="1"/>
      <c r="M45" s="1"/>
      <c r="N45" s="1"/>
      <c r="O45" s="1"/>
      <c r="P45" s="1"/>
      <c r="Q45" s="1"/>
      <c r="R45" s="1"/>
      <c r="S45" s="1"/>
      <c r="T45" s="1"/>
      <c r="U45" s="1"/>
      <c r="V45" s="1"/>
      <c r="W45" s="1"/>
      <c r="X45" s="1"/>
      <c r="Y45" s="1"/>
      <c r="Z45" s="1"/>
    </row>
    <row r="46" spans="1:26" ht="12.75" customHeight="1">
      <c r="A46" s="1"/>
      <c r="B46" s="2"/>
      <c r="C46" s="4"/>
      <c r="D46" s="4"/>
      <c r="E46" s="4"/>
      <c r="F46" s="4"/>
      <c r="G46" s="1"/>
      <c r="H46" s="1"/>
      <c r="I46" s="1"/>
      <c r="J46" s="1"/>
      <c r="K46" s="1"/>
      <c r="L46" s="1"/>
      <c r="M46" s="1"/>
      <c r="N46" s="1"/>
      <c r="O46" s="1"/>
      <c r="P46" s="1"/>
      <c r="Q46" s="1"/>
      <c r="R46" s="1"/>
      <c r="S46" s="1"/>
      <c r="T46" s="1"/>
      <c r="U46" s="1"/>
      <c r="V46" s="1"/>
      <c r="W46" s="1"/>
      <c r="X46" s="1"/>
      <c r="Y46" s="1"/>
      <c r="Z46" s="1"/>
    </row>
    <row r="47" spans="1:26" ht="12.75" customHeight="1">
      <c r="A47" s="1"/>
      <c r="B47" s="2"/>
      <c r="C47" s="4"/>
      <c r="D47" s="4"/>
      <c r="E47" s="4"/>
      <c r="F47" s="4"/>
      <c r="G47" s="1"/>
      <c r="H47" s="1"/>
      <c r="I47" s="1"/>
      <c r="J47" s="1"/>
      <c r="K47" s="1"/>
      <c r="L47" s="1"/>
      <c r="M47" s="1"/>
      <c r="N47" s="1"/>
      <c r="O47" s="1"/>
      <c r="P47" s="1"/>
      <c r="Q47" s="1"/>
      <c r="R47" s="1"/>
      <c r="S47" s="1"/>
      <c r="T47" s="1"/>
      <c r="U47" s="1"/>
      <c r="V47" s="1"/>
      <c r="W47" s="1"/>
      <c r="X47" s="1"/>
      <c r="Y47" s="1"/>
      <c r="Z47" s="1"/>
    </row>
    <row r="48" spans="1:26" ht="12.75" customHeight="1">
      <c r="A48" s="1"/>
      <c r="B48" s="2"/>
      <c r="C48" s="4"/>
      <c r="D48" s="4"/>
      <c r="E48" s="4"/>
      <c r="F48" s="4"/>
      <c r="G48" s="1"/>
      <c r="H48" s="1"/>
      <c r="I48" s="1"/>
      <c r="J48" s="1"/>
      <c r="K48" s="1"/>
      <c r="L48" s="1"/>
      <c r="M48" s="1"/>
      <c r="N48" s="1"/>
      <c r="O48" s="1"/>
      <c r="P48" s="1"/>
      <c r="Q48" s="1"/>
      <c r="R48" s="1"/>
      <c r="S48" s="1"/>
      <c r="T48" s="1"/>
      <c r="U48" s="1"/>
      <c r="V48" s="1"/>
      <c r="W48" s="1"/>
      <c r="X48" s="1"/>
      <c r="Y48" s="1"/>
      <c r="Z48" s="1"/>
    </row>
    <row r="49" spans="1:26" ht="12.75" customHeight="1">
      <c r="A49" s="1"/>
      <c r="B49" s="2"/>
      <c r="C49" s="4"/>
      <c r="D49" s="4"/>
      <c r="E49" s="4"/>
      <c r="F49" s="4"/>
      <c r="G49" s="1"/>
      <c r="H49" s="1"/>
      <c r="I49" s="1"/>
      <c r="J49" s="1"/>
      <c r="K49" s="1"/>
      <c r="L49" s="1"/>
      <c r="M49" s="1"/>
      <c r="N49" s="1"/>
      <c r="O49" s="1"/>
      <c r="P49" s="1"/>
      <c r="Q49" s="1"/>
      <c r="R49" s="1"/>
      <c r="S49" s="1"/>
      <c r="T49" s="1"/>
      <c r="U49" s="1"/>
      <c r="V49" s="1"/>
      <c r="W49" s="1"/>
      <c r="X49" s="1"/>
      <c r="Y49" s="1"/>
      <c r="Z49" s="1"/>
    </row>
    <row r="50" spans="1:26" ht="12.75" customHeight="1">
      <c r="A50" s="1"/>
      <c r="B50" s="2"/>
      <c r="C50" s="4"/>
      <c r="D50" s="4"/>
      <c r="E50" s="4"/>
      <c r="F50" s="4"/>
      <c r="G50" s="1"/>
      <c r="H50" s="1"/>
      <c r="I50" s="1"/>
      <c r="J50" s="1"/>
      <c r="K50" s="1"/>
      <c r="L50" s="1"/>
      <c r="M50" s="1"/>
      <c r="N50" s="1"/>
      <c r="O50" s="1"/>
      <c r="P50" s="1"/>
      <c r="Q50" s="1"/>
      <c r="R50" s="1"/>
      <c r="S50" s="1"/>
      <c r="T50" s="1"/>
      <c r="U50" s="1"/>
      <c r="V50" s="1"/>
      <c r="W50" s="1"/>
      <c r="X50" s="1"/>
      <c r="Y50" s="1"/>
      <c r="Z50" s="1"/>
    </row>
    <row r="51" spans="1:26" ht="12.75" customHeight="1">
      <c r="A51" s="1"/>
      <c r="B51" s="2"/>
      <c r="C51" s="4"/>
      <c r="D51" s="4"/>
      <c r="E51" s="4"/>
      <c r="F51" s="4"/>
      <c r="G51" s="1"/>
      <c r="H51" s="1"/>
      <c r="I51" s="1"/>
      <c r="J51" s="1"/>
      <c r="K51" s="1"/>
      <c r="L51" s="1"/>
      <c r="M51" s="1"/>
      <c r="N51" s="1"/>
      <c r="O51" s="1"/>
      <c r="P51" s="1"/>
      <c r="Q51" s="1"/>
      <c r="R51" s="1"/>
      <c r="S51" s="1"/>
      <c r="T51" s="1"/>
      <c r="U51" s="1"/>
      <c r="V51" s="1"/>
      <c r="W51" s="1"/>
      <c r="X51" s="1"/>
      <c r="Y51" s="1"/>
      <c r="Z51" s="1"/>
    </row>
    <row r="52" spans="1:26" ht="12.75" customHeight="1">
      <c r="A52" s="1"/>
      <c r="B52" s="2"/>
      <c r="C52" s="4"/>
      <c r="D52" s="4"/>
      <c r="E52" s="4"/>
      <c r="F52" s="4"/>
      <c r="G52" s="1"/>
      <c r="H52" s="1"/>
      <c r="I52" s="1"/>
      <c r="J52" s="1"/>
      <c r="K52" s="1"/>
      <c r="L52" s="1"/>
      <c r="M52" s="1"/>
      <c r="N52" s="1"/>
      <c r="O52" s="1"/>
      <c r="P52" s="1"/>
      <c r="Q52" s="1"/>
      <c r="R52" s="1"/>
      <c r="S52" s="1"/>
      <c r="T52" s="1"/>
      <c r="U52" s="1"/>
      <c r="V52" s="1"/>
      <c r="W52" s="1"/>
      <c r="X52" s="1"/>
      <c r="Y52" s="1"/>
      <c r="Z52" s="1"/>
    </row>
    <row r="53" spans="1:26" ht="12.75" customHeight="1">
      <c r="A53" s="1"/>
      <c r="B53" s="2"/>
      <c r="C53" s="4"/>
      <c r="D53" s="4"/>
      <c r="E53" s="4"/>
      <c r="F53" s="4"/>
      <c r="G53" s="1"/>
      <c r="H53" s="1"/>
      <c r="I53" s="1"/>
      <c r="J53" s="1"/>
      <c r="K53" s="1"/>
      <c r="L53" s="1"/>
      <c r="M53" s="1"/>
      <c r="N53" s="1"/>
      <c r="O53" s="1"/>
      <c r="P53" s="1"/>
      <c r="Q53" s="1"/>
      <c r="R53" s="1"/>
      <c r="S53" s="1"/>
      <c r="T53" s="1"/>
      <c r="U53" s="1"/>
      <c r="V53" s="1"/>
      <c r="W53" s="1"/>
      <c r="X53" s="1"/>
      <c r="Y53" s="1"/>
      <c r="Z53" s="1"/>
    </row>
    <row r="54" spans="1:26" ht="12.75" customHeight="1">
      <c r="A54" s="1"/>
      <c r="B54" s="2"/>
      <c r="C54" s="4"/>
      <c r="D54" s="4"/>
      <c r="E54" s="4"/>
      <c r="F54" s="4"/>
      <c r="G54" s="1"/>
      <c r="H54" s="1"/>
      <c r="I54" s="1"/>
      <c r="J54" s="1"/>
      <c r="K54" s="1"/>
      <c r="L54" s="1"/>
      <c r="M54" s="1"/>
      <c r="N54" s="1"/>
      <c r="O54" s="1"/>
      <c r="P54" s="1"/>
      <c r="Q54" s="1"/>
      <c r="R54" s="1"/>
      <c r="S54" s="1"/>
      <c r="T54" s="1"/>
      <c r="U54" s="1"/>
      <c r="V54" s="1"/>
      <c r="W54" s="1"/>
      <c r="X54" s="1"/>
      <c r="Y54" s="1"/>
      <c r="Z54" s="1"/>
    </row>
    <row r="55" spans="1:26" ht="12.75" customHeight="1">
      <c r="A55" s="1"/>
      <c r="B55" s="2"/>
      <c r="C55" s="4"/>
      <c r="D55" s="4"/>
      <c r="E55" s="4"/>
      <c r="F55" s="4"/>
      <c r="G55" s="1"/>
      <c r="H55" s="1"/>
      <c r="I55" s="1"/>
      <c r="J55" s="1"/>
      <c r="K55" s="1"/>
      <c r="L55" s="1"/>
      <c r="M55" s="1"/>
      <c r="N55" s="1"/>
      <c r="O55" s="1"/>
      <c r="P55" s="1"/>
      <c r="Q55" s="1"/>
      <c r="R55" s="1"/>
      <c r="S55" s="1"/>
      <c r="T55" s="1"/>
      <c r="U55" s="1"/>
      <c r="V55" s="1"/>
      <c r="W55" s="1"/>
      <c r="X55" s="1"/>
      <c r="Y55" s="1"/>
      <c r="Z55" s="1"/>
    </row>
    <row r="56" spans="1:26" ht="12.75" customHeight="1">
      <c r="A56" s="1"/>
      <c r="B56" s="2"/>
      <c r="C56" s="4"/>
      <c r="D56" s="4"/>
      <c r="E56" s="4"/>
      <c r="F56" s="4"/>
      <c r="G56" s="1"/>
      <c r="H56" s="1"/>
      <c r="I56" s="1"/>
      <c r="J56" s="1"/>
      <c r="K56" s="1"/>
      <c r="L56" s="1"/>
      <c r="M56" s="1"/>
      <c r="N56" s="1"/>
      <c r="O56" s="1"/>
      <c r="P56" s="1"/>
      <c r="Q56" s="1"/>
      <c r="R56" s="1"/>
      <c r="S56" s="1"/>
      <c r="T56" s="1"/>
      <c r="U56" s="1"/>
      <c r="V56" s="1"/>
      <c r="W56" s="1"/>
      <c r="X56" s="1"/>
      <c r="Y56" s="1"/>
      <c r="Z56" s="1"/>
    </row>
    <row r="57" spans="1:26" ht="12.75" customHeight="1">
      <c r="A57" s="1"/>
      <c r="B57" s="2"/>
      <c r="C57" s="4"/>
      <c r="D57" s="4"/>
      <c r="E57" s="4"/>
      <c r="F57" s="4"/>
      <c r="G57" s="1"/>
      <c r="H57" s="1"/>
      <c r="I57" s="1"/>
      <c r="J57" s="1"/>
      <c r="K57" s="1"/>
      <c r="L57" s="1"/>
      <c r="M57" s="1"/>
      <c r="N57" s="1"/>
      <c r="O57" s="1"/>
      <c r="P57" s="1"/>
      <c r="Q57" s="1"/>
      <c r="R57" s="1"/>
      <c r="S57" s="1"/>
      <c r="T57" s="1"/>
      <c r="U57" s="1"/>
      <c r="V57" s="1"/>
      <c r="W57" s="1"/>
      <c r="X57" s="1"/>
      <c r="Y57" s="1"/>
      <c r="Z57" s="1"/>
    </row>
    <row r="58" spans="1:26" ht="12.75" customHeight="1">
      <c r="A58" s="1"/>
      <c r="B58" s="2"/>
      <c r="C58" s="4"/>
      <c r="D58" s="4"/>
      <c r="E58" s="4"/>
      <c r="F58" s="4"/>
      <c r="G58" s="1"/>
      <c r="H58" s="1"/>
      <c r="I58" s="1"/>
      <c r="J58" s="1"/>
      <c r="K58" s="1"/>
      <c r="L58" s="1"/>
      <c r="M58" s="1"/>
      <c r="N58" s="1"/>
      <c r="O58" s="1"/>
      <c r="P58" s="1"/>
      <c r="Q58" s="1"/>
      <c r="R58" s="1"/>
      <c r="S58" s="1"/>
      <c r="T58" s="1"/>
      <c r="U58" s="1"/>
      <c r="V58" s="1"/>
      <c r="W58" s="1"/>
      <c r="X58" s="1"/>
      <c r="Y58" s="1"/>
      <c r="Z58" s="1"/>
    </row>
    <row r="59" spans="1:26" ht="12.75" customHeight="1">
      <c r="A59" s="1"/>
      <c r="B59" s="2"/>
      <c r="C59" s="4"/>
      <c r="D59" s="4"/>
      <c r="E59" s="4"/>
      <c r="F59" s="4"/>
      <c r="G59" s="1"/>
      <c r="H59" s="1"/>
      <c r="I59" s="1"/>
      <c r="J59" s="1"/>
      <c r="K59" s="1"/>
      <c r="L59" s="1"/>
      <c r="M59" s="1"/>
      <c r="N59" s="1"/>
      <c r="O59" s="1"/>
      <c r="P59" s="1"/>
      <c r="Q59" s="1"/>
      <c r="R59" s="1"/>
      <c r="S59" s="1"/>
      <c r="T59" s="1"/>
      <c r="U59" s="1"/>
      <c r="V59" s="1"/>
      <c r="W59" s="1"/>
      <c r="X59" s="1"/>
      <c r="Y59" s="1"/>
      <c r="Z59" s="1"/>
    </row>
    <row r="60" spans="1:26" ht="12.75" customHeight="1">
      <c r="A60" s="1"/>
      <c r="B60" s="2"/>
      <c r="C60" s="4"/>
      <c r="D60" s="4"/>
      <c r="E60" s="4"/>
      <c r="F60" s="4"/>
      <c r="G60" s="1"/>
      <c r="H60" s="1"/>
      <c r="I60" s="1"/>
      <c r="J60" s="1"/>
      <c r="K60" s="1"/>
      <c r="L60" s="1"/>
      <c r="M60" s="1"/>
      <c r="N60" s="1"/>
      <c r="O60" s="1"/>
      <c r="P60" s="1"/>
      <c r="Q60" s="1"/>
      <c r="R60" s="1"/>
      <c r="S60" s="1"/>
      <c r="T60" s="1"/>
      <c r="U60" s="1"/>
      <c r="V60" s="1"/>
      <c r="W60" s="1"/>
      <c r="X60" s="1"/>
      <c r="Y60" s="1"/>
      <c r="Z60" s="1"/>
    </row>
    <row r="61" spans="1:26" ht="12.75" customHeight="1">
      <c r="A61" s="1"/>
      <c r="B61" s="2"/>
      <c r="C61" s="4"/>
      <c r="D61" s="4"/>
      <c r="E61" s="4"/>
      <c r="F61" s="4"/>
      <c r="G61" s="1"/>
      <c r="H61" s="1"/>
      <c r="I61" s="1"/>
      <c r="J61" s="1"/>
      <c r="K61" s="1"/>
      <c r="L61" s="1"/>
      <c r="M61" s="1"/>
      <c r="N61" s="1"/>
      <c r="O61" s="1"/>
      <c r="P61" s="1"/>
      <c r="Q61" s="1"/>
      <c r="R61" s="1"/>
      <c r="S61" s="1"/>
      <c r="T61" s="1"/>
      <c r="U61" s="1"/>
      <c r="V61" s="1"/>
      <c r="W61" s="1"/>
      <c r="X61" s="1"/>
      <c r="Y61" s="1"/>
      <c r="Z61" s="1"/>
    </row>
    <row r="62" spans="1:26" ht="12.75" customHeight="1">
      <c r="A62" s="1"/>
      <c r="B62" s="2"/>
      <c r="C62" s="4"/>
      <c r="D62" s="4"/>
      <c r="E62" s="4"/>
      <c r="F62" s="4"/>
      <c r="G62" s="1"/>
      <c r="H62" s="1"/>
      <c r="I62" s="1"/>
      <c r="J62" s="1"/>
      <c r="K62" s="1"/>
      <c r="L62" s="1"/>
      <c r="M62" s="1"/>
      <c r="N62" s="1"/>
      <c r="O62" s="1"/>
      <c r="P62" s="1"/>
      <c r="Q62" s="1"/>
      <c r="R62" s="1"/>
      <c r="S62" s="1"/>
      <c r="T62" s="1"/>
      <c r="U62" s="1"/>
      <c r="V62" s="1"/>
      <c r="W62" s="1"/>
      <c r="X62" s="1"/>
      <c r="Y62" s="1"/>
      <c r="Z62" s="1"/>
    </row>
    <row r="63" spans="1:26" ht="12.75" customHeight="1">
      <c r="A63" s="1"/>
      <c r="B63" s="2"/>
      <c r="C63" s="4"/>
      <c r="D63" s="4"/>
      <c r="E63" s="4"/>
      <c r="F63" s="4"/>
      <c r="G63" s="1"/>
      <c r="H63" s="1"/>
      <c r="I63" s="1"/>
      <c r="J63" s="1"/>
      <c r="K63" s="1"/>
      <c r="L63" s="1"/>
      <c r="M63" s="1"/>
      <c r="N63" s="1"/>
      <c r="O63" s="1"/>
      <c r="P63" s="1"/>
      <c r="Q63" s="1"/>
      <c r="R63" s="1"/>
      <c r="S63" s="1"/>
      <c r="T63" s="1"/>
      <c r="U63" s="1"/>
      <c r="V63" s="1"/>
      <c r="W63" s="1"/>
      <c r="X63" s="1"/>
      <c r="Y63" s="1"/>
      <c r="Z63" s="1"/>
    </row>
    <row r="64" spans="1:26" ht="12.75" customHeight="1">
      <c r="A64" s="1"/>
      <c r="B64" s="2"/>
      <c r="C64" s="4"/>
      <c r="D64" s="4"/>
      <c r="E64" s="4"/>
      <c r="F64" s="4"/>
      <c r="G64" s="1"/>
      <c r="H64" s="1"/>
      <c r="I64" s="1"/>
      <c r="J64" s="1"/>
      <c r="K64" s="1"/>
      <c r="L64" s="1"/>
      <c r="M64" s="1"/>
      <c r="N64" s="1"/>
      <c r="O64" s="1"/>
      <c r="P64" s="1"/>
      <c r="Q64" s="1"/>
      <c r="R64" s="1"/>
      <c r="S64" s="1"/>
      <c r="T64" s="1"/>
      <c r="U64" s="1"/>
      <c r="V64" s="1"/>
      <c r="W64" s="1"/>
      <c r="X64" s="1"/>
      <c r="Y64" s="1"/>
      <c r="Z64" s="1"/>
    </row>
    <row r="65" spans="1:26" ht="12.75" customHeight="1">
      <c r="A65" s="1"/>
      <c r="B65" s="2"/>
      <c r="C65" s="4"/>
      <c r="D65" s="4"/>
      <c r="E65" s="4"/>
      <c r="F65" s="4"/>
      <c r="G65" s="1"/>
      <c r="H65" s="1"/>
      <c r="I65" s="1"/>
      <c r="J65" s="1"/>
      <c r="K65" s="1"/>
      <c r="L65" s="1"/>
      <c r="M65" s="1"/>
      <c r="N65" s="1"/>
      <c r="O65" s="1"/>
      <c r="P65" s="1"/>
      <c r="Q65" s="1"/>
      <c r="R65" s="1"/>
      <c r="S65" s="1"/>
      <c r="T65" s="1"/>
      <c r="U65" s="1"/>
      <c r="V65" s="1"/>
      <c r="W65" s="1"/>
      <c r="X65" s="1"/>
      <c r="Y65" s="1"/>
      <c r="Z65" s="1"/>
    </row>
    <row r="66" spans="1:26" ht="12.75" customHeight="1">
      <c r="A66" s="1"/>
      <c r="B66" s="2"/>
      <c r="C66" s="4"/>
      <c r="D66" s="4"/>
      <c r="E66" s="4"/>
      <c r="F66" s="4"/>
      <c r="G66" s="1"/>
      <c r="H66" s="1"/>
      <c r="I66" s="1"/>
      <c r="J66" s="1"/>
      <c r="K66" s="1"/>
      <c r="L66" s="1"/>
      <c r="M66" s="1"/>
      <c r="N66" s="1"/>
      <c r="O66" s="1"/>
      <c r="P66" s="1"/>
      <c r="Q66" s="1"/>
      <c r="R66" s="1"/>
      <c r="S66" s="1"/>
      <c r="T66" s="1"/>
      <c r="U66" s="1"/>
      <c r="V66" s="1"/>
      <c r="W66" s="1"/>
      <c r="X66" s="1"/>
      <c r="Y66" s="1"/>
      <c r="Z66" s="1"/>
    </row>
    <row r="67" spans="1:26" ht="12.75" customHeight="1">
      <c r="A67" s="1"/>
      <c r="B67" s="2"/>
      <c r="C67" s="4"/>
      <c r="D67" s="4"/>
      <c r="E67" s="4"/>
      <c r="F67" s="4"/>
      <c r="G67" s="1"/>
      <c r="H67" s="1"/>
      <c r="I67" s="1"/>
      <c r="J67" s="1"/>
      <c r="K67" s="1"/>
      <c r="L67" s="1"/>
      <c r="M67" s="1"/>
      <c r="N67" s="1"/>
      <c r="O67" s="1"/>
      <c r="P67" s="1"/>
      <c r="Q67" s="1"/>
      <c r="R67" s="1"/>
      <c r="S67" s="1"/>
      <c r="T67" s="1"/>
      <c r="U67" s="1"/>
      <c r="V67" s="1"/>
      <c r="W67" s="1"/>
      <c r="X67" s="1"/>
      <c r="Y67" s="1"/>
      <c r="Z67" s="1"/>
    </row>
    <row r="68" spans="1:26" ht="12.75" customHeight="1">
      <c r="A68" s="1"/>
      <c r="B68" s="2"/>
      <c r="C68" s="4"/>
      <c r="D68" s="4"/>
      <c r="E68" s="4"/>
      <c r="F68" s="4"/>
      <c r="G68" s="1"/>
      <c r="H68" s="1"/>
      <c r="I68" s="1"/>
      <c r="J68" s="1"/>
      <c r="K68" s="1"/>
      <c r="L68" s="1"/>
      <c r="M68" s="1"/>
      <c r="N68" s="1"/>
      <c r="O68" s="1"/>
      <c r="P68" s="1"/>
      <c r="Q68" s="1"/>
      <c r="R68" s="1"/>
      <c r="S68" s="1"/>
      <c r="T68" s="1"/>
      <c r="U68" s="1"/>
      <c r="V68" s="1"/>
      <c r="W68" s="1"/>
      <c r="X68" s="1"/>
      <c r="Y68" s="1"/>
      <c r="Z68" s="1"/>
    </row>
    <row r="69" spans="1:26" ht="12.75" customHeight="1">
      <c r="A69" s="1"/>
      <c r="B69" s="2"/>
      <c r="C69" s="4"/>
      <c r="D69" s="4"/>
      <c r="E69" s="4"/>
      <c r="F69" s="4"/>
      <c r="G69" s="1"/>
      <c r="H69" s="1"/>
      <c r="I69" s="1"/>
      <c r="J69" s="1"/>
      <c r="K69" s="1"/>
      <c r="L69" s="1"/>
      <c r="M69" s="1"/>
      <c r="N69" s="1"/>
      <c r="O69" s="1"/>
      <c r="P69" s="1"/>
      <c r="Q69" s="1"/>
      <c r="R69" s="1"/>
      <c r="S69" s="1"/>
      <c r="T69" s="1"/>
      <c r="U69" s="1"/>
      <c r="V69" s="1"/>
      <c r="W69" s="1"/>
      <c r="X69" s="1"/>
      <c r="Y69" s="1"/>
      <c r="Z69" s="1"/>
    </row>
    <row r="70" spans="1:26" ht="12.75" customHeight="1">
      <c r="A70" s="1"/>
      <c r="B70" s="2"/>
      <c r="C70" s="4"/>
      <c r="D70" s="4"/>
      <c r="E70" s="4"/>
      <c r="F70" s="4"/>
      <c r="G70" s="1"/>
      <c r="H70" s="1"/>
      <c r="I70" s="1"/>
      <c r="J70" s="1"/>
      <c r="K70" s="1"/>
      <c r="L70" s="1"/>
      <c r="M70" s="1"/>
      <c r="N70" s="1"/>
      <c r="O70" s="1"/>
      <c r="P70" s="1"/>
      <c r="Q70" s="1"/>
      <c r="R70" s="1"/>
      <c r="S70" s="1"/>
      <c r="T70" s="1"/>
      <c r="U70" s="1"/>
      <c r="V70" s="1"/>
      <c r="W70" s="1"/>
      <c r="X70" s="1"/>
      <c r="Y70" s="1"/>
      <c r="Z70" s="1"/>
    </row>
    <row r="71" spans="1:26" ht="12.75" customHeight="1">
      <c r="A71" s="1"/>
      <c r="B71" s="2"/>
      <c r="C71" s="4"/>
      <c r="D71" s="4"/>
      <c r="E71" s="4"/>
      <c r="F71" s="4"/>
      <c r="G71" s="1"/>
      <c r="H71" s="1"/>
      <c r="I71" s="1"/>
      <c r="J71" s="1"/>
      <c r="K71" s="1"/>
      <c r="L71" s="1"/>
      <c r="M71" s="1"/>
      <c r="N71" s="1"/>
      <c r="O71" s="1"/>
      <c r="P71" s="1"/>
      <c r="Q71" s="1"/>
      <c r="R71" s="1"/>
      <c r="S71" s="1"/>
      <c r="T71" s="1"/>
      <c r="U71" s="1"/>
      <c r="V71" s="1"/>
      <c r="W71" s="1"/>
      <c r="X71" s="1"/>
      <c r="Y71" s="1"/>
      <c r="Z71" s="1"/>
    </row>
    <row r="72" spans="1:26" ht="12.75" customHeight="1">
      <c r="A72" s="1"/>
      <c r="B72" s="2"/>
      <c r="C72" s="4"/>
      <c r="D72" s="4"/>
      <c r="E72" s="4"/>
      <c r="F72" s="4"/>
      <c r="G72" s="1"/>
      <c r="H72" s="1"/>
      <c r="I72" s="1"/>
      <c r="J72" s="1"/>
      <c r="K72" s="1"/>
      <c r="L72" s="1"/>
      <c r="M72" s="1"/>
      <c r="N72" s="1"/>
      <c r="O72" s="1"/>
      <c r="P72" s="1"/>
      <c r="Q72" s="1"/>
      <c r="R72" s="1"/>
      <c r="S72" s="1"/>
      <c r="T72" s="1"/>
      <c r="U72" s="1"/>
      <c r="V72" s="1"/>
      <c r="W72" s="1"/>
      <c r="X72" s="1"/>
      <c r="Y72" s="1"/>
      <c r="Z72" s="1"/>
    </row>
    <row r="73" spans="1:26" ht="12.75" customHeight="1">
      <c r="A73" s="1"/>
      <c r="B73" s="2"/>
      <c r="C73" s="4"/>
      <c r="D73" s="4"/>
      <c r="E73" s="4"/>
      <c r="F73" s="4"/>
      <c r="G73" s="1"/>
      <c r="H73" s="1"/>
      <c r="I73" s="1"/>
      <c r="J73" s="1"/>
      <c r="K73" s="1"/>
      <c r="L73" s="1"/>
      <c r="M73" s="1"/>
      <c r="N73" s="1"/>
      <c r="O73" s="1"/>
      <c r="P73" s="1"/>
      <c r="Q73" s="1"/>
      <c r="R73" s="1"/>
      <c r="S73" s="1"/>
      <c r="T73" s="1"/>
      <c r="U73" s="1"/>
      <c r="V73" s="1"/>
      <c r="W73" s="1"/>
      <c r="X73" s="1"/>
      <c r="Y73" s="1"/>
      <c r="Z73" s="1"/>
    </row>
    <row r="74" spans="1:26" ht="12.75" customHeight="1">
      <c r="A74" s="1"/>
      <c r="B74" s="2"/>
      <c r="C74" s="4"/>
      <c r="D74" s="4"/>
      <c r="E74" s="4"/>
      <c r="F74" s="4"/>
      <c r="G74" s="1"/>
      <c r="H74" s="1"/>
      <c r="I74" s="1"/>
      <c r="J74" s="1"/>
      <c r="K74" s="1"/>
      <c r="L74" s="1"/>
      <c r="M74" s="1"/>
      <c r="N74" s="1"/>
      <c r="O74" s="1"/>
      <c r="P74" s="1"/>
      <c r="Q74" s="1"/>
      <c r="R74" s="1"/>
      <c r="S74" s="1"/>
      <c r="T74" s="1"/>
      <c r="U74" s="1"/>
      <c r="V74" s="1"/>
      <c r="W74" s="1"/>
      <c r="X74" s="1"/>
      <c r="Y74" s="1"/>
      <c r="Z74" s="1"/>
    </row>
    <row r="75" spans="1:26" ht="12.75" customHeight="1">
      <c r="A75" s="1"/>
      <c r="B75" s="2"/>
      <c r="C75" s="4"/>
      <c r="D75" s="4"/>
      <c r="E75" s="4"/>
      <c r="F75" s="4"/>
      <c r="G75" s="1"/>
      <c r="H75" s="1"/>
      <c r="I75" s="1"/>
      <c r="J75" s="1"/>
      <c r="K75" s="1"/>
      <c r="L75" s="1"/>
      <c r="M75" s="1"/>
      <c r="N75" s="1"/>
      <c r="O75" s="1"/>
      <c r="P75" s="1"/>
      <c r="Q75" s="1"/>
      <c r="R75" s="1"/>
      <c r="S75" s="1"/>
      <c r="T75" s="1"/>
      <c r="U75" s="1"/>
      <c r="V75" s="1"/>
      <c r="W75" s="1"/>
      <c r="X75" s="1"/>
      <c r="Y75" s="1"/>
      <c r="Z75" s="1"/>
    </row>
    <row r="76" spans="1:26" ht="12.75" customHeight="1">
      <c r="A76" s="1"/>
      <c r="B76" s="2"/>
      <c r="C76" s="4"/>
      <c r="D76" s="4"/>
      <c r="E76" s="4"/>
      <c r="F76" s="4"/>
      <c r="G76" s="1"/>
      <c r="H76" s="1"/>
      <c r="I76" s="1"/>
      <c r="J76" s="1"/>
      <c r="K76" s="1"/>
      <c r="L76" s="1"/>
      <c r="M76" s="1"/>
      <c r="N76" s="1"/>
      <c r="O76" s="1"/>
      <c r="P76" s="1"/>
      <c r="Q76" s="1"/>
      <c r="R76" s="1"/>
      <c r="S76" s="1"/>
      <c r="T76" s="1"/>
      <c r="U76" s="1"/>
      <c r="V76" s="1"/>
      <c r="W76" s="1"/>
      <c r="X76" s="1"/>
      <c r="Y76" s="1"/>
      <c r="Z76" s="1"/>
    </row>
    <row r="77" spans="1:26" ht="12.75" customHeight="1">
      <c r="A77" s="1"/>
      <c r="B77" s="2"/>
      <c r="C77" s="4"/>
      <c r="D77" s="4"/>
      <c r="E77" s="4"/>
      <c r="F77" s="4"/>
      <c r="G77" s="1"/>
      <c r="H77" s="1"/>
      <c r="I77" s="1"/>
      <c r="J77" s="1"/>
      <c r="K77" s="1"/>
      <c r="L77" s="1"/>
      <c r="M77" s="1"/>
      <c r="N77" s="1"/>
      <c r="O77" s="1"/>
      <c r="P77" s="1"/>
      <c r="Q77" s="1"/>
      <c r="R77" s="1"/>
      <c r="S77" s="1"/>
      <c r="T77" s="1"/>
      <c r="U77" s="1"/>
      <c r="V77" s="1"/>
      <c r="W77" s="1"/>
      <c r="X77" s="1"/>
      <c r="Y77" s="1"/>
      <c r="Z77" s="1"/>
    </row>
    <row r="78" spans="1:26" ht="12.75" customHeight="1">
      <c r="A78" s="1"/>
      <c r="B78" s="2"/>
      <c r="C78" s="4"/>
      <c r="D78" s="4"/>
      <c r="E78" s="4"/>
      <c r="F78" s="4"/>
      <c r="G78" s="1"/>
      <c r="H78" s="1"/>
      <c r="I78" s="1"/>
      <c r="J78" s="1"/>
      <c r="K78" s="1"/>
      <c r="L78" s="1"/>
      <c r="M78" s="1"/>
      <c r="N78" s="1"/>
      <c r="O78" s="1"/>
      <c r="P78" s="1"/>
      <c r="Q78" s="1"/>
      <c r="R78" s="1"/>
      <c r="S78" s="1"/>
      <c r="T78" s="1"/>
      <c r="U78" s="1"/>
      <c r="V78" s="1"/>
      <c r="W78" s="1"/>
      <c r="X78" s="1"/>
      <c r="Y78" s="1"/>
      <c r="Z78" s="1"/>
    </row>
    <row r="79" spans="1:26" ht="12.75" customHeight="1">
      <c r="A79" s="1"/>
      <c r="B79" s="2"/>
      <c r="C79" s="4"/>
      <c r="D79" s="4"/>
      <c r="E79" s="4"/>
      <c r="F79" s="4"/>
      <c r="G79" s="1"/>
      <c r="H79" s="1"/>
      <c r="I79" s="1"/>
      <c r="J79" s="1"/>
      <c r="K79" s="1"/>
      <c r="L79" s="1"/>
      <c r="M79" s="1"/>
      <c r="N79" s="1"/>
      <c r="O79" s="1"/>
      <c r="P79" s="1"/>
      <c r="Q79" s="1"/>
      <c r="R79" s="1"/>
      <c r="S79" s="1"/>
      <c r="T79" s="1"/>
      <c r="U79" s="1"/>
      <c r="V79" s="1"/>
      <c r="W79" s="1"/>
      <c r="X79" s="1"/>
      <c r="Y79" s="1"/>
      <c r="Z79" s="1"/>
    </row>
    <row r="80" spans="1:26" ht="12.75" customHeight="1">
      <c r="A80" s="1"/>
      <c r="B80" s="2"/>
      <c r="C80" s="4"/>
      <c r="D80" s="4"/>
      <c r="E80" s="4"/>
      <c r="F80" s="4"/>
      <c r="G80" s="1"/>
      <c r="H80" s="1"/>
      <c r="I80" s="1"/>
      <c r="J80" s="1"/>
      <c r="K80" s="1"/>
      <c r="L80" s="1"/>
      <c r="M80" s="1"/>
      <c r="N80" s="1"/>
      <c r="O80" s="1"/>
      <c r="P80" s="1"/>
      <c r="Q80" s="1"/>
      <c r="R80" s="1"/>
      <c r="S80" s="1"/>
      <c r="T80" s="1"/>
      <c r="U80" s="1"/>
      <c r="V80" s="1"/>
      <c r="W80" s="1"/>
      <c r="X80" s="1"/>
      <c r="Y80" s="1"/>
      <c r="Z80" s="1"/>
    </row>
    <row r="81" spans="1:26" ht="12.75" customHeight="1">
      <c r="A81" s="1"/>
      <c r="B81" s="2"/>
      <c r="C81" s="4"/>
      <c r="D81" s="4"/>
      <c r="E81" s="4"/>
      <c r="F81" s="4"/>
      <c r="G81" s="1"/>
      <c r="H81" s="1"/>
      <c r="I81" s="1"/>
      <c r="J81" s="1"/>
      <c r="K81" s="1"/>
      <c r="L81" s="1"/>
      <c r="M81" s="1"/>
      <c r="N81" s="1"/>
      <c r="O81" s="1"/>
      <c r="P81" s="1"/>
      <c r="Q81" s="1"/>
      <c r="R81" s="1"/>
      <c r="S81" s="1"/>
      <c r="T81" s="1"/>
      <c r="U81" s="1"/>
      <c r="V81" s="1"/>
      <c r="W81" s="1"/>
      <c r="X81" s="1"/>
      <c r="Y81" s="1"/>
      <c r="Z81" s="1"/>
    </row>
    <row r="82" spans="1:26" ht="12.75" customHeight="1">
      <c r="A82" s="1"/>
      <c r="B82" s="2"/>
      <c r="C82" s="4"/>
      <c r="D82" s="4"/>
      <c r="E82" s="4"/>
      <c r="F82" s="4"/>
      <c r="G82" s="1"/>
      <c r="H82" s="1"/>
      <c r="I82" s="1"/>
      <c r="J82" s="1"/>
      <c r="K82" s="1"/>
      <c r="L82" s="1"/>
      <c r="M82" s="1"/>
      <c r="N82" s="1"/>
      <c r="O82" s="1"/>
      <c r="P82" s="1"/>
      <c r="Q82" s="1"/>
      <c r="R82" s="1"/>
      <c r="S82" s="1"/>
      <c r="T82" s="1"/>
      <c r="U82" s="1"/>
      <c r="V82" s="1"/>
      <c r="W82" s="1"/>
      <c r="X82" s="1"/>
      <c r="Y82" s="1"/>
      <c r="Z82" s="1"/>
    </row>
    <row r="83" spans="1:26" ht="12.75" customHeight="1">
      <c r="A83" s="1"/>
      <c r="B83" s="2"/>
      <c r="C83" s="4"/>
      <c r="D83" s="4"/>
      <c r="E83" s="4"/>
      <c r="F83" s="4"/>
      <c r="G83" s="1"/>
      <c r="H83" s="1"/>
      <c r="I83" s="1"/>
      <c r="J83" s="1"/>
      <c r="K83" s="1"/>
      <c r="L83" s="1"/>
      <c r="M83" s="1"/>
      <c r="N83" s="1"/>
      <c r="O83" s="1"/>
      <c r="P83" s="1"/>
      <c r="Q83" s="1"/>
      <c r="R83" s="1"/>
      <c r="S83" s="1"/>
      <c r="T83" s="1"/>
      <c r="U83" s="1"/>
      <c r="V83" s="1"/>
      <c r="W83" s="1"/>
      <c r="X83" s="1"/>
      <c r="Y83" s="1"/>
      <c r="Z83" s="1"/>
    </row>
    <row r="84" spans="1:26" ht="12.75" customHeight="1">
      <c r="A84" s="1"/>
      <c r="B84" s="2"/>
      <c r="C84" s="4"/>
      <c r="D84" s="4"/>
      <c r="E84" s="4"/>
      <c r="F84" s="4"/>
      <c r="G84" s="1"/>
      <c r="H84" s="1"/>
      <c r="I84" s="1"/>
      <c r="J84" s="1"/>
      <c r="K84" s="1"/>
      <c r="L84" s="1"/>
      <c r="M84" s="1"/>
      <c r="N84" s="1"/>
      <c r="O84" s="1"/>
      <c r="P84" s="1"/>
      <c r="Q84" s="1"/>
      <c r="R84" s="1"/>
      <c r="S84" s="1"/>
      <c r="T84" s="1"/>
      <c r="U84" s="1"/>
      <c r="V84" s="1"/>
      <c r="W84" s="1"/>
      <c r="X84" s="1"/>
      <c r="Y84" s="1"/>
      <c r="Z84" s="1"/>
    </row>
    <row r="85" spans="1:26" ht="12.75" customHeight="1">
      <c r="A85" s="1"/>
      <c r="B85" s="2"/>
      <c r="C85" s="4"/>
      <c r="D85" s="4"/>
      <c r="E85" s="4"/>
      <c r="F85" s="4"/>
      <c r="G85" s="1"/>
      <c r="H85" s="1"/>
      <c r="I85" s="1"/>
      <c r="J85" s="1"/>
      <c r="K85" s="1"/>
      <c r="L85" s="1"/>
      <c r="M85" s="1"/>
      <c r="N85" s="1"/>
      <c r="O85" s="1"/>
      <c r="P85" s="1"/>
      <c r="Q85" s="1"/>
      <c r="R85" s="1"/>
      <c r="S85" s="1"/>
      <c r="T85" s="1"/>
      <c r="U85" s="1"/>
      <c r="V85" s="1"/>
      <c r="W85" s="1"/>
      <c r="X85" s="1"/>
      <c r="Y85" s="1"/>
      <c r="Z85" s="1"/>
    </row>
    <row r="86" spans="1:26" ht="12.75" customHeight="1">
      <c r="A86" s="1"/>
      <c r="B86" s="2"/>
      <c r="C86" s="4"/>
      <c r="D86" s="4"/>
      <c r="E86" s="4"/>
      <c r="F86" s="4"/>
      <c r="G86" s="1"/>
      <c r="H86" s="1"/>
      <c r="I86" s="1"/>
      <c r="J86" s="1"/>
      <c r="K86" s="1"/>
      <c r="L86" s="1"/>
      <c r="M86" s="1"/>
      <c r="N86" s="1"/>
      <c r="O86" s="1"/>
      <c r="P86" s="1"/>
      <c r="Q86" s="1"/>
      <c r="R86" s="1"/>
      <c r="S86" s="1"/>
      <c r="T86" s="1"/>
      <c r="U86" s="1"/>
      <c r="V86" s="1"/>
      <c r="W86" s="1"/>
      <c r="X86" s="1"/>
      <c r="Y86" s="1"/>
      <c r="Z86" s="1"/>
    </row>
    <row r="87" spans="1:26" ht="12.75" customHeight="1">
      <c r="A87" s="1"/>
      <c r="B87" s="2"/>
      <c r="C87" s="4"/>
      <c r="D87" s="4"/>
      <c r="E87" s="4"/>
      <c r="F87" s="4"/>
      <c r="G87" s="1"/>
      <c r="H87" s="1"/>
      <c r="I87" s="1"/>
      <c r="J87" s="1"/>
      <c r="K87" s="1"/>
      <c r="L87" s="1"/>
      <c r="M87" s="1"/>
      <c r="N87" s="1"/>
      <c r="O87" s="1"/>
      <c r="P87" s="1"/>
      <c r="Q87" s="1"/>
      <c r="R87" s="1"/>
      <c r="S87" s="1"/>
      <c r="T87" s="1"/>
      <c r="U87" s="1"/>
      <c r="V87" s="1"/>
      <c r="W87" s="1"/>
      <c r="X87" s="1"/>
      <c r="Y87" s="1"/>
      <c r="Z87" s="1"/>
    </row>
    <row r="88" spans="1:26" ht="12.75" customHeight="1">
      <c r="A88" s="1"/>
      <c r="B88" s="2"/>
      <c r="C88" s="4"/>
      <c r="D88" s="4"/>
      <c r="E88" s="4"/>
      <c r="F88" s="4"/>
      <c r="G88" s="1"/>
      <c r="H88" s="1"/>
      <c r="I88" s="1"/>
      <c r="J88" s="1"/>
      <c r="K88" s="1"/>
      <c r="L88" s="1"/>
      <c r="M88" s="1"/>
      <c r="N88" s="1"/>
      <c r="O88" s="1"/>
      <c r="P88" s="1"/>
      <c r="Q88" s="1"/>
      <c r="R88" s="1"/>
      <c r="S88" s="1"/>
      <c r="T88" s="1"/>
      <c r="U88" s="1"/>
      <c r="V88" s="1"/>
      <c r="W88" s="1"/>
      <c r="X88" s="1"/>
      <c r="Y88" s="1"/>
      <c r="Z88" s="1"/>
    </row>
    <row r="89" spans="1:26" ht="12.75" customHeight="1">
      <c r="A89" s="1"/>
      <c r="B89" s="2"/>
      <c r="C89" s="4"/>
      <c r="D89" s="4"/>
      <c r="E89" s="4"/>
      <c r="F89" s="4"/>
      <c r="G89" s="1"/>
      <c r="H89" s="1"/>
      <c r="I89" s="1"/>
      <c r="J89" s="1"/>
      <c r="K89" s="1"/>
      <c r="L89" s="1"/>
      <c r="M89" s="1"/>
      <c r="N89" s="1"/>
      <c r="O89" s="1"/>
      <c r="P89" s="1"/>
      <c r="Q89" s="1"/>
      <c r="R89" s="1"/>
      <c r="S89" s="1"/>
      <c r="T89" s="1"/>
      <c r="U89" s="1"/>
      <c r="V89" s="1"/>
      <c r="W89" s="1"/>
      <c r="X89" s="1"/>
      <c r="Y89" s="1"/>
      <c r="Z89" s="1"/>
    </row>
    <row r="90" spans="1:26" ht="12.75" customHeight="1">
      <c r="A90" s="1"/>
      <c r="B90" s="2"/>
      <c r="C90" s="4"/>
      <c r="D90" s="4"/>
      <c r="E90" s="4"/>
      <c r="F90" s="4"/>
      <c r="G90" s="1"/>
      <c r="H90" s="1"/>
      <c r="I90" s="1"/>
      <c r="J90" s="1"/>
      <c r="K90" s="1"/>
      <c r="L90" s="1"/>
      <c r="M90" s="1"/>
      <c r="N90" s="1"/>
      <c r="O90" s="1"/>
      <c r="P90" s="1"/>
      <c r="Q90" s="1"/>
      <c r="R90" s="1"/>
      <c r="S90" s="1"/>
      <c r="T90" s="1"/>
      <c r="U90" s="1"/>
      <c r="V90" s="1"/>
      <c r="W90" s="1"/>
      <c r="X90" s="1"/>
      <c r="Y90" s="1"/>
      <c r="Z90" s="1"/>
    </row>
    <row r="91" spans="1:26" ht="12.75" customHeight="1">
      <c r="A91" s="1"/>
      <c r="B91" s="2"/>
      <c r="C91" s="4"/>
      <c r="D91" s="4"/>
      <c r="E91" s="4"/>
      <c r="F91" s="4"/>
      <c r="G91" s="1"/>
      <c r="H91" s="1"/>
      <c r="I91" s="1"/>
      <c r="J91" s="1"/>
      <c r="K91" s="1"/>
      <c r="L91" s="1"/>
      <c r="M91" s="1"/>
      <c r="N91" s="1"/>
      <c r="O91" s="1"/>
      <c r="P91" s="1"/>
      <c r="Q91" s="1"/>
      <c r="R91" s="1"/>
      <c r="S91" s="1"/>
      <c r="T91" s="1"/>
      <c r="U91" s="1"/>
      <c r="V91" s="1"/>
      <c r="W91" s="1"/>
      <c r="X91" s="1"/>
      <c r="Y91" s="1"/>
      <c r="Z91" s="1"/>
    </row>
    <row r="92" spans="1:26" ht="12.75" customHeight="1">
      <c r="A92" s="1"/>
      <c r="B92" s="2"/>
      <c r="C92" s="4"/>
      <c r="D92" s="4"/>
      <c r="E92" s="4"/>
      <c r="F92" s="4"/>
      <c r="G92" s="1"/>
      <c r="H92" s="1"/>
      <c r="I92" s="1"/>
      <c r="J92" s="1"/>
      <c r="K92" s="1"/>
      <c r="L92" s="1"/>
      <c r="M92" s="1"/>
      <c r="N92" s="1"/>
      <c r="O92" s="1"/>
      <c r="P92" s="1"/>
      <c r="Q92" s="1"/>
      <c r="R92" s="1"/>
      <c r="S92" s="1"/>
      <c r="T92" s="1"/>
      <c r="U92" s="1"/>
      <c r="V92" s="1"/>
      <c r="W92" s="1"/>
      <c r="X92" s="1"/>
      <c r="Y92" s="1"/>
      <c r="Z92" s="1"/>
    </row>
    <row r="93" spans="1:26" ht="12.75" customHeight="1">
      <c r="A93" s="1"/>
      <c r="B93" s="2"/>
      <c r="C93" s="4"/>
      <c r="D93" s="4"/>
      <c r="E93" s="4"/>
      <c r="F93" s="4"/>
      <c r="G93" s="1"/>
      <c r="H93" s="1"/>
      <c r="I93" s="1"/>
      <c r="J93" s="1"/>
      <c r="K93" s="1"/>
      <c r="L93" s="1"/>
      <c r="M93" s="1"/>
      <c r="N93" s="1"/>
      <c r="O93" s="1"/>
      <c r="P93" s="1"/>
      <c r="Q93" s="1"/>
      <c r="R93" s="1"/>
      <c r="S93" s="1"/>
      <c r="T93" s="1"/>
      <c r="U93" s="1"/>
      <c r="V93" s="1"/>
      <c r="W93" s="1"/>
      <c r="X93" s="1"/>
      <c r="Y93" s="1"/>
      <c r="Z93" s="1"/>
    </row>
    <row r="94" spans="1:26" ht="12.75" customHeight="1">
      <c r="A94" s="1"/>
      <c r="B94" s="2"/>
      <c r="C94" s="4"/>
      <c r="D94" s="4"/>
      <c r="E94" s="4"/>
      <c r="F94" s="4"/>
      <c r="G94" s="1"/>
      <c r="H94" s="1"/>
      <c r="I94" s="1"/>
      <c r="J94" s="1"/>
      <c r="K94" s="1"/>
      <c r="L94" s="1"/>
      <c r="M94" s="1"/>
      <c r="N94" s="1"/>
      <c r="O94" s="1"/>
      <c r="P94" s="1"/>
      <c r="Q94" s="1"/>
      <c r="R94" s="1"/>
      <c r="S94" s="1"/>
      <c r="T94" s="1"/>
      <c r="U94" s="1"/>
      <c r="V94" s="1"/>
      <c r="W94" s="1"/>
      <c r="X94" s="1"/>
      <c r="Y94" s="1"/>
      <c r="Z94" s="1"/>
    </row>
    <row r="95" spans="1:26" ht="12.75" customHeight="1">
      <c r="A95" s="1"/>
      <c r="B95" s="2"/>
      <c r="C95" s="4"/>
      <c r="D95" s="4"/>
      <c r="E95" s="4"/>
      <c r="F95" s="4"/>
      <c r="G95" s="1"/>
      <c r="H95" s="1"/>
      <c r="I95" s="1"/>
      <c r="J95" s="1"/>
      <c r="K95" s="1"/>
      <c r="L95" s="1"/>
      <c r="M95" s="1"/>
      <c r="N95" s="1"/>
      <c r="O95" s="1"/>
      <c r="P95" s="1"/>
      <c r="Q95" s="1"/>
      <c r="R95" s="1"/>
      <c r="S95" s="1"/>
      <c r="T95" s="1"/>
      <c r="U95" s="1"/>
      <c r="V95" s="1"/>
      <c r="W95" s="1"/>
      <c r="X95" s="1"/>
      <c r="Y95" s="1"/>
      <c r="Z95" s="1"/>
    </row>
    <row r="96" spans="1:26" ht="12.75" customHeight="1">
      <c r="A96" s="1"/>
      <c r="B96" s="2"/>
      <c r="C96" s="4"/>
      <c r="D96" s="4"/>
      <c r="E96" s="4"/>
      <c r="F96" s="4"/>
      <c r="G96" s="1"/>
      <c r="H96" s="1"/>
      <c r="I96" s="1"/>
      <c r="J96" s="1"/>
      <c r="K96" s="1"/>
      <c r="L96" s="1"/>
      <c r="M96" s="1"/>
      <c r="N96" s="1"/>
      <c r="O96" s="1"/>
      <c r="P96" s="1"/>
      <c r="Q96" s="1"/>
      <c r="R96" s="1"/>
      <c r="S96" s="1"/>
      <c r="T96" s="1"/>
      <c r="U96" s="1"/>
      <c r="V96" s="1"/>
      <c r="W96" s="1"/>
      <c r="X96" s="1"/>
      <c r="Y96" s="1"/>
      <c r="Z96" s="1"/>
    </row>
    <row r="97" spans="1:26" ht="12.75" customHeight="1">
      <c r="A97" s="1"/>
      <c r="B97" s="2"/>
      <c r="C97" s="4"/>
      <c r="D97" s="4"/>
      <c r="E97" s="4"/>
      <c r="F97" s="4"/>
      <c r="G97" s="1"/>
      <c r="H97" s="1"/>
      <c r="I97" s="1"/>
      <c r="J97" s="1"/>
      <c r="K97" s="1"/>
      <c r="L97" s="1"/>
      <c r="M97" s="1"/>
      <c r="N97" s="1"/>
      <c r="O97" s="1"/>
      <c r="P97" s="1"/>
      <c r="Q97" s="1"/>
      <c r="R97" s="1"/>
      <c r="S97" s="1"/>
      <c r="T97" s="1"/>
      <c r="U97" s="1"/>
      <c r="V97" s="1"/>
      <c r="W97" s="1"/>
      <c r="X97" s="1"/>
      <c r="Y97" s="1"/>
      <c r="Z97" s="1"/>
    </row>
    <row r="98" spans="1:26" ht="12.75" customHeight="1">
      <c r="A98" s="1"/>
      <c r="B98" s="2"/>
      <c r="C98" s="4"/>
      <c r="D98" s="4"/>
      <c r="E98" s="4"/>
      <c r="F98" s="4"/>
      <c r="G98" s="1"/>
      <c r="H98" s="1"/>
      <c r="I98" s="1"/>
      <c r="J98" s="1"/>
      <c r="K98" s="1"/>
      <c r="L98" s="1"/>
      <c r="M98" s="1"/>
      <c r="N98" s="1"/>
      <c r="O98" s="1"/>
      <c r="P98" s="1"/>
      <c r="Q98" s="1"/>
      <c r="R98" s="1"/>
      <c r="S98" s="1"/>
      <c r="T98" s="1"/>
      <c r="U98" s="1"/>
      <c r="V98" s="1"/>
      <c r="W98" s="1"/>
      <c r="X98" s="1"/>
      <c r="Y98" s="1"/>
      <c r="Z98" s="1"/>
    </row>
    <row r="99" spans="1:26" ht="12.75" customHeight="1">
      <c r="A99" s="1"/>
      <c r="B99" s="2"/>
      <c r="C99" s="4"/>
      <c r="D99" s="4"/>
      <c r="E99" s="4"/>
      <c r="F99" s="4"/>
      <c r="G99" s="1"/>
      <c r="H99" s="1"/>
      <c r="I99" s="1"/>
      <c r="J99" s="1"/>
      <c r="K99" s="1"/>
      <c r="L99" s="1"/>
      <c r="M99" s="1"/>
      <c r="N99" s="1"/>
      <c r="O99" s="1"/>
      <c r="P99" s="1"/>
      <c r="Q99" s="1"/>
      <c r="R99" s="1"/>
      <c r="S99" s="1"/>
      <c r="T99" s="1"/>
      <c r="U99" s="1"/>
      <c r="V99" s="1"/>
      <c r="W99" s="1"/>
      <c r="X99" s="1"/>
      <c r="Y99" s="1"/>
      <c r="Z99" s="1"/>
    </row>
    <row r="100" spans="1:26" ht="12.75" customHeight="1">
      <c r="A100" s="1"/>
      <c r="B100" s="2"/>
      <c r="C100" s="4"/>
      <c r="D100" s="4"/>
      <c r="E100" s="4"/>
      <c r="F100" s="4"/>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4"/>
      <c r="D101" s="4"/>
      <c r="E101" s="4"/>
      <c r="F101" s="4"/>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4"/>
      <c r="D102" s="4"/>
      <c r="E102" s="4"/>
      <c r="F102" s="4"/>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4"/>
      <c r="D103" s="4"/>
      <c r="E103" s="4"/>
      <c r="F103" s="4"/>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4"/>
      <c r="D104" s="4"/>
      <c r="E104" s="4"/>
      <c r="F104" s="4"/>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4"/>
      <c r="D105" s="4"/>
      <c r="E105" s="4"/>
      <c r="F105" s="4"/>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4"/>
      <c r="D106" s="4"/>
      <c r="E106" s="4"/>
      <c r="F106" s="4"/>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4"/>
      <c r="D107" s="4"/>
      <c r="E107" s="4"/>
      <c r="F107" s="4"/>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4"/>
      <c r="D108" s="4"/>
      <c r="E108" s="4"/>
      <c r="F108" s="4"/>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4"/>
      <c r="D109" s="4"/>
      <c r="E109" s="4"/>
      <c r="F109" s="4"/>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4"/>
      <c r="D110" s="4"/>
      <c r="E110" s="4"/>
      <c r="F110" s="4"/>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4"/>
      <c r="D111" s="4"/>
      <c r="E111" s="4"/>
      <c r="F111" s="4"/>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4"/>
      <c r="D112" s="4"/>
      <c r="E112" s="4"/>
      <c r="F112" s="4"/>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4"/>
      <c r="D113" s="4"/>
      <c r="E113" s="4"/>
      <c r="F113" s="4"/>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4"/>
      <c r="D114" s="4"/>
      <c r="E114" s="4"/>
      <c r="F114" s="4"/>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4"/>
      <c r="D115" s="4"/>
      <c r="E115" s="4"/>
      <c r="F115" s="4"/>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4"/>
      <c r="D116" s="4"/>
      <c r="E116" s="4"/>
      <c r="F116" s="4"/>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4"/>
      <c r="D117" s="4"/>
      <c r="E117" s="4"/>
      <c r="F117" s="4"/>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4"/>
      <c r="D118" s="4"/>
      <c r="E118" s="4"/>
      <c r="F118" s="4"/>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4"/>
      <c r="D119" s="4"/>
      <c r="E119" s="4"/>
      <c r="F119" s="4"/>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4"/>
      <c r="D120" s="4"/>
      <c r="E120" s="4"/>
      <c r="F120" s="4"/>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4"/>
      <c r="D121" s="4"/>
      <c r="E121" s="4"/>
      <c r="F121" s="4"/>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4"/>
      <c r="D122" s="4"/>
      <c r="E122" s="4"/>
      <c r="F122" s="4"/>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4"/>
      <c r="D123" s="4"/>
      <c r="E123" s="4"/>
      <c r="F123" s="4"/>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4"/>
      <c r="D124" s="4"/>
      <c r="E124" s="4"/>
      <c r="F124" s="4"/>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4"/>
      <c r="D125" s="4"/>
      <c r="E125" s="4"/>
      <c r="F125" s="4"/>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4"/>
      <c r="D126" s="4"/>
      <c r="E126" s="4"/>
      <c r="F126" s="4"/>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4"/>
      <c r="D127" s="4"/>
      <c r="E127" s="4"/>
      <c r="F127" s="4"/>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4"/>
      <c r="D128" s="4"/>
      <c r="E128" s="4"/>
      <c r="F128" s="4"/>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4"/>
      <c r="D129" s="4"/>
      <c r="E129" s="4"/>
      <c r="F129" s="4"/>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4"/>
      <c r="D130" s="4"/>
      <c r="E130" s="4"/>
      <c r="F130" s="4"/>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4"/>
      <c r="D131" s="4"/>
      <c r="E131" s="4"/>
      <c r="F131" s="4"/>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4"/>
      <c r="D132" s="4"/>
      <c r="E132" s="4"/>
      <c r="F132" s="4"/>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4"/>
      <c r="D133" s="4"/>
      <c r="E133" s="4"/>
      <c r="F133" s="4"/>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4"/>
      <c r="D134" s="4"/>
      <c r="E134" s="4"/>
      <c r="F134" s="4"/>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4"/>
      <c r="D135" s="4"/>
      <c r="E135" s="4"/>
      <c r="F135" s="4"/>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4"/>
      <c r="D136" s="4"/>
      <c r="E136" s="4"/>
      <c r="F136" s="4"/>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4"/>
      <c r="D137" s="4"/>
      <c r="E137" s="4"/>
      <c r="F137" s="4"/>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4"/>
      <c r="D138" s="4"/>
      <c r="E138" s="4"/>
      <c r="F138" s="4"/>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4"/>
      <c r="D139" s="4"/>
      <c r="E139" s="4"/>
      <c r="F139" s="4"/>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4"/>
      <c r="D140" s="4"/>
      <c r="E140" s="4"/>
      <c r="F140" s="4"/>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4"/>
      <c r="D141" s="4"/>
      <c r="E141" s="4"/>
      <c r="F141" s="4"/>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4"/>
      <c r="D142" s="4"/>
      <c r="E142" s="4"/>
      <c r="F142" s="4"/>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4"/>
      <c r="D143" s="4"/>
      <c r="E143" s="4"/>
      <c r="F143" s="4"/>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4"/>
      <c r="D144" s="4"/>
      <c r="E144" s="4"/>
      <c r="F144" s="4"/>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4"/>
      <c r="D145" s="4"/>
      <c r="E145" s="4"/>
      <c r="F145" s="4"/>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4"/>
      <c r="D146" s="4"/>
      <c r="E146" s="4"/>
      <c r="F146" s="4"/>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4"/>
      <c r="D147" s="4"/>
      <c r="E147" s="4"/>
      <c r="F147" s="4"/>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4"/>
      <c r="D148" s="4"/>
      <c r="E148" s="4"/>
      <c r="F148" s="4"/>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4"/>
      <c r="D149" s="4"/>
      <c r="E149" s="4"/>
      <c r="F149" s="4"/>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4"/>
      <c r="D150" s="4"/>
      <c r="E150" s="4"/>
      <c r="F150" s="4"/>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4"/>
      <c r="D151" s="4"/>
      <c r="E151" s="4"/>
      <c r="F151" s="4"/>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4"/>
      <c r="D152" s="4"/>
      <c r="E152" s="4"/>
      <c r="F152" s="4"/>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4"/>
      <c r="D153" s="4"/>
      <c r="E153" s="4"/>
      <c r="F153" s="4"/>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4"/>
      <c r="D154" s="4"/>
      <c r="E154" s="4"/>
      <c r="F154" s="4"/>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4"/>
      <c r="D155" s="4"/>
      <c r="E155" s="4"/>
      <c r="F155" s="4"/>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4"/>
      <c r="D156" s="4"/>
      <c r="E156" s="4"/>
      <c r="F156" s="4"/>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4"/>
      <c r="D157" s="4"/>
      <c r="E157" s="4"/>
      <c r="F157" s="4"/>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4"/>
      <c r="D158" s="4"/>
      <c r="E158" s="4"/>
      <c r="F158" s="4"/>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4"/>
      <c r="D159" s="4"/>
      <c r="E159" s="4"/>
      <c r="F159" s="4"/>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4"/>
      <c r="D160" s="4"/>
      <c r="E160" s="4"/>
      <c r="F160" s="4"/>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4"/>
      <c r="D161" s="4"/>
      <c r="E161" s="4"/>
      <c r="F161" s="4"/>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4"/>
      <c r="D162" s="4"/>
      <c r="E162" s="4"/>
      <c r="F162" s="4"/>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4"/>
      <c r="D163" s="4"/>
      <c r="E163" s="4"/>
      <c r="F163" s="4"/>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4"/>
      <c r="D164" s="4"/>
      <c r="E164" s="4"/>
      <c r="F164" s="4"/>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4"/>
      <c r="D165" s="4"/>
      <c r="E165" s="4"/>
      <c r="F165" s="4"/>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4"/>
      <c r="D166" s="4"/>
      <c r="E166" s="4"/>
      <c r="F166" s="4"/>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4"/>
      <c r="D167" s="4"/>
      <c r="E167" s="4"/>
      <c r="F167" s="4"/>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4"/>
      <c r="D168" s="4"/>
      <c r="E168" s="4"/>
      <c r="F168" s="4"/>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4"/>
      <c r="D169" s="4"/>
      <c r="E169" s="4"/>
      <c r="F169" s="4"/>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4"/>
      <c r="D170" s="4"/>
      <c r="E170" s="4"/>
      <c r="F170" s="4"/>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4"/>
      <c r="D171" s="4"/>
      <c r="E171" s="4"/>
      <c r="F171" s="4"/>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4"/>
      <c r="D172" s="4"/>
      <c r="E172" s="4"/>
      <c r="F172" s="4"/>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4"/>
      <c r="D173" s="4"/>
      <c r="E173" s="4"/>
      <c r="F173" s="4"/>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4"/>
      <c r="D174" s="4"/>
      <c r="E174" s="4"/>
      <c r="F174" s="4"/>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4"/>
      <c r="D175" s="4"/>
      <c r="E175" s="4"/>
      <c r="F175" s="4"/>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4"/>
      <c r="D176" s="4"/>
      <c r="E176" s="4"/>
      <c r="F176" s="4"/>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4"/>
      <c r="D177" s="4"/>
      <c r="E177" s="4"/>
      <c r="F177" s="4"/>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4"/>
      <c r="D178" s="4"/>
      <c r="E178" s="4"/>
      <c r="F178" s="4"/>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4"/>
      <c r="D179" s="4"/>
      <c r="E179" s="4"/>
      <c r="F179" s="4"/>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4"/>
      <c r="D180" s="4"/>
      <c r="E180" s="4"/>
      <c r="F180" s="4"/>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4"/>
      <c r="D181" s="4"/>
      <c r="E181" s="4"/>
      <c r="F181" s="4"/>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4"/>
      <c r="D182" s="4"/>
      <c r="E182" s="4"/>
      <c r="F182" s="4"/>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4"/>
      <c r="D183" s="4"/>
      <c r="E183" s="4"/>
      <c r="F183" s="4"/>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4"/>
      <c r="D184" s="4"/>
      <c r="E184" s="4"/>
      <c r="F184" s="4"/>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4"/>
      <c r="D185" s="4"/>
      <c r="E185" s="4"/>
      <c r="F185" s="4"/>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4"/>
      <c r="D186" s="4"/>
      <c r="E186" s="4"/>
      <c r="F186" s="4"/>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4"/>
      <c r="D187" s="4"/>
      <c r="E187" s="4"/>
      <c r="F187" s="4"/>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4"/>
      <c r="D188" s="4"/>
      <c r="E188" s="4"/>
      <c r="F188" s="4"/>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4"/>
      <c r="D189" s="4"/>
      <c r="E189" s="4"/>
      <c r="F189" s="4"/>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4"/>
      <c r="D190" s="4"/>
      <c r="E190" s="4"/>
      <c r="F190" s="4"/>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4"/>
      <c r="D191" s="4"/>
      <c r="E191" s="4"/>
      <c r="F191" s="4"/>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4"/>
      <c r="D192" s="4"/>
      <c r="E192" s="4"/>
      <c r="F192" s="4"/>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4"/>
      <c r="D193" s="4"/>
      <c r="E193" s="4"/>
      <c r="F193" s="4"/>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4"/>
      <c r="D194" s="4"/>
      <c r="E194" s="4"/>
      <c r="F194" s="4"/>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4"/>
      <c r="D195" s="4"/>
      <c r="E195" s="4"/>
      <c r="F195" s="4"/>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4"/>
      <c r="D196" s="4"/>
      <c r="E196" s="4"/>
      <c r="F196" s="4"/>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4"/>
      <c r="D197" s="4"/>
      <c r="E197" s="4"/>
      <c r="F197" s="4"/>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4"/>
      <c r="D198" s="4"/>
      <c r="E198" s="4"/>
      <c r="F198" s="4"/>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4"/>
      <c r="D199" s="4"/>
      <c r="E199" s="4"/>
      <c r="F199" s="4"/>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4"/>
      <c r="D200" s="4"/>
      <c r="E200" s="4"/>
      <c r="F200" s="4"/>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4"/>
      <c r="D201" s="4"/>
      <c r="E201" s="4"/>
      <c r="F201" s="4"/>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4"/>
      <c r="D202" s="4"/>
      <c r="E202" s="4"/>
      <c r="F202" s="4"/>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4"/>
      <c r="D203" s="4"/>
      <c r="E203" s="4"/>
      <c r="F203" s="4"/>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4"/>
      <c r="D204" s="4"/>
      <c r="E204" s="4"/>
      <c r="F204" s="4"/>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4"/>
      <c r="D205" s="4"/>
      <c r="E205" s="4"/>
      <c r="F205" s="4"/>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4"/>
      <c r="D206" s="4"/>
      <c r="E206" s="4"/>
      <c r="F206" s="4"/>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4"/>
      <c r="D207" s="4"/>
      <c r="E207" s="4"/>
      <c r="F207" s="4"/>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4"/>
      <c r="D208" s="4"/>
      <c r="E208" s="4"/>
      <c r="F208" s="4"/>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4"/>
      <c r="D209" s="4"/>
      <c r="E209" s="4"/>
      <c r="F209" s="4"/>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4"/>
      <c r="D210" s="4"/>
      <c r="E210" s="4"/>
      <c r="F210" s="4"/>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4"/>
      <c r="D211" s="4"/>
      <c r="E211" s="4"/>
      <c r="F211" s="4"/>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4"/>
      <c r="D212" s="4"/>
      <c r="E212" s="4"/>
      <c r="F212" s="4"/>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4"/>
      <c r="D213" s="4"/>
      <c r="E213" s="4"/>
      <c r="F213" s="4"/>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4"/>
      <c r="D214" s="4"/>
      <c r="E214" s="4"/>
      <c r="F214" s="4"/>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4"/>
      <c r="D215" s="4"/>
      <c r="E215" s="4"/>
      <c r="F215" s="4"/>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4"/>
      <c r="D216" s="4"/>
      <c r="E216" s="4"/>
      <c r="F216" s="4"/>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4"/>
      <c r="D217" s="4"/>
      <c r="E217" s="4"/>
      <c r="F217" s="4"/>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4"/>
      <c r="D218" s="4"/>
      <c r="E218" s="4"/>
      <c r="F218" s="4"/>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4"/>
      <c r="D219" s="4"/>
      <c r="E219" s="4"/>
      <c r="F219" s="4"/>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4"/>
      <c r="D220" s="4"/>
      <c r="E220" s="4"/>
      <c r="F220" s="4"/>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4"/>
      <c r="D221" s="4"/>
      <c r="E221" s="4"/>
      <c r="F221" s="4"/>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4"/>
      <c r="D222" s="4"/>
      <c r="E222" s="4"/>
      <c r="F222" s="4"/>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4"/>
      <c r="D223" s="4"/>
      <c r="E223" s="4"/>
      <c r="F223" s="4"/>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4"/>
      <c r="D224" s="4"/>
      <c r="E224" s="4"/>
      <c r="F224" s="4"/>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4"/>
      <c r="D225" s="4"/>
      <c r="E225" s="4"/>
      <c r="F225" s="4"/>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4"/>
      <c r="D226" s="4"/>
      <c r="E226" s="4"/>
      <c r="F226" s="4"/>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4"/>
      <c r="D227" s="4"/>
      <c r="E227" s="4"/>
      <c r="F227" s="4"/>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4"/>
      <c r="D228" s="4"/>
      <c r="E228" s="4"/>
      <c r="F228" s="4"/>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4"/>
      <c r="D229" s="4"/>
      <c r="E229" s="4"/>
      <c r="F229" s="4"/>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4"/>
      <c r="D230" s="4"/>
      <c r="E230" s="4"/>
      <c r="F230" s="4"/>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4"/>
      <c r="D231" s="4"/>
      <c r="E231" s="4"/>
      <c r="F231" s="4"/>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4"/>
      <c r="D232" s="4"/>
      <c r="E232" s="4"/>
      <c r="F232" s="4"/>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4"/>
      <c r="D233" s="4"/>
      <c r="E233" s="4"/>
      <c r="F233" s="4"/>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4"/>
      <c r="D234" s="4"/>
      <c r="E234" s="4"/>
      <c r="F234" s="4"/>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4"/>
      <c r="D235" s="4"/>
      <c r="E235" s="4"/>
      <c r="F235" s="4"/>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4"/>
      <c r="D236" s="4"/>
      <c r="E236" s="4"/>
      <c r="F236" s="4"/>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4"/>
      <c r="D237" s="4"/>
      <c r="E237" s="4"/>
      <c r="F237" s="4"/>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4"/>
      <c r="D238" s="4"/>
      <c r="E238" s="4"/>
      <c r="F238" s="4"/>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4"/>
      <c r="D239" s="4"/>
      <c r="E239" s="4"/>
      <c r="F239" s="4"/>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4"/>
      <c r="D240" s="4"/>
      <c r="E240" s="4"/>
      <c r="F240" s="4"/>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4"/>
      <c r="D241" s="4"/>
      <c r="E241" s="4"/>
      <c r="F241" s="4"/>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4"/>
      <c r="D242" s="4"/>
      <c r="E242" s="4"/>
      <c r="F242" s="4"/>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4"/>
      <c r="D243" s="4"/>
      <c r="E243" s="4"/>
      <c r="F243" s="4"/>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4"/>
      <c r="D244" s="4"/>
      <c r="E244" s="4"/>
      <c r="F244" s="4"/>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4"/>
      <c r="D245" s="4"/>
      <c r="E245" s="4"/>
      <c r="F245" s="4"/>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4"/>
      <c r="D246" s="4"/>
      <c r="E246" s="4"/>
      <c r="F246" s="4"/>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4"/>
      <c r="D247" s="4"/>
      <c r="E247" s="4"/>
      <c r="F247" s="4"/>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4"/>
      <c r="D248" s="4"/>
      <c r="E248" s="4"/>
      <c r="F248" s="4"/>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4"/>
      <c r="D249" s="4"/>
      <c r="E249" s="4"/>
      <c r="F249" s="4"/>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4"/>
      <c r="D250" s="4"/>
      <c r="E250" s="4"/>
      <c r="F250" s="4"/>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4"/>
      <c r="D251" s="4"/>
      <c r="E251" s="4"/>
      <c r="F251" s="4"/>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4"/>
      <c r="D252" s="4"/>
      <c r="E252" s="4"/>
      <c r="F252" s="4"/>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4"/>
      <c r="D253" s="4"/>
      <c r="E253" s="4"/>
      <c r="F253" s="4"/>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4"/>
      <c r="D254" s="4"/>
      <c r="E254" s="4"/>
      <c r="F254" s="4"/>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4"/>
      <c r="D255" s="4"/>
      <c r="E255" s="4"/>
      <c r="F255" s="4"/>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4"/>
      <c r="D256" s="4"/>
      <c r="E256" s="4"/>
      <c r="F256" s="4"/>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4"/>
      <c r="D257" s="4"/>
      <c r="E257" s="4"/>
      <c r="F257" s="4"/>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4"/>
      <c r="D258" s="4"/>
      <c r="E258" s="4"/>
      <c r="F258" s="4"/>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4"/>
      <c r="D259" s="4"/>
      <c r="E259" s="4"/>
      <c r="F259" s="4"/>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4"/>
      <c r="D260" s="4"/>
      <c r="E260" s="4"/>
      <c r="F260" s="4"/>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4"/>
      <c r="D261" s="4"/>
      <c r="E261" s="4"/>
      <c r="F261" s="4"/>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4"/>
      <c r="D262" s="4"/>
      <c r="E262" s="4"/>
      <c r="F262" s="4"/>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4"/>
      <c r="D263" s="4"/>
      <c r="E263" s="4"/>
      <c r="F263" s="4"/>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4"/>
      <c r="D264" s="4"/>
      <c r="E264" s="4"/>
      <c r="F264" s="4"/>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4"/>
      <c r="D265" s="4"/>
      <c r="E265" s="4"/>
      <c r="F265" s="4"/>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4"/>
      <c r="D266" s="4"/>
      <c r="E266" s="4"/>
      <c r="F266" s="4"/>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4"/>
      <c r="D267" s="4"/>
      <c r="E267" s="4"/>
      <c r="F267" s="4"/>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4"/>
      <c r="D268" s="4"/>
      <c r="E268" s="4"/>
      <c r="F268" s="4"/>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4"/>
      <c r="D269" s="4"/>
      <c r="E269" s="4"/>
      <c r="F269" s="4"/>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4"/>
      <c r="D270" s="4"/>
      <c r="E270" s="4"/>
      <c r="F270" s="4"/>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4"/>
      <c r="D271" s="4"/>
      <c r="E271" s="4"/>
      <c r="F271" s="4"/>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4"/>
      <c r="D272" s="4"/>
      <c r="E272" s="4"/>
      <c r="F272" s="4"/>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4"/>
      <c r="D273" s="4"/>
      <c r="E273" s="4"/>
      <c r="F273" s="4"/>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4"/>
      <c r="D274" s="4"/>
      <c r="E274" s="4"/>
      <c r="F274" s="4"/>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4"/>
      <c r="D275" s="4"/>
      <c r="E275" s="4"/>
      <c r="F275" s="4"/>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4"/>
      <c r="D276" s="4"/>
      <c r="E276" s="4"/>
      <c r="F276" s="4"/>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4"/>
      <c r="D277" s="4"/>
      <c r="E277" s="4"/>
      <c r="F277" s="4"/>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4"/>
      <c r="D278" s="4"/>
      <c r="E278" s="4"/>
      <c r="F278" s="4"/>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4"/>
      <c r="D279" s="4"/>
      <c r="E279" s="4"/>
      <c r="F279" s="4"/>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4"/>
      <c r="D280" s="4"/>
      <c r="E280" s="4"/>
      <c r="F280" s="4"/>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4"/>
      <c r="D281" s="4"/>
      <c r="E281" s="4"/>
      <c r="F281" s="4"/>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4"/>
      <c r="D282" s="4"/>
      <c r="E282" s="4"/>
      <c r="F282" s="4"/>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4"/>
      <c r="D283" s="4"/>
      <c r="E283" s="4"/>
      <c r="F283" s="4"/>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4"/>
      <c r="D284" s="4"/>
      <c r="E284" s="4"/>
      <c r="F284" s="4"/>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4"/>
      <c r="D285" s="4"/>
      <c r="E285" s="4"/>
      <c r="F285" s="4"/>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4"/>
      <c r="D286" s="4"/>
      <c r="E286" s="4"/>
      <c r="F286" s="4"/>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4"/>
      <c r="D287" s="4"/>
      <c r="E287" s="4"/>
      <c r="F287" s="4"/>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4"/>
      <c r="D288" s="4"/>
      <c r="E288" s="4"/>
      <c r="F288" s="4"/>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4"/>
      <c r="D289" s="4"/>
      <c r="E289" s="4"/>
      <c r="F289" s="4"/>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4"/>
      <c r="D290" s="4"/>
      <c r="E290" s="4"/>
      <c r="F290" s="4"/>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4"/>
      <c r="D291" s="4"/>
      <c r="E291" s="4"/>
      <c r="F291" s="4"/>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4"/>
      <c r="D292" s="4"/>
      <c r="E292" s="4"/>
      <c r="F292" s="4"/>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4"/>
      <c r="D293" s="4"/>
      <c r="E293" s="4"/>
      <c r="F293" s="4"/>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4"/>
      <c r="D294" s="4"/>
      <c r="E294" s="4"/>
      <c r="F294" s="4"/>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4"/>
      <c r="D295" s="4"/>
      <c r="E295" s="4"/>
      <c r="F295" s="4"/>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4"/>
      <c r="D296" s="4"/>
      <c r="E296" s="4"/>
      <c r="F296" s="4"/>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4"/>
      <c r="D297" s="4"/>
      <c r="E297" s="4"/>
      <c r="F297" s="4"/>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4"/>
      <c r="D298" s="4"/>
      <c r="E298" s="4"/>
      <c r="F298" s="4"/>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4"/>
      <c r="D299" s="4"/>
      <c r="E299" s="4"/>
      <c r="F299" s="4"/>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4"/>
      <c r="D300" s="4"/>
      <c r="E300" s="4"/>
      <c r="F300" s="4"/>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4"/>
      <c r="D301" s="4"/>
      <c r="E301" s="4"/>
      <c r="F301" s="4"/>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4"/>
      <c r="D302" s="4"/>
      <c r="E302" s="4"/>
      <c r="F302" s="4"/>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4"/>
      <c r="D303" s="4"/>
      <c r="E303" s="4"/>
      <c r="F303" s="4"/>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4"/>
      <c r="D304" s="4"/>
      <c r="E304" s="4"/>
      <c r="F304" s="4"/>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4"/>
      <c r="D305" s="4"/>
      <c r="E305" s="4"/>
      <c r="F305" s="4"/>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4"/>
      <c r="D306" s="4"/>
      <c r="E306" s="4"/>
      <c r="F306" s="4"/>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4"/>
      <c r="D307" s="4"/>
      <c r="E307" s="4"/>
      <c r="F307" s="4"/>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4"/>
      <c r="D308" s="4"/>
      <c r="E308" s="4"/>
      <c r="F308" s="4"/>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4"/>
      <c r="D309" s="4"/>
      <c r="E309" s="4"/>
      <c r="F309" s="4"/>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4"/>
      <c r="D310" s="4"/>
      <c r="E310" s="4"/>
      <c r="F310" s="4"/>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4"/>
      <c r="D311" s="4"/>
      <c r="E311" s="4"/>
      <c r="F311" s="4"/>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4"/>
      <c r="D312" s="4"/>
      <c r="E312" s="4"/>
      <c r="F312" s="4"/>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4"/>
      <c r="D313" s="4"/>
      <c r="E313" s="4"/>
      <c r="F313" s="4"/>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4"/>
      <c r="D314" s="4"/>
      <c r="E314" s="4"/>
      <c r="F314" s="4"/>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4"/>
      <c r="D315" s="4"/>
      <c r="E315" s="4"/>
      <c r="F315" s="4"/>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4"/>
      <c r="D316" s="4"/>
      <c r="E316" s="4"/>
      <c r="F316" s="4"/>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4"/>
      <c r="D317" s="4"/>
      <c r="E317" s="4"/>
      <c r="F317" s="4"/>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4"/>
      <c r="D318" s="4"/>
      <c r="E318" s="4"/>
      <c r="F318" s="4"/>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4"/>
      <c r="D319" s="4"/>
      <c r="E319" s="4"/>
      <c r="F319" s="4"/>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4"/>
      <c r="D320" s="4"/>
      <c r="E320" s="4"/>
      <c r="F320" s="4"/>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4"/>
      <c r="D321" s="4"/>
      <c r="E321" s="4"/>
      <c r="F321" s="4"/>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4"/>
      <c r="D322" s="4"/>
      <c r="E322" s="4"/>
      <c r="F322" s="4"/>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4"/>
      <c r="D323" s="4"/>
      <c r="E323" s="4"/>
      <c r="F323" s="4"/>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4"/>
      <c r="D324" s="4"/>
      <c r="E324" s="4"/>
      <c r="F324" s="4"/>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4"/>
      <c r="D325" s="4"/>
      <c r="E325" s="4"/>
      <c r="F325" s="4"/>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4"/>
      <c r="D326" s="4"/>
      <c r="E326" s="4"/>
      <c r="F326" s="4"/>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4"/>
      <c r="D327" s="4"/>
      <c r="E327" s="4"/>
      <c r="F327" s="4"/>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4"/>
      <c r="D328" s="4"/>
      <c r="E328" s="4"/>
      <c r="F328" s="4"/>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4"/>
      <c r="D329" s="4"/>
      <c r="E329" s="4"/>
      <c r="F329" s="4"/>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4"/>
      <c r="D330" s="4"/>
      <c r="E330" s="4"/>
      <c r="F330" s="4"/>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4"/>
      <c r="D331" s="4"/>
      <c r="E331" s="4"/>
      <c r="F331" s="4"/>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4"/>
      <c r="D332" s="4"/>
      <c r="E332" s="4"/>
      <c r="F332" s="4"/>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4"/>
      <c r="D333" s="4"/>
      <c r="E333" s="4"/>
      <c r="F333" s="4"/>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4"/>
      <c r="D334" s="4"/>
      <c r="E334" s="4"/>
      <c r="F334" s="4"/>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4"/>
      <c r="D335" s="4"/>
      <c r="E335" s="4"/>
      <c r="F335" s="4"/>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4"/>
      <c r="D336" s="4"/>
      <c r="E336" s="4"/>
      <c r="F336" s="4"/>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4"/>
      <c r="D337" s="4"/>
      <c r="E337" s="4"/>
      <c r="F337" s="4"/>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4"/>
      <c r="D338" s="4"/>
      <c r="E338" s="4"/>
      <c r="F338" s="4"/>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4"/>
      <c r="D339" s="4"/>
      <c r="E339" s="4"/>
      <c r="F339" s="4"/>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4"/>
      <c r="D340" s="4"/>
      <c r="E340" s="4"/>
      <c r="F340" s="4"/>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4"/>
      <c r="D341" s="4"/>
      <c r="E341" s="4"/>
      <c r="F341" s="4"/>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4"/>
      <c r="D342" s="4"/>
      <c r="E342" s="4"/>
      <c r="F342" s="4"/>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4"/>
      <c r="D343" s="4"/>
      <c r="E343" s="4"/>
      <c r="F343" s="4"/>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4"/>
      <c r="D344" s="4"/>
      <c r="E344" s="4"/>
      <c r="F344" s="4"/>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4"/>
      <c r="D345" s="4"/>
      <c r="E345" s="4"/>
      <c r="F345" s="4"/>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4"/>
      <c r="D346" s="4"/>
      <c r="E346" s="4"/>
      <c r="F346" s="4"/>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4"/>
      <c r="D347" s="4"/>
      <c r="E347" s="4"/>
      <c r="F347" s="4"/>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4"/>
      <c r="D348" s="4"/>
      <c r="E348" s="4"/>
      <c r="F348" s="4"/>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4"/>
      <c r="D349" s="4"/>
      <c r="E349" s="4"/>
      <c r="F349" s="4"/>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4"/>
      <c r="D350" s="4"/>
      <c r="E350" s="4"/>
      <c r="F350" s="4"/>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4"/>
      <c r="D351" s="4"/>
      <c r="E351" s="4"/>
      <c r="F351" s="4"/>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4"/>
      <c r="D352" s="4"/>
      <c r="E352" s="4"/>
      <c r="F352" s="4"/>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4"/>
      <c r="D353" s="4"/>
      <c r="E353" s="4"/>
      <c r="F353" s="4"/>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4"/>
      <c r="D354" s="4"/>
      <c r="E354" s="4"/>
      <c r="F354" s="4"/>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4"/>
      <c r="D355" s="4"/>
      <c r="E355" s="4"/>
      <c r="F355" s="4"/>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4"/>
      <c r="D356" s="4"/>
      <c r="E356" s="4"/>
      <c r="F356" s="4"/>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4"/>
      <c r="D357" s="4"/>
      <c r="E357" s="4"/>
      <c r="F357" s="4"/>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4"/>
      <c r="D358" s="4"/>
      <c r="E358" s="4"/>
      <c r="F358" s="4"/>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4"/>
      <c r="D359" s="4"/>
      <c r="E359" s="4"/>
      <c r="F359" s="4"/>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4"/>
      <c r="D360" s="4"/>
      <c r="E360" s="4"/>
      <c r="F360" s="4"/>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4"/>
      <c r="D361" s="4"/>
      <c r="E361" s="4"/>
      <c r="F361" s="4"/>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4"/>
      <c r="D362" s="4"/>
      <c r="E362" s="4"/>
      <c r="F362" s="4"/>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4"/>
      <c r="D363" s="4"/>
      <c r="E363" s="4"/>
      <c r="F363" s="4"/>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4"/>
      <c r="D364" s="4"/>
      <c r="E364" s="4"/>
      <c r="F364" s="4"/>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4"/>
      <c r="D365" s="4"/>
      <c r="E365" s="4"/>
      <c r="F365" s="4"/>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4"/>
      <c r="D366" s="4"/>
      <c r="E366" s="4"/>
      <c r="F366" s="4"/>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4"/>
      <c r="D367" s="4"/>
      <c r="E367" s="4"/>
      <c r="F367" s="4"/>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4"/>
      <c r="D368" s="4"/>
      <c r="E368" s="4"/>
      <c r="F368" s="4"/>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4"/>
      <c r="D369" s="4"/>
      <c r="E369" s="4"/>
      <c r="F369" s="4"/>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4"/>
      <c r="D370" s="4"/>
      <c r="E370" s="4"/>
      <c r="F370" s="4"/>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4"/>
      <c r="D371" s="4"/>
      <c r="E371" s="4"/>
      <c r="F371" s="4"/>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4"/>
      <c r="D372" s="4"/>
      <c r="E372" s="4"/>
      <c r="F372" s="4"/>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4"/>
      <c r="D373" s="4"/>
      <c r="E373" s="4"/>
      <c r="F373" s="4"/>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4"/>
      <c r="D374" s="4"/>
      <c r="E374" s="4"/>
      <c r="F374" s="4"/>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4"/>
      <c r="D375" s="4"/>
      <c r="E375" s="4"/>
      <c r="F375" s="4"/>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4"/>
      <c r="D376" s="4"/>
      <c r="E376" s="4"/>
      <c r="F376" s="4"/>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4"/>
      <c r="D377" s="4"/>
      <c r="E377" s="4"/>
      <c r="F377" s="4"/>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4"/>
      <c r="D378" s="4"/>
      <c r="E378" s="4"/>
      <c r="F378" s="4"/>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4"/>
      <c r="D379" s="4"/>
      <c r="E379" s="4"/>
      <c r="F379" s="4"/>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4"/>
      <c r="D380" s="4"/>
      <c r="E380" s="4"/>
      <c r="F380" s="4"/>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4"/>
      <c r="D381" s="4"/>
      <c r="E381" s="4"/>
      <c r="F381" s="4"/>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4"/>
      <c r="D382" s="4"/>
      <c r="E382" s="4"/>
      <c r="F382" s="4"/>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4"/>
      <c r="D383" s="4"/>
      <c r="E383" s="4"/>
      <c r="F383" s="4"/>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4"/>
      <c r="D384" s="4"/>
      <c r="E384" s="4"/>
      <c r="F384" s="4"/>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4"/>
      <c r="D385" s="4"/>
      <c r="E385" s="4"/>
      <c r="F385" s="4"/>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4"/>
      <c r="D386" s="4"/>
      <c r="E386" s="4"/>
      <c r="F386" s="4"/>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4"/>
      <c r="D387" s="4"/>
      <c r="E387" s="4"/>
      <c r="F387" s="4"/>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4"/>
      <c r="D388" s="4"/>
      <c r="E388" s="4"/>
      <c r="F388" s="4"/>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4"/>
      <c r="D389" s="4"/>
      <c r="E389" s="4"/>
      <c r="F389" s="4"/>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4"/>
      <c r="D390" s="4"/>
      <c r="E390" s="4"/>
      <c r="F390" s="4"/>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4"/>
      <c r="D391" s="4"/>
      <c r="E391" s="4"/>
      <c r="F391" s="4"/>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4"/>
      <c r="D392" s="4"/>
      <c r="E392" s="4"/>
      <c r="F392" s="4"/>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4"/>
      <c r="D393" s="4"/>
      <c r="E393" s="4"/>
      <c r="F393" s="4"/>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4"/>
      <c r="D394" s="4"/>
      <c r="E394" s="4"/>
      <c r="F394" s="4"/>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4"/>
      <c r="D395" s="4"/>
      <c r="E395" s="4"/>
      <c r="F395" s="4"/>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4"/>
      <c r="D396" s="4"/>
      <c r="E396" s="4"/>
      <c r="F396" s="4"/>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4"/>
      <c r="D397" s="4"/>
      <c r="E397" s="4"/>
      <c r="F397" s="4"/>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4"/>
      <c r="D398" s="4"/>
      <c r="E398" s="4"/>
      <c r="F398" s="4"/>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4"/>
      <c r="D399" s="4"/>
      <c r="E399" s="4"/>
      <c r="F399" s="4"/>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4"/>
      <c r="D400" s="4"/>
      <c r="E400" s="4"/>
      <c r="F400" s="4"/>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4"/>
      <c r="D401" s="4"/>
      <c r="E401" s="4"/>
      <c r="F401" s="4"/>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4"/>
      <c r="D402" s="4"/>
      <c r="E402" s="4"/>
      <c r="F402" s="4"/>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4"/>
      <c r="D403" s="4"/>
      <c r="E403" s="4"/>
      <c r="F403" s="4"/>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4"/>
      <c r="D404" s="4"/>
      <c r="E404" s="4"/>
      <c r="F404" s="4"/>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4"/>
      <c r="D405" s="4"/>
      <c r="E405" s="4"/>
      <c r="F405" s="4"/>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4"/>
      <c r="D406" s="4"/>
      <c r="E406" s="4"/>
      <c r="F406" s="4"/>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4"/>
      <c r="D407" s="4"/>
      <c r="E407" s="4"/>
      <c r="F407" s="4"/>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4"/>
      <c r="D408" s="4"/>
      <c r="E408" s="4"/>
      <c r="F408" s="4"/>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4"/>
      <c r="D409" s="4"/>
      <c r="E409" s="4"/>
      <c r="F409" s="4"/>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4"/>
      <c r="D410" s="4"/>
      <c r="E410" s="4"/>
      <c r="F410" s="4"/>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4"/>
      <c r="D411" s="4"/>
      <c r="E411" s="4"/>
      <c r="F411" s="4"/>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4"/>
      <c r="D412" s="4"/>
      <c r="E412" s="4"/>
      <c r="F412" s="4"/>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4"/>
      <c r="D413" s="4"/>
      <c r="E413" s="4"/>
      <c r="F413" s="4"/>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4"/>
      <c r="D414" s="4"/>
      <c r="E414" s="4"/>
      <c r="F414" s="4"/>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4"/>
      <c r="D415" s="4"/>
      <c r="E415" s="4"/>
      <c r="F415" s="4"/>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4"/>
      <c r="D416" s="4"/>
      <c r="E416" s="4"/>
      <c r="F416" s="4"/>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4"/>
      <c r="D417" s="4"/>
      <c r="E417" s="4"/>
      <c r="F417" s="4"/>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4"/>
      <c r="D418" s="4"/>
      <c r="E418" s="4"/>
      <c r="F418" s="4"/>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4"/>
      <c r="D419" s="4"/>
      <c r="E419" s="4"/>
      <c r="F419" s="4"/>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4"/>
      <c r="D420" s="4"/>
      <c r="E420" s="4"/>
      <c r="F420" s="4"/>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4"/>
      <c r="D421" s="4"/>
      <c r="E421" s="4"/>
      <c r="F421" s="4"/>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4"/>
      <c r="D422" s="4"/>
      <c r="E422" s="4"/>
      <c r="F422" s="4"/>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4"/>
      <c r="D423" s="4"/>
      <c r="E423" s="4"/>
      <c r="F423" s="4"/>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4"/>
      <c r="D424" s="4"/>
      <c r="E424" s="4"/>
      <c r="F424" s="4"/>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4"/>
      <c r="D425" s="4"/>
      <c r="E425" s="4"/>
      <c r="F425" s="4"/>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4"/>
      <c r="D426" s="4"/>
      <c r="E426" s="4"/>
      <c r="F426" s="4"/>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4"/>
      <c r="D427" s="4"/>
      <c r="E427" s="4"/>
      <c r="F427" s="4"/>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4"/>
      <c r="D428" s="4"/>
      <c r="E428" s="4"/>
      <c r="F428" s="4"/>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4"/>
      <c r="D429" s="4"/>
      <c r="E429" s="4"/>
      <c r="F429" s="4"/>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4"/>
      <c r="D430" s="4"/>
      <c r="E430" s="4"/>
      <c r="F430" s="4"/>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4"/>
      <c r="D431" s="4"/>
      <c r="E431" s="4"/>
      <c r="F431" s="4"/>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4"/>
      <c r="D432" s="4"/>
      <c r="E432" s="4"/>
      <c r="F432" s="4"/>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4"/>
      <c r="D433" s="4"/>
      <c r="E433" s="4"/>
      <c r="F433" s="4"/>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4"/>
      <c r="D434" s="4"/>
      <c r="E434" s="4"/>
      <c r="F434" s="4"/>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4"/>
      <c r="D435" s="4"/>
      <c r="E435" s="4"/>
      <c r="F435" s="4"/>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4"/>
      <c r="D436" s="4"/>
      <c r="E436" s="4"/>
      <c r="F436" s="4"/>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4"/>
      <c r="D437" s="4"/>
      <c r="E437" s="4"/>
      <c r="F437" s="4"/>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4"/>
      <c r="D438" s="4"/>
      <c r="E438" s="4"/>
      <c r="F438" s="4"/>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4"/>
      <c r="D439" s="4"/>
      <c r="E439" s="4"/>
      <c r="F439" s="4"/>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4"/>
      <c r="D440" s="4"/>
      <c r="E440" s="4"/>
      <c r="F440" s="4"/>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4"/>
      <c r="D441" s="4"/>
      <c r="E441" s="4"/>
      <c r="F441" s="4"/>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4"/>
      <c r="D442" s="4"/>
      <c r="E442" s="4"/>
      <c r="F442" s="4"/>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4"/>
      <c r="D443" s="4"/>
      <c r="E443" s="4"/>
      <c r="F443" s="4"/>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4"/>
      <c r="D444" s="4"/>
      <c r="E444" s="4"/>
      <c r="F444" s="4"/>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4"/>
      <c r="D445" s="4"/>
      <c r="E445" s="4"/>
      <c r="F445" s="4"/>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4"/>
      <c r="D446" s="4"/>
      <c r="E446" s="4"/>
      <c r="F446" s="4"/>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4"/>
      <c r="D447" s="4"/>
      <c r="E447" s="4"/>
      <c r="F447" s="4"/>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4"/>
      <c r="D448" s="4"/>
      <c r="E448" s="4"/>
      <c r="F448" s="4"/>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4"/>
      <c r="D449" s="4"/>
      <c r="E449" s="4"/>
      <c r="F449" s="4"/>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4"/>
      <c r="D450" s="4"/>
      <c r="E450" s="4"/>
      <c r="F450" s="4"/>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4"/>
      <c r="D451" s="4"/>
      <c r="E451" s="4"/>
      <c r="F451" s="4"/>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4"/>
      <c r="D452" s="4"/>
      <c r="E452" s="4"/>
      <c r="F452" s="4"/>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4"/>
      <c r="D453" s="4"/>
      <c r="E453" s="4"/>
      <c r="F453" s="4"/>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4"/>
      <c r="D454" s="4"/>
      <c r="E454" s="4"/>
      <c r="F454" s="4"/>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4"/>
      <c r="D455" s="4"/>
      <c r="E455" s="4"/>
      <c r="F455" s="4"/>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4"/>
      <c r="D456" s="4"/>
      <c r="E456" s="4"/>
      <c r="F456" s="4"/>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4"/>
      <c r="D457" s="4"/>
      <c r="E457" s="4"/>
      <c r="F457" s="4"/>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4"/>
      <c r="D458" s="4"/>
      <c r="E458" s="4"/>
      <c r="F458" s="4"/>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4"/>
      <c r="D459" s="4"/>
      <c r="E459" s="4"/>
      <c r="F459" s="4"/>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4"/>
      <c r="D460" s="4"/>
      <c r="E460" s="4"/>
      <c r="F460" s="4"/>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4"/>
      <c r="D461" s="4"/>
      <c r="E461" s="4"/>
      <c r="F461" s="4"/>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4"/>
      <c r="D462" s="4"/>
      <c r="E462" s="4"/>
      <c r="F462" s="4"/>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4"/>
      <c r="D463" s="4"/>
      <c r="E463" s="4"/>
      <c r="F463" s="4"/>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4"/>
      <c r="D464" s="4"/>
      <c r="E464" s="4"/>
      <c r="F464" s="4"/>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4"/>
      <c r="D465" s="4"/>
      <c r="E465" s="4"/>
      <c r="F465" s="4"/>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4"/>
      <c r="D466" s="4"/>
      <c r="E466" s="4"/>
      <c r="F466" s="4"/>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4"/>
      <c r="D467" s="4"/>
      <c r="E467" s="4"/>
      <c r="F467" s="4"/>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4"/>
      <c r="D468" s="4"/>
      <c r="E468" s="4"/>
      <c r="F468" s="4"/>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4"/>
      <c r="D469" s="4"/>
      <c r="E469" s="4"/>
      <c r="F469" s="4"/>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4"/>
      <c r="D470" s="4"/>
      <c r="E470" s="4"/>
      <c r="F470" s="4"/>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4"/>
      <c r="D471" s="4"/>
      <c r="E471" s="4"/>
      <c r="F471" s="4"/>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4"/>
      <c r="D472" s="4"/>
      <c r="E472" s="4"/>
      <c r="F472" s="4"/>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4"/>
      <c r="D473" s="4"/>
      <c r="E473" s="4"/>
      <c r="F473" s="4"/>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4"/>
      <c r="D474" s="4"/>
      <c r="E474" s="4"/>
      <c r="F474" s="4"/>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4"/>
      <c r="D475" s="4"/>
      <c r="E475" s="4"/>
      <c r="F475" s="4"/>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4"/>
      <c r="D476" s="4"/>
      <c r="E476" s="4"/>
      <c r="F476" s="4"/>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4"/>
      <c r="D477" s="4"/>
      <c r="E477" s="4"/>
      <c r="F477" s="4"/>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4"/>
      <c r="D478" s="4"/>
      <c r="E478" s="4"/>
      <c r="F478" s="4"/>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4"/>
      <c r="D479" s="4"/>
      <c r="E479" s="4"/>
      <c r="F479" s="4"/>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4"/>
      <c r="D480" s="4"/>
      <c r="E480" s="4"/>
      <c r="F480" s="4"/>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4"/>
      <c r="D481" s="4"/>
      <c r="E481" s="4"/>
      <c r="F481" s="4"/>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4"/>
      <c r="D482" s="4"/>
      <c r="E482" s="4"/>
      <c r="F482" s="4"/>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4"/>
      <c r="D483" s="4"/>
      <c r="E483" s="4"/>
      <c r="F483" s="4"/>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4"/>
      <c r="D484" s="4"/>
      <c r="E484" s="4"/>
      <c r="F484" s="4"/>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4"/>
      <c r="D485" s="4"/>
      <c r="E485" s="4"/>
      <c r="F485" s="4"/>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4"/>
      <c r="D486" s="4"/>
      <c r="E486" s="4"/>
      <c r="F486" s="4"/>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4"/>
      <c r="D487" s="4"/>
      <c r="E487" s="4"/>
      <c r="F487" s="4"/>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4"/>
      <c r="D488" s="4"/>
      <c r="E488" s="4"/>
      <c r="F488" s="4"/>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4"/>
      <c r="D489" s="4"/>
      <c r="E489" s="4"/>
      <c r="F489" s="4"/>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4"/>
      <c r="D490" s="4"/>
      <c r="E490" s="4"/>
      <c r="F490" s="4"/>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4"/>
      <c r="D491" s="4"/>
      <c r="E491" s="4"/>
      <c r="F491" s="4"/>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4"/>
      <c r="D492" s="4"/>
      <c r="E492" s="4"/>
      <c r="F492" s="4"/>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4"/>
      <c r="D493" s="4"/>
      <c r="E493" s="4"/>
      <c r="F493" s="4"/>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4"/>
      <c r="D494" s="4"/>
      <c r="E494" s="4"/>
      <c r="F494" s="4"/>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4"/>
      <c r="D495" s="4"/>
      <c r="E495" s="4"/>
      <c r="F495" s="4"/>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4"/>
      <c r="D496" s="4"/>
      <c r="E496" s="4"/>
      <c r="F496" s="4"/>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4"/>
      <c r="D497" s="4"/>
      <c r="E497" s="4"/>
      <c r="F497" s="4"/>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4"/>
      <c r="D498" s="4"/>
      <c r="E498" s="4"/>
      <c r="F498" s="4"/>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4"/>
      <c r="D499" s="4"/>
      <c r="E499" s="4"/>
      <c r="F499" s="4"/>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4"/>
      <c r="D500" s="4"/>
      <c r="E500" s="4"/>
      <c r="F500" s="4"/>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4"/>
      <c r="D501" s="4"/>
      <c r="E501" s="4"/>
      <c r="F501" s="4"/>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4"/>
      <c r="D502" s="4"/>
      <c r="E502" s="4"/>
      <c r="F502" s="4"/>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4"/>
      <c r="D503" s="4"/>
      <c r="E503" s="4"/>
      <c r="F503" s="4"/>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4"/>
      <c r="D504" s="4"/>
      <c r="E504" s="4"/>
      <c r="F504" s="4"/>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4"/>
      <c r="D505" s="4"/>
      <c r="E505" s="4"/>
      <c r="F505" s="4"/>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4"/>
      <c r="D506" s="4"/>
      <c r="E506" s="4"/>
      <c r="F506" s="4"/>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4"/>
      <c r="D507" s="4"/>
      <c r="E507" s="4"/>
      <c r="F507" s="4"/>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4"/>
      <c r="D508" s="4"/>
      <c r="E508" s="4"/>
      <c r="F508" s="4"/>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4"/>
      <c r="D509" s="4"/>
      <c r="E509" s="4"/>
      <c r="F509" s="4"/>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4"/>
      <c r="D510" s="4"/>
      <c r="E510" s="4"/>
      <c r="F510" s="4"/>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4"/>
      <c r="D511" s="4"/>
      <c r="E511" s="4"/>
      <c r="F511" s="4"/>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4"/>
      <c r="D512" s="4"/>
      <c r="E512" s="4"/>
      <c r="F512" s="4"/>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4"/>
      <c r="D513" s="4"/>
      <c r="E513" s="4"/>
      <c r="F513" s="4"/>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4"/>
      <c r="D514" s="4"/>
      <c r="E514" s="4"/>
      <c r="F514" s="4"/>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4"/>
      <c r="D515" s="4"/>
      <c r="E515" s="4"/>
      <c r="F515" s="4"/>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4"/>
      <c r="D516" s="4"/>
      <c r="E516" s="4"/>
      <c r="F516" s="4"/>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4"/>
      <c r="D517" s="4"/>
      <c r="E517" s="4"/>
      <c r="F517" s="4"/>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4"/>
      <c r="D518" s="4"/>
      <c r="E518" s="4"/>
      <c r="F518" s="4"/>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4"/>
      <c r="D519" s="4"/>
      <c r="E519" s="4"/>
      <c r="F519" s="4"/>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4"/>
      <c r="D520" s="4"/>
      <c r="E520" s="4"/>
      <c r="F520" s="4"/>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4"/>
      <c r="D521" s="4"/>
      <c r="E521" s="4"/>
      <c r="F521" s="4"/>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4"/>
      <c r="D522" s="4"/>
      <c r="E522" s="4"/>
      <c r="F522" s="4"/>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4"/>
      <c r="D523" s="4"/>
      <c r="E523" s="4"/>
      <c r="F523" s="4"/>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4"/>
      <c r="D524" s="4"/>
      <c r="E524" s="4"/>
      <c r="F524" s="4"/>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4"/>
      <c r="D525" s="4"/>
      <c r="E525" s="4"/>
      <c r="F525" s="4"/>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4"/>
      <c r="D526" s="4"/>
      <c r="E526" s="4"/>
      <c r="F526" s="4"/>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4"/>
      <c r="D527" s="4"/>
      <c r="E527" s="4"/>
      <c r="F527" s="4"/>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4"/>
      <c r="D528" s="4"/>
      <c r="E528" s="4"/>
      <c r="F528" s="4"/>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4"/>
      <c r="D529" s="4"/>
      <c r="E529" s="4"/>
      <c r="F529" s="4"/>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4"/>
      <c r="D530" s="4"/>
      <c r="E530" s="4"/>
      <c r="F530" s="4"/>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4"/>
      <c r="D531" s="4"/>
      <c r="E531" s="4"/>
      <c r="F531" s="4"/>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4"/>
      <c r="D532" s="4"/>
      <c r="E532" s="4"/>
      <c r="F532" s="4"/>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4"/>
      <c r="D533" s="4"/>
      <c r="E533" s="4"/>
      <c r="F533" s="4"/>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4"/>
      <c r="D534" s="4"/>
      <c r="E534" s="4"/>
      <c r="F534" s="4"/>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4"/>
      <c r="D535" s="4"/>
      <c r="E535" s="4"/>
      <c r="F535" s="4"/>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4"/>
      <c r="D536" s="4"/>
      <c r="E536" s="4"/>
      <c r="F536" s="4"/>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4"/>
      <c r="D537" s="4"/>
      <c r="E537" s="4"/>
      <c r="F537" s="4"/>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4"/>
      <c r="D538" s="4"/>
      <c r="E538" s="4"/>
      <c r="F538" s="4"/>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4"/>
      <c r="D539" s="4"/>
      <c r="E539" s="4"/>
      <c r="F539" s="4"/>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4"/>
      <c r="D540" s="4"/>
      <c r="E540" s="4"/>
      <c r="F540" s="4"/>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4"/>
      <c r="D541" s="4"/>
      <c r="E541" s="4"/>
      <c r="F541" s="4"/>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4"/>
      <c r="D542" s="4"/>
      <c r="E542" s="4"/>
      <c r="F542" s="4"/>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4"/>
      <c r="D543" s="4"/>
      <c r="E543" s="4"/>
      <c r="F543" s="4"/>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4"/>
      <c r="D544" s="4"/>
      <c r="E544" s="4"/>
      <c r="F544" s="4"/>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4"/>
      <c r="D545" s="4"/>
      <c r="E545" s="4"/>
      <c r="F545" s="4"/>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4"/>
      <c r="D546" s="4"/>
      <c r="E546" s="4"/>
      <c r="F546" s="4"/>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4"/>
      <c r="D547" s="4"/>
      <c r="E547" s="4"/>
      <c r="F547" s="4"/>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4"/>
      <c r="D548" s="4"/>
      <c r="E548" s="4"/>
      <c r="F548" s="4"/>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4"/>
      <c r="D549" s="4"/>
      <c r="E549" s="4"/>
      <c r="F549" s="4"/>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4"/>
      <c r="D550" s="4"/>
      <c r="E550" s="4"/>
      <c r="F550" s="4"/>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4"/>
      <c r="D551" s="4"/>
      <c r="E551" s="4"/>
      <c r="F551" s="4"/>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4"/>
      <c r="D552" s="4"/>
      <c r="E552" s="4"/>
      <c r="F552" s="4"/>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4"/>
      <c r="D553" s="4"/>
      <c r="E553" s="4"/>
      <c r="F553" s="4"/>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4"/>
      <c r="D554" s="4"/>
      <c r="E554" s="4"/>
      <c r="F554" s="4"/>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4"/>
      <c r="D555" s="4"/>
      <c r="E555" s="4"/>
      <c r="F555" s="4"/>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4"/>
      <c r="D556" s="4"/>
      <c r="E556" s="4"/>
      <c r="F556" s="4"/>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4"/>
      <c r="D557" s="4"/>
      <c r="E557" s="4"/>
      <c r="F557" s="4"/>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4"/>
      <c r="D558" s="4"/>
      <c r="E558" s="4"/>
      <c r="F558" s="4"/>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4"/>
      <c r="D559" s="4"/>
      <c r="E559" s="4"/>
      <c r="F559" s="4"/>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4"/>
      <c r="D560" s="4"/>
      <c r="E560" s="4"/>
      <c r="F560" s="4"/>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4"/>
      <c r="D561" s="4"/>
      <c r="E561" s="4"/>
      <c r="F561" s="4"/>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4"/>
      <c r="D562" s="4"/>
      <c r="E562" s="4"/>
      <c r="F562" s="4"/>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4"/>
      <c r="D563" s="4"/>
      <c r="E563" s="4"/>
      <c r="F563" s="4"/>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4"/>
      <c r="D564" s="4"/>
      <c r="E564" s="4"/>
      <c r="F564" s="4"/>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4"/>
      <c r="D565" s="4"/>
      <c r="E565" s="4"/>
      <c r="F565" s="4"/>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4"/>
      <c r="D566" s="4"/>
      <c r="E566" s="4"/>
      <c r="F566" s="4"/>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4"/>
      <c r="D567" s="4"/>
      <c r="E567" s="4"/>
      <c r="F567" s="4"/>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4"/>
      <c r="D568" s="4"/>
      <c r="E568" s="4"/>
      <c r="F568" s="4"/>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4"/>
      <c r="D569" s="4"/>
      <c r="E569" s="4"/>
      <c r="F569" s="4"/>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4"/>
      <c r="D570" s="4"/>
      <c r="E570" s="4"/>
      <c r="F570" s="4"/>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4"/>
      <c r="D571" s="4"/>
      <c r="E571" s="4"/>
      <c r="F571" s="4"/>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4"/>
      <c r="D572" s="4"/>
      <c r="E572" s="4"/>
      <c r="F572" s="4"/>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4"/>
      <c r="D573" s="4"/>
      <c r="E573" s="4"/>
      <c r="F573" s="4"/>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4"/>
      <c r="D574" s="4"/>
      <c r="E574" s="4"/>
      <c r="F574" s="4"/>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4"/>
      <c r="D575" s="4"/>
      <c r="E575" s="4"/>
      <c r="F575" s="4"/>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4"/>
      <c r="D576" s="4"/>
      <c r="E576" s="4"/>
      <c r="F576" s="4"/>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4"/>
      <c r="D577" s="4"/>
      <c r="E577" s="4"/>
      <c r="F577" s="4"/>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4"/>
      <c r="D578" s="4"/>
      <c r="E578" s="4"/>
      <c r="F578" s="4"/>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4"/>
      <c r="D579" s="4"/>
      <c r="E579" s="4"/>
      <c r="F579" s="4"/>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4"/>
      <c r="D580" s="4"/>
      <c r="E580" s="4"/>
      <c r="F580" s="4"/>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4"/>
      <c r="D581" s="4"/>
      <c r="E581" s="4"/>
      <c r="F581" s="4"/>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4"/>
      <c r="D582" s="4"/>
      <c r="E582" s="4"/>
      <c r="F582" s="4"/>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4"/>
      <c r="D583" s="4"/>
      <c r="E583" s="4"/>
      <c r="F583" s="4"/>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4"/>
      <c r="D584" s="4"/>
      <c r="E584" s="4"/>
      <c r="F584" s="4"/>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4"/>
      <c r="D585" s="4"/>
      <c r="E585" s="4"/>
      <c r="F585" s="4"/>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4"/>
      <c r="D586" s="4"/>
      <c r="E586" s="4"/>
      <c r="F586" s="4"/>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4"/>
      <c r="D587" s="4"/>
      <c r="E587" s="4"/>
      <c r="F587" s="4"/>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4"/>
      <c r="D588" s="4"/>
      <c r="E588" s="4"/>
      <c r="F588" s="4"/>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4"/>
      <c r="D589" s="4"/>
      <c r="E589" s="4"/>
      <c r="F589" s="4"/>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4"/>
      <c r="D590" s="4"/>
      <c r="E590" s="4"/>
      <c r="F590" s="4"/>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4"/>
      <c r="D591" s="4"/>
      <c r="E591" s="4"/>
      <c r="F591" s="4"/>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4"/>
      <c r="D592" s="4"/>
      <c r="E592" s="4"/>
      <c r="F592" s="4"/>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4"/>
      <c r="D593" s="4"/>
      <c r="E593" s="4"/>
      <c r="F593" s="4"/>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4"/>
      <c r="D594" s="4"/>
      <c r="E594" s="4"/>
      <c r="F594" s="4"/>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4"/>
      <c r="D595" s="4"/>
      <c r="E595" s="4"/>
      <c r="F595" s="4"/>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4"/>
      <c r="D596" s="4"/>
      <c r="E596" s="4"/>
      <c r="F596" s="4"/>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4"/>
      <c r="D597" s="4"/>
      <c r="E597" s="4"/>
      <c r="F597" s="4"/>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4"/>
      <c r="D598" s="4"/>
      <c r="E598" s="4"/>
      <c r="F598" s="4"/>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4"/>
      <c r="D599" s="4"/>
      <c r="E599" s="4"/>
      <c r="F599" s="4"/>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4"/>
      <c r="D600" s="4"/>
      <c r="E600" s="4"/>
      <c r="F600" s="4"/>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4"/>
      <c r="D601" s="4"/>
      <c r="E601" s="4"/>
      <c r="F601" s="4"/>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4"/>
      <c r="D602" s="4"/>
      <c r="E602" s="4"/>
      <c r="F602" s="4"/>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4"/>
      <c r="D603" s="4"/>
      <c r="E603" s="4"/>
      <c r="F603" s="4"/>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4"/>
      <c r="D604" s="4"/>
      <c r="E604" s="4"/>
      <c r="F604" s="4"/>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4"/>
      <c r="D605" s="4"/>
      <c r="E605" s="4"/>
      <c r="F605" s="4"/>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4"/>
      <c r="D606" s="4"/>
      <c r="E606" s="4"/>
      <c r="F606" s="4"/>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4"/>
      <c r="D607" s="4"/>
      <c r="E607" s="4"/>
      <c r="F607" s="4"/>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4"/>
      <c r="D608" s="4"/>
      <c r="E608" s="4"/>
      <c r="F608" s="4"/>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4"/>
      <c r="D609" s="4"/>
      <c r="E609" s="4"/>
      <c r="F609" s="4"/>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4"/>
      <c r="D610" s="4"/>
      <c r="E610" s="4"/>
      <c r="F610" s="4"/>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4"/>
      <c r="D611" s="4"/>
      <c r="E611" s="4"/>
      <c r="F611" s="4"/>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4"/>
      <c r="D612" s="4"/>
      <c r="E612" s="4"/>
      <c r="F612" s="4"/>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4"/>
      <c r="D613" s="4"/>
      <c r="E613" s="4"/>
      <c r="F613" s="4"/>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4"/>
      <c r="D614" s="4"/>
      <c r="E614" s="4"/>
      <c r="F614" s="4"/>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4"/>
      <c r="D615" s="4"/>
      <c r="E615" s="4"/>
      <c r="F615" s="4"/>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4"/>
      <c r="D616" s="4"/>
      <c r="E616" s="4"/>
      <c r="F616" s="4"/>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4"/>
      <c r="D617" s="4"/>
      <c r="E617" s="4"/>
      <c r="F617" s="4"/>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4"/>
      <c r="D618" s="4"/>
      <c r="E618" s="4"/>
      <c r="F618" s="4"/>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4"/>
      <c r="D619" s="4"/>
      <c r="E619" s="4"/>
      <c r="F619" s="4"/>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4"/>
      <c r="D620" s="4"/>
      <c r="E620" s="4"/>
      <c r="F620" s="4"/>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4"/>
      <c r="D621" s="4"/>
      <c r="E621" s="4"/>
      <c r="F621" s="4"/>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4"/>
      <c r="D622" s="4"/>
      <c r="E622" s="4"/>
      <c r="F622" s="4"/>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4"/>
      <c r="D623" s="4"/>
      <c r="E623" s="4"/>
      <c r="F623" s="4"/>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4"/>
      <c r="D624" s="4"/>
      <c r="E624" s="4"/>
      <c r="F624" s="4"/>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4"/>
      <c r="D625" s="4"/>
      <c r="E625" s="4"/>
      <c r="F625" s="4"/>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4"/>
      <c r="D626" s="4"/>
      <c r="E626" s="4"/>
      <c r="F626" s="4"/>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4"/>
      <c r="D627" s="4"/>
      <c r="E627" s="4"/>
      <c r="F627" s="4"/>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4"/>
      <c r="D628" s="4"/>
      <c r="E628" s="4"/>
      <c r="F628" s="4"/>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4"/>
      <c r="D629" s="4"/>
      <c r="E629" s="4"/>
      <c r="F629" s="4"/>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4"/>
      <c r="D630" s="4"/>
      <c r="E630" s="4"/>
      <c r="F630" s="4"/>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4"/>
      <c r="D631" s="4"/>
      <c r="E631" s="4"/>
      <c r="F631" s="4"/>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4"/>
      <c r="D632" s="4"/>
      <c r="E632" s="4"/>
      <c r="F632" s="4"/>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4"/>
      <c r="D633" s="4"/>
      <c r="E633" s="4"/>
      <c r="F633" s="4"/>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4"/>
      <c r="D634" s="4"/>
      <c r="E634" s="4"/>
      <c r="F634" s="4"/>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4"/>
      <c r="D635" s="4"/>
      <c r="E635" s="4"/>
      <c r="F635" s="4"/>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4"/>
      <c r="D636" s="4"/>
      <c r="E636" s="4"/>
      <c r="F636" s="4"/>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4"/>
      <c r="D637" s="4"/>
      <c r="E637" s="4"/>
      <c r="F637" s="4"/>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4"/>
      <c r="D638" s="4"/>
      <c r="E638" s="4"/>
      <c r="F638" s="4"/>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4"/>
      <c r="D639" s="4"/>
      <c r="E639" s="4"/>
      <c r="F639" s="4"/>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4"/>
      <c r="D640" s="4"/>
      <c r="E640" s="4"/>
      <c r="F640" s="4"/>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4"/>
      <c r="D641" s="4"/>
      <c r="E641" s="4"/>
      <c r="F641" s="4"/>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4"/>
      <c r="D642" s="4"/>
      <c r="E642" s="4"/>
      <c r="F642" s="4"/>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4"/>
      <c r="D643" s="4"/>
      <c r="E643" s="4"/>
      <c r="F643" s="4"/>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4"/>
      <c r="D644" s="4"/>
      <c r="E644" s="4"/>
      <c r="F644" s="4"/>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4"/>
      <c r="D645" s="4"/>
      <c r="E645" s="4"/>
      <c r="F645" s="4"/>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4"/>
      <c r="D646" s="4"/>
      <c r="E646" s="4"/>
      <c r="F646" s="4"/>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4"/>
      <c r="D647" s="4"/>
      <c r="E647" s="4"/>
      <c r="F647" s="4"/>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4"/>
      <c r="D648" s="4"/>
      <c r="E648" s="4"/>
      <c r="F648" s="4"/>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4"/>
      <c r="D649" s="4"/>
      <c r="E649" s="4"/>
      <c r="F649" s="4"/>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4"/>
      <c r="D650" s="4"/>
      <c r="E650" s="4"/>
      <c r="F650" s="4"/>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4"/>
      <c r="D651" s="4"/>
      <c r="E651" s="4"/>
      <c r="F651" s="4"/>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4"/>
      <c r="D652" s="4"/>
      <c r="E652" s="4"/>
      <c r="F652" s="4"/>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4"/>
      <c r="D653" s="4"/>
      <c r="E653" s="4"/>
      <c r="F653" s="4"/>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4"/>
      <c r="D654" s="4"/>
      <c r="E654" s="4"/>
      <c r="F654" s="4"/>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4"/>
      <c r="D655" s="4"/>
      <c r="E655" s="4"/>
      <c r="F655" s="4"/>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4"/>
      <c r="D656" s="4"/>
      <c r="E656" s="4"/>
      <c r="F656" s="4"/>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4"/>
      <c r="D657" s="4"/>
      <c r="E657" s="4"/>
      <c r="F657" s="4"/>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4"/>
      <c r="D658" s="4"/>
      <c r="E658" s="4"/>
      <c r="F658" s="4"/>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4"/>
      <c r="D659" s="4"/>
      <c r="E659" s="4"/>
      <c r="F659" s="4"/>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4"/>
      <c r="D660" s="4"/>
      <c r="E660" s="4"/>
      <c r="F660" s="4"/>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4"/>
      <c r="D661" s="4"/>
      <c r="E661" s="4"/>
      <c r="F661" s="4"/>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4"/>
      <c r="D662" s="4"/>
      <c r="E662" s="4"/>
      <c r="F662" s="4"/>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4"/>
      <c r="D663" s="4"/>
      <c r="E663" s="4"/>
      <c r="F663" s="4"/>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4"/>
      <c r="D664" s="4"/>
      <c r="E664" s="4"/>
      <c r="F664" s="4"/>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4"/>
      <c r="D665" s="4"/>
      <c r="E665" s="4"/>
      <c r="F665" s="4"/>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4"/>
      <c r="D666" s="4"/>
      <c r="E666" s="4"/>
      <c r="F666" s="4"/>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4"/>
      <c r="D667" s="4"/>
      <c r="E667" s="4"/>
      <c r="F667" s="4"/>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4"/>
      <c r="D668" s="4"/>
      <c r="E668" s="4"/>
      <c r="F668" s="4"/>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4"/>
      <c r="D669" s="4"/>
      <c r="E669" s="4"/>
      <c r="F669" s="4"/>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4"/>
      <c r="D670" s="4"/>
      <c r="E670" s="4"/>
      <c r="F670" s="4"/>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4"/>
      <c r="D671" s="4"/>
      <c r="E671" s="4"/>
      <c r="F671" s="4"/>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4"/>
      <c r="D672" s="4"/>
      <c r="E672" s="4"/>
      <c r="F672" s="4"/>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4"/>
      <c r="D673" s="4"/>
      <c r="E673" s="4"/>
      <c r="F673" s="4"/>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4"/>
      <c r="D674" s="4"/>
      <c r="E674" s="4"/>
      <c r="F674" s="4"/>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4"/>
      <c r="D675" s="4"/>
      <c r="E675" s="4"/>
      <c r="F675" s="4"/>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4"/>
      <c r="D676" s="4"/>
      <c r="E676" s="4"/>
      <c r="F676" s="4"/>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4"/>
      <c r="D677" s="4"/>
      <c r="E677" s="4"/>
      <c r="F677" s="4"/>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4"/>
      <c r="D678" s="4"/>
      <c r="E678" s="4"/>
      <c r="F678" s="4"/>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4"/>
      <c r="D679" s="4"/>
      <c r="E679" s="4"/>
      <c r="F679" s="4"/>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4"/>
      <c r="D680" s="4"/>
      <c r="E680" s="4"/>
      <c r="F680" s="4"/>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4"/>
      <c r="D681" s="4"/>
      <c r="E681" s="4"/>
      <c r="F681" s="4"/>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4"/>
      <c r="D682" s="4"/>
      <c r="E682" s="4"/>
      <c r="F682" s="4"/>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4"/>
      <c r="D683" s="4"/>
      <c r="E683" s="4"/>
      <c r="F683" s="4"/>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4"/>
      <c r="D684" s="4"/>
      <c r="E684" s="4"/>
      <c r="F684" s="4"/>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4"/>
      <c r="D685" s="4"/>
      <c r="E685" s="4"/>
      <c r="F685" s="4"/>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4"/>
      <c r="D686" s="4"/>
      <c r="E686" s="4"/>
      <c r="F686" s="4"/>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4"/>
      <c r="D687" s="4"/>
      <c r="E687" s="4"/>
      <c r="F687" s="4"/>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4"/>
      <c r="D688" s="4"/>
      <c r="E688" s="4"/>
      <c r="F688" s="4"/>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4"/>
      <c r="D689" s="4"/>
      <c r="E689" s="4"/>
      <c r="F689" s="4"/>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4"/>
      <c r="D690" s="4"/>
      <c r="E690" s="4"/>
      <c r="F690" s="4"/>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4"/>
      <c r="D691" s="4"/>
      <c r="E691" s="4"/>
      <c r="F691" s="4"/>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4"/>
      <c r="D692" s="4"/>
      <c r="E692" s="4"/>
      <c r="F692" s="4"/>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4"/>
      <c r="D693" s="4"/>
      <c r="E693" s="4"/>
      <c r="F693" s="4"/>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4"/>
      <c r="D694" s="4"/>
      <c r="E694" s="4"/>
      <c r="F694" s="4"/>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4"/>
      <c r="D695" s="4"/>
      <c r="E695" s="4"/>
      <c r="F695" s="4"/>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4"/>
      <c r="D696" s="4"/>
      <c r="E696" s="4"/>
      <c r="F696" s="4"/>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4"/>
      <c r="D697" s="4"/>
      <c r="E697" s="4"/>
      <c r="F697" s="4"/>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4"/>
      <c r="D698" s="4"/>
      <c r="E698" s="4"/>
      <c r="F698" s="4"/>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4"/>
      <c r="D699" s="4"/>
      <c r="E699" s="4"/>
      <c r="F699" s="4"/>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4"/>
      <c r="D700" s="4"/>
      <c r="E700" s="4"/>
      <c r="F700" s="4"/>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4"/>
      <c r="D701" s="4"/>
      <c r="E701" s="4"/>
      <c r="F701" s="4"/>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4"/>
      <c r="D702" s="4"/>
      <c r="E702" s="4"/>
      <c r="F702" s="4"/>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4"/>
      <c r="D703" s="4"/>
      <c r="E703" s="4"/>
      <c r="F703" s="4"/>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4"/>
      <c r="D704" s="4"/>
      <c r="E704" s="4"/>
      <c r="F704" s="4"/>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4"/>
      <c r="D705" s="4"/>
      <c r="E705" s="4"/>
      <c r="F705" s="4"/>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4"/>
      <c r="D706" s="4"/>
      <c r="E706" s="4"/>
      <c r="F706" s="4"/>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4"/>
      <c r="D707" s="4"/>
      <c r="E707" s="4"/>
      <c r="F707" s="4"/>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4"/>
      <c r="D708" s="4"/>
      <c r="E708" s="4"/>
      <c r="F708" s="4"/>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4"/>
      <c r="D709" s="4"/>
      <c r="E709" s="4"/>
      <c r="F709" s="4"/>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4"/>
      <c r="D710" s="4"/>
      <c r="E710" s="4"/>
      <c r="F710" s="4"/>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4"/>
      <c r="D711" s="4"/>
      <c r="E711" s="4"/>
      <c r="F711" s="4"/>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4"/>
      <c r="D712" s="4"/>
      <c r="E712" s="4"/>
      <c r="F712" s="4"/>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4"/>
      <c r="D713" s="4"/>
      <c r="E713" s="4"/>
      <c r="F713" s="4"/>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4"/>
      <c r="D714" s="4"/>
      <c r="E714" s="4"/>
      <c r="F714" s="4"/>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4"/>
      <c r="D715" s="4"/>
      <c r="E715" s="4"/>
      <c r="F715" s="4"/>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4"/>
      <c r="D716" s="4"/>
      <c r="E716" s="4"/>
      <c r="F716" s="4"/>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4"/>
      <c r="D717" s="4"/>
      <c r="E717" s="4"/>
      <c r="F717" s="4"/>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4"/>
      <c r="D718" s="4"/>
      <c r="E718" s="4"/>
      <c r="F718" s="4"/>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4"/>
      <c r="D719" s="4"/>
      <c r="E719" s="4"/>
      <c r="F719" s="4"/>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4"/>
      <c r="D720" s="4"/>
      <c r="E720" s="4"/>
      <c r="F720" s="4"/>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4"/>
      <c r="D721" s="4"/>
      <c r="E721" s="4"/>
      <c r="F721" s="4"/>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4"/>
      <c r="D722" s="4"/>
      <c r="E722" s="4"/>
      <c r="F722" s="4"/>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4"/>
      <c r="D723" s="4"/>
      <c r="E723" s="4"/>
      <c r="F723" s="4"/>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4"/>
      <c r="D724" s="4"/>
      <c r="E724" s="4"/>
      <c r="F724" s="4"/>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4"/>
      <c r="D725" s="4"/>
      <c r="E725" s="4"/>
      <c r="F725" s="4"/>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4"/>
      <c r="D726" s="4"/>
      <c r="E726" s="4"/>
      <c r="F726" s="4"/>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4"/>
      <c r="D727" s="4"/>
      <c r="E727" s="4"/>
      <c r="F727" s="4"/>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4"/>
      <c r="D728" s="4"/>
      <c r="E728" s="4"/>
      <c r="F728" s="4"/>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4"/>
      <c r="D729" s="4"/>
      <c r="E729" s="4"/>
      <c r="F729" s="4"/>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4"/>
      <c r="D730" s="4"/>
      <c r="E730" s="4"/>
      <c r="F730" s="4"/>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4"/>
      <c r="D731" s="4"/>
      <c r="E731" s="4"/>
      <c r="F731" s="4"/>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4"/>
      <c r="D732" s="4"/>
      <c r="E732" s="4"/>
      <c r="F732" s="4"/>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4"/>
      <c r="D733" s="4"/>
      <c r="E733" s="4"/>
      <c r="F733" s="4"/>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4"/>
      <c r="D734" s="4"/>
      <c r="E734" s="4"/>
      <c r="F734" s="4"/>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4"/>
      <c r="D735" s="4"/>
      <c r="E735" s="4"/>
      <c r="F735" s="4"/>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4"/>
      <c r="D736" s="4"/>
      <c r="E736" s="4"/>
      <c r="F736" s="4"/>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4"/>
      <c r="D737" s="4"/>
      <c r="E737" s="4"/>
      <c r="F737" s="4"/>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4"/>
      <c r="D738" s="4"/>
      <c r="E738" s="4"/>
      <c r="F738" s="4"/>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4"/>
      <c r="D739" s="4"/>
      <c r="E739" s="4"/>
      <c r="F739" s="4"/>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4"/>
      <c r="D740" s="4"/>
      <c r="E740" s="4"/>
      <c r="F740" s="4"/>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4"/>
      <c r="D741" s="4"/>
      <c r="E741" s="4"/>
      <c r="F741" s="4"/>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4"/>
      <c r="D742" s="4"/>
      <c r="E742" s="4"/>
      <c r="F742" s="4"/>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4"/>
      <c r="D743" s="4"/>
      <c r="E743" s="4"/>
      <c r="F743" s="4"/>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4"/>
      <c r="D744" s="4"/>
      <c r="E744" s="4"/>
      <c r="F744" s="4"/>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4"/>
      <c r="D745" s="4"/>
      <c r="E745" s="4"/>
      <c r="F745" s="4"/>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4"/>
      <c r="D746" s="4"/>
      <c r="E746" s="4"/>
      <c r="F746" s="4"/>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4"/>
      <c r="D747" s="4"/>
      <c r="E747" s="4"/>
      <c r="F747" s="4"/>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4"/>
      <c r="D748" s="4"/>
      <c r="E748" s="4"/>
      <c r="F748" s="4"/>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4"/>
      <c r="D749" s="4"/>
      <c r="E749" s="4"/>
      <c r="F749" s="4"/>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4"/>
      <c r="D750" s="4"/>
      <c r="E750" s="4"/>
      <c r="F750" s="4"/>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4"/>
      <c r="D751" s="4"/>
      <c r="E751" s="4"/>
      <c r="F751" s="4"/>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4"/>
      <c r="D752" s="4"/>
      <c r="E752" s="4"/>
      <c r="F752" s="4"/>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4"/>
      <c r="D753" s="4"/>
      <c r="E753" s="4"/>
      <c r="F753" s="4"/>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4"/>
      <c r="D754" s="4"/>
      <c r="E754" s="4"/>
      <c r="F754" s="4"/>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4"/>
      <c r="D755" s="4"/>
      <c r="E755" s="4"/>
      <c r="F755" s="4"/>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4"/>
      <c r="D756" s="4"/>
      <c r="E756" s="4"/>
      <c r="F756" s="4"/>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4"/>
      <c r="D757" s="4"/>
      <c r="E757" s="4"/>
      <c r="F757" s="4"/>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4"/>
      <c r="D758" s="4"/>
      <c r="E758" s="4"/>
      <c r="F758" s="4"/>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4"/>
      <c r="D759" s="4"/>
      <c r="E759" s="4"/>
      <c r="F759" s="4"/>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4"/>
      <c r="D760" s="4"/>
      <c r="E760" s="4"/>
      <c r="F760" s="4"/>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4"/>
      <c r="D761" s="4"/>
      <c r="E761" s="4"/>
      <c r="F761" s="4"/>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4"/>
      <c r="D762" s="4"/>
      <c r="E762" s="4"/>
      <c r="F762" s="4"/>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4"/>
      <c r="D763" s="4"/>
      <c r="E763" s="4"/>
      <c r="F763" s="4"/>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4"/>
      <c r="D764" s="4"/>
      <c r="E764" s="4"/>
      <c r="F764" s="4"/>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4"/>
      <c r="D765" s="4"/>
      <c r="E765" s="4"/>
      <c r="F765" s="4"/>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4"/>
      <c r="D766" s="4"/>
      <c r="E766" s="4"/>
      <c r="F766" s="4"/>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4"/>
      <c r="D767" s="4"/>
      <c r="E767" s="4"/>
      <c r="F767" s="4"/>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4"/>
      <c r="D768" s="4"/>
      <c r="E768" s="4"/>
      <c r="F768" s="4"/>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4"/>
      <c r="D769" s="4"/>
      <c r="E769" s="4"/>
      <c r="F769" s="4"/>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4"/>
      <c r="D770" s="4"/>
      <c r="E770" s="4"/>
      <c r="F770" s="4"/>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4"/>
      <c r="D771" s="4"/>
      <c r="E771" s="4"/>
      <c r="F771" s="4"/>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4"/>
      <c r="D772" s="4"/>
      <c r="E772" s="4"/>
      <c r="F772" s="4"/>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4"/>
      <c r="D773" s="4"/>
      <c r="E773" s="4"/>
      <c r="F773" s="4"/>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4"/>
      <c r="D774" s="4"/>
      <c r="E774" s="4"/>
      <c r="F774" s="4"/>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4"/>
      <c r="D775" s="4"/>
      <c r="E775" s="4"/>
      <c r="F775" s="4"/>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4"/>
      <c r="D776" s="4"/>
      <c r="E776" s="4"/>
      <c r="F776" s="4"/>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4"/>
      <c r="D777" s="4"/>
      <c r="E777" s="4"/>
      <c r="F777" s="4"/>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4"/>
      <c r="D778" s="4"/>
      <c r="E778" s="4"/>
      <c r="F778" s="4"/>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4"/>
      <c r="D779" s="4"/>
      <c r="E779" s="4"/>
      <c r="F779" s="4"/>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4"/>
      <c r="D780" s="4"/>
      <c r="E780" s="4"/>
      <c r="F780" s="4"/>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4"/>
      <c r="D781" s="4"/>
      <c r="E781" s="4"/>
      <c r="F781" s="4"/>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4"/>
      <c r="D782" s="4"/>
      <c r="E782" s="4"/>
      <c r="F782" s="4"/>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4"/>
      <c r="D783" s="4"/>
      <c r="E783" s="4"/>
      <c r="F783" s="4"/>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4"/>
      <c r="D784" s="4"/>
      <c r="E784" s="4"/>
      <c r="F784" s="4"/>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4"/>
      <c r="D785" s="4"/>
      <c r="E785" s="4"/>
      <c r="F785" s="4"/>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4"/>
      <c r="D786" s="4"/>
      <c r="E786" s="4"/>
      <c r="F786" s="4"/>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4"/>
      <c r="D787" s="4"/>
      <c r="E787" s="4"/>
      <c r="F787" s="4"/>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4"/>
      <c r="D788" s="4"/>
      <c r="E788" s="4"/>
      <c r="F788" s="4"/>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4"/>
      <c r="D789" s="4"/>
      <c r="E789" s="4"/>
      <c r="F789" s="4"/>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4"/>
      <c r="D790" s="4"/>
      <c r="E790" s="4"/>
      <c r="F790" s="4"/>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4"/>
      <c r="D791" s="4"/>
      <c r="E791" s="4"/>
      <c r="F791" s="4"/>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4"/>
      <c r="D792" s="4"/>
      <c r="E792" s="4"/>
      <c r="F792" s="4"/>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4"/>
      <c r="D793" s="4"/>
      <c r="E793" s="4"/>
      <c r="F793" s="4"/>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4"/>
      <c r="D794" s="4"/>
      <c r="E794" s="4"/>
      <c r="F794" s="4"/>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4"/>
      <c r="D795" s="4"/>
      <c r="E795" s="4"/>
      <c r="F795" s="4"/>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4"/>
      <c r="D796" s="4"/>
      <c r="E796" s="4"/>
      <c r="F796" s="4"/>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4"/>
      <c r="D797" s="4"/>
      <c r="E797" s="4"/>
      <c r="F797" s="4"/>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4"/>
      <c r="D798" s="4"/>
      <c r="E798" s="4"/>
      <c r="F798" s="4"/>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4"/>
      <c r="D799" s="4"/>
      <c r="E799" s="4"/>
      <c r="F799" s="4"/>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4"/>
      <c r="D800" s="4"/>
      <c r="E800" s="4"/>
      <c r="F800" s="4"/>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4"/>
      <c r="D801" s="4"/>
      <c r="E801" s="4"/>
      <c r="F801" s="4"/>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4"/>
      <c r="D802" s="4"/>
      <c r="E802" s="4"/>
      <c r="F802" s="4"/>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4"/>
      <c r="D803" s="4"/>
      <c r="E803" s="4"/>
      <c r="F803" s="4"/>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4"/>
      <c r="D804" s="4"/>
      <c r="E804" s="4"/>
      <c r="F804" s="4"/>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4"/>
      <c r="D805" s="4"/>
      <c r="E805" s="4"/>
      <c r="F805" s="4"/>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4"/>
      <c r="D806" s="4"/>
      <c r="E806" s="4"/>
      <c r="F806" s="4"/>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4"/>
      <c r="D807" s="4"/>
      <c r="E807" s="4"/>
      <c r="F807" s="4"/>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4"/>
      <c r="D808" s="4"/>
      <c r="E808" s="4"/>
      <c r="F808" s="4"/>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4"/>
      <c r="D809" s="4"/>
      <c r="E809" s="4"/>
      <c r="F809" s="4"/>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4"/>
      <c r="D810" s="4"/>
      <c r="E810" s="4"/>
      <c r="F810" s="4"/>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4"/>
      <c r="D811" s="4"/>
      <c r="E811" s="4"/>
      <c r="F811" s="4"/>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4"/>
      <c r="D812" s="4"/>
      <c r="E812" s="4"/>
      <c r="F812" s="4"/>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4"/>
      <c r="D813" s="4"/>
      <c r="E813" s="4"/>
      <c r="F813" s="4"/>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4"/>
      <c r="D814" s="4"/>
      <c r="E814" s="4"/>
      <c r="F814" s="4"/>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4"/>
      <c r="D815" s="4"/>
      <c r="E815" s="4"/>
      <c r="F815" s="4"/>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4"/>
      <c r="D816" s="4"/>
      <c r="E816" s="4"/>
      <c r="F816" s="4"/>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4"/>
      <c r="D817" s="4"/>
      <c r="E817" s="4"/>
      <c r="F817" s="4"/>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4"/>
      <c r="D818" s="4"/>
      <c r="E818" s="4"/>
      <c r="F818" s="4"/>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4"/>
      <c r="D819" s="4"/>
      <c r="E819" s="4"/>
      <c r="F819" s="4"/>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4"/>
      <c r="D820" s="4"/>
      <c r="E820" s="4"/>
      <c r="F820" s="4"/>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4"/>
      <c r="D821" s="4"/>
      <c r="E821" s="4"/>
      <c r="F821" s="4"/>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4"/>
      <c r="D822" s="4"/>
      <c r="E822" s="4"/>
      <c r="F822" s="4"/>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4"/>
      <c r="D823" s="4"/>
      <c r="E823" s="4"/>
      <c r="F823" s="4"/>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4"/>
      <c r="D824" s="4"/>
      <c r="E824" s="4"/>
      <c r="F824" s="4"/>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4"/>
      <c r="D825" s="4"/>
      <c r="E825" s="4"/>
      <c r="F825" s="4"/>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4"/>
      <c r="D826" s="4"/>
      <c r="E826" s="4"/>
      <c r="F826" s="4"/>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4"/>
      <c r="D827" s="4"/>
      <c r="E827" s="4"/>
      <c r="F827" s="4"/>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4"/>
      <c r="D828" s="4"/>
      <c r="E828" s="4"/>
      <c r="F828" s="4"/>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4"/>
      <c r="D829" s="4"/>
      <c r="E829" s="4"/>
      <c r="F829" s="4"/>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4"/>
      <c r="D830" s="4"/>
      <c r="E830" s="4"/>
      <c r="F830" s="4"/>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4"/>
      <c r="D831" s="4"/>
      <c r="E831" s="4"/>
      <c r="F831" s="4"/>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4"/>
      <c r="D832" s="4"/>
      <c r="E832" s="4"/>
      <c r="F832" s="4"/>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4"/>
      <c r="D833" s="4"/>
      <c r="E833" s="4"/>
      <c r="F833" s="4"/>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4"/>
      <c r="D834" s="4"/>
      <c r="E834" s="4"/>
      <c r="F834" s="4"/>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4"/>
      <c r="D835" s="4"/>
      <c r="E835" s="4"/>
      <c r="F835" s="4"/>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4"/>
      <c r="D836" s="4"/>
      <c r="E836" s="4"/>
      <c r="F836" s="4"/>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4"/>
      <c r="D837" s="4"/>
      <c r="E837" s="4"/>
      <c r="F837" s="4"/>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4"/>
      <c r="D838" s="4"/>
      <c r="E838" s="4"/>
      <c r="F838" s="4"/>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4"/>
      <c r="D839" s="4"/>
      <c r="E839" s="4"/>
      <c r="F839" s="4"/>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4"/>
      <c r="D840" s="4"/>
      <c r="E840" s="4"/>
      <c r="F840" s="4"/>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4"/>
      <c r="D841" s="4"/>
      <c r="E841" s="4"/>
      <c r="F841" s="4"/>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4"/>
      <c r="D842" s="4"/>
      <c r="E842" s="4"/>
      <c r="F842" s="4"/>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4"/>
      <c r="D843" s="4"/>
      <c r="E843" s="4"/>
      <c r="F843" s="4"/>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4"/>
      <c r="D844" s="4"/>
      <c r="E844" s="4"/>
      <c r="F844" s="4"/>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4"/>
      <c r="D845" s="4"/>
      <c r="E845" s="4"/>
      <c r="F845" s="4"/>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4"/>
      <c r="D846" s="4"/>
      <c r="E846" s="4"/>
      <c r="F846" s="4"/>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4"/>
      <c r="D847" s="4"/>
      <c r="E847" s="4"/>
      <c r="F847" s="4"/>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4"/>
      <c r="D848" s="4"/>
      <c r="E848" s="4"/>
      <c r="F848" s="4"/>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4"/>
      <c r="D849" s="4"/>
      <c r="E849" s="4"/>
      <c r="F849" s="4"/>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4"/>
      <c r="D850" s="4"/>
      <c r="E850" s="4"/>
      <c r="F850" s="4"/>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4"/>
      <c r="D851" s="4"/>
      <c r="E851" s="4"/>
      <c r="F851" s="4"/>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4"/>
      <c r="D852" s="4"/>
      <c r="E852" s="4"/>
      <c r="F852" s="4"/>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4"/>
      <c r="D853" s="4"/>
      <c r="E853" s="4"/>
      <c r="F853" s="4"/>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4"/>
      <c r="D854" s="4"/>
      <c r="E854" s="4"/>
      <c r="F854" s="4"/>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4"/>
      <c r="D855" s="4"/>
      <c r="E855" s="4"/>
      <c r="F855" s="4"/>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4"/>
      <c r="D856" s="4"/>
      <c r="E856" s="4"/>
      <c r="F856" s="4"/>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4"/>
      <c r="D857" s="4"/>
      <c r="E857" s="4"/>
      <c r="F857" s="4"/>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4"/>
      <c r="D858" s="4"/>
      <c r="E858" s="4"/>
      <c r="F858" s="4"/>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4"/>
      <c r="D859" s="4"/>
      <c r="E859" s="4"/>
      <c r="F859" s="4"/>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4"/>
      <c r="D860" s="4"/>
      <c r="E860" s="4"/>
      <c r="F860" s="4"/>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4"/>
      <c r="D861" s="4"/>
      <c r="E861" s="4"/>
      <c r="F861" s="4"/>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4"/>
      <c r="D862" s="4"/>
      <c r="E862" s="4"/>
      <c r="F862" s="4"/>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4"/>
      <c r="D863" s="4"/>
      <c r="E863" s="4"/>
      <c r="F863" s="4"/>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4"/>
      <c r="D864" s="4"/>
      <c r="E864" s="4"/>
      <c r="F864" s="4"/>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4"/>
      <c r="D865" s="4"/>
      <c r="E865" s="4"/>
      <c r="F865" s="4"/>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4"/>
      <c r="D866" s="4"/>
      <c r="E866" s="4"/>
      <c r="F866" s="4"/>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4"/>
      <c r="D867" s="4"/>
      <c r="E867" s="4"/>
      <c r="F867" s="4"/>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4"/>
      <c r="D868" s="4"/>
      <c r="E868" s="4"/>
      <c r="F868" s="4"/>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4"/>
      <c r="D869" s="4"/>
      <c r="E869" s="4"/>
      <c r="F869" s="4"/>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4"/>
      <c r="D870" s="4"/>
      <c r="E870" s="4"/>
      <c r="F870" s="4"/>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4"/>
      <c r="D871" s="4"/>
      <c r="E871" s="4"/>
      <c r="F871" s="4"/>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4"/>
      <c r="D872" s="4"/>
      <c r="E872" s="4"/>
      <c r="F872" s="4"/>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4"/>
      <c r="D873" s="4"/>
      <c r="E873" s="4"/>
      <c r="F873" s="4"/>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4"/>
      <c r="D874" s="4"/>
      <c r="E874" s="4"/>
      <c r="F874" s="4"/>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4"/>
      <c r="D875" s="4"/>
      <c r="E875" s="4"/>
      <c r="F875" s="4"/>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4"/>
      <c r="D876" s="4"/>
      <c r="E876" s="4"/>
      <c r="F876" s="4"/>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4"/>
      <c r="D877" s="4"/>
      <c r="E877" s="4"/>
      <c r="F877" s="4"/>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4"/>
      <c r="D878" s="4"/>
      <c r="E878" s="4"/>
      <c r="F878" s="4"/>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4"/>
      <c r="D879" s="4"/>
      <c r="E879" s="4"/>
      <c r="F879" s="4"/>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4"/>
      <c r="D880" s="4"/>
      <c r="E880" s="4"/>
      <c r="F880" s="4"/>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4"/>
      <c r="D881" s="4"/>
      <c r="E881" s="4"/>
      <c r="F881" s="4"/>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4"/>
      <c r="D882" s="4"/>
      <c r="E882" s="4"/>
      <c r="F882" s="4"/>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4"/>
      <c r="D883" s="4"/>
      <c r="E883" s="4"/>
      <c r="F883" s="4"/>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4"/>
      <c r="D884" s="4"/>
      <c r="E884" s="4"/>
      <c r="F884" s="4"/>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4"/>
      <c r="D885" s="4"/>
      <c r="E885" s="4"/>
      <c r="F885" s="4"/>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4"/>
      <c r="D886" s="4"/>
      <c r="E886" s="4"/>
      <c r="F886" s="4"/>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4"/>
      <c r="D887" s="4"/>
      <c r="E887" s="4"/>
      <c r="F887" s="4"/>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4"/>
      <c r="D888" s="4"/>
      <c r="E888" s="4"/>
      <c r="F888" s="4"/>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4"/>
      <c r="D889" s="4"/>
      <c r="E889" s="4"/>
      <c r="F889" s="4"/>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4"/>
      <c r="D890" s="4"/>
      <c r="E890" s="4"/>
      <c r="F890" s="4"/>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4"/>
      <c r="D891" s="4"/>
      <c r="E891" s="4"/>
      <c r="F891" s="4"/>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4"/>
      <c r="D892" s="4"/>
      <c r="E892" s="4"/>
      <c r="F892" s="4"/>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4"/>
      <c r="D893" s="4"/>
      <c r="E893" s="4"/>
      <c r="F893" s="4"/>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4"/>
      <c r="D894" s="4"/>
      <c r="E894" s="4"/>
      <c r="F894" s="4"/>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4"/>
      <c r="D895" s="4"/>
      <c r="E895" s="4"/>
      <c r="F895" s="4"/>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4"/>
      <c r="D896" s="4"/>
      <c r="E896" s="4"/>
      <c r="F896" s="4"/>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4"/>
      <c r="D897" s="4"/>
      <c r="E897" s="4"/>
      <c r="F897" s="4"/>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4"/>
      <c r="D898" s="4"/>
      <c r="E898" s="4"/>
      <c r="F898" s="4"/>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4"/>
      <c r="D899" s="4"/>
      <c r="E899" s="4"/>
      <c r="F899" s="4"/>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4"/>
      <c r="D900" s="4"/>
      <c r="E900" s="4"/>
      <c r="F900" s="4"/>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4"/>
      <c r="D901" s="4"/>
      <c r="E901" s="4"/>
      <c r="F901" s="4"/>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4"/>
      <c r="D902" s="4"/>
      <c r="E902" s="4"/>
      <c r="F902" s="4"/>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4"/>
      <c r="D903" s="4"/>
      <c r="E903" s="4"/>
      <c r="F903" s="4"/>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4"/>
      <c r="D904" s="4"/>
      <c r="E904" s="4"/>
      <c r="F904" s="4"/>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4"/>
      <c r="D905" s="4"/>
      <c r="E905" s="4"/>
      <c r="F905" s="4"/>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4"/>
      <c r="D906" s="4"/>
      <c r="E906" s="4"/>
      <c r="F906" s="4"/>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4"/>
      <c r="D907" s="4"/>
      <c r="E907" s="4"/>
      <c r="F907" s="4"/>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4"/>
      <c r="D908" s="4"/>
      <c r="E908" s="4"/>
      <c r="F908" s="4"/>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4"/>
      <c r="D909" s="4"/>
      <c r="E909" s="4"/>
      <c r="F909" s="4"/>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4"/>
      <c r="D910" s="4"/>
      <c r="E910" s="4"/>
      <c r="F910" s="4"/>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4"/>
      <c r="D911" s="4"/>
      <c r="E911" s="4"/>
      <c r="F911" s="4"/>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4"/>
      <c r="D912" s="4"/>
      <c r="E912" s="4"/>
      <c r="F912" s="4"/>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4"/>
      <c r="D913" s="4"/>
      <c r="E913" s="4"/>
      <c r="F913" s="4"/>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4"/>
      <c r="D914" s="4"/>
      <c r="E914" s="4"/>
      <c r="F914" s="4"/>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4"/>
      <c r="D915" s="4"/>
      <c r="E915" s="4"/>
      <c r="F915" s="4"/>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4"/>
      <c r="D916" s="4"/>
      <c r="E916" s="4"/>
      <c r="F916" s="4"/>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4"/>
      <c r="D917" s="4"/>
      <c r="E917" s="4"/>
      <c r="F917" s="4"/>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4"/>
      <c r="D918" s="4"/>
      <c r="E918" s="4"/>
      <c r="F918" s="4"/>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4"/>
      <c r="D919" s="4"/>
      <c r="E919" s="4"/>
      <c r="F919" s="4"/>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4"/>
      <c r="D920" s="4"/>
      <c r="E920" s="4"/>
      <c r="F920" s="4"/>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4"/>
      <c r="D921" s="4"/>
      <c r="E921" s="4"/>
      <c r="F921" s="4"/>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4"/>
      <c r="D922" s="4"/>
      <c r="E922" s="4"/>
      <c r="F922" s="4"/>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4"/>
      <c r="D923" s="4"/>
      <c r="E923" s="4"/>
      <c r="F923" s="4"/>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4"/>
      <c r="D924" s="4"/>
      <c r="E924" s="4"/>
      <c r="F924" s="4"/>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4"/>
      <c r="D925" s="4"/>
      <c r="E925" s="4"/>
      <c r="F925" s="4"/>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4"/>
      <c r="D926" s="4"/>
      <c r="E926" s="4"/>
      <c r="F926" s="4"/>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4"/>
      <c r="D927" s="4"/>
      <c r="E927" s="4"/>
      <c r="F927" s="4"/>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4"/>
      <c r="D928" s="4"/>
      <c r="E928" s="4"/>
      <c r="F928" s="4"/>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4"/>
      <c r="D929" s="4"/>
      <c r="E929" s="4"/>
      <c r="F929" s="4"/>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4"/>
      <c r="D930" s="4"/>
      <c r="E930" s="4"/>
      <c r="F930" s="4"/>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4"/>
      <c r="D931" s="4"/>
      <c r="E931" s="4"/>
      <c r="F931" s="4"/>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4"/>
      <c r="D932" s="4"/>
      <c r="E932" s="4"/>
      <c r="F932" s="4"/>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4"/>
      <c r="D933" s="4"/>
      <c r="E933" s="4"/>
      <c r="F933" s="4"/>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4"/>
      <c r="D934" s="4"/>
      <c r="E934" s="4"/>
      <c r="F934" s="4"/>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4"/>
      <c r="D935" s="4"/>
      <c r="E935" s="4"/>
      <c r="F935" s="4"/>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4"/>
      <c r="D936" s="4"/>
      <c r="E936" s="4"/>
      <c r="F936" s="4"/>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4"/>
      <c r="D937" s="4"/>
      <c r="E937" s="4"/>
      <c r="F937" s="4"/>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4"/>
      <c r="D938" s="4"/>
      <c r="E938" s="4"/>
      <c r="F938" s="4"/>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4"/>
      <c r="D939" s="4"/>
      <c r="E939" s="4"/>
      <c r="F939" s="4"/>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4"/>
      <c r="D940" s="4"/>
      <c r="E940" s="4"/>
      <c r="F940" s="4"/>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4"/>
      <c r="D941" s="4"/>
      <c r="E941" s="4"/>
      <c r="F941" s="4"/>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4"/>
      <c r="D942" s="4"/>
      <c r="E942" s="4"/>
      <c r="F942" s="4"/>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4"/>
      <c r="D943" s="4"/>
      <c r="E943" s="4"/>
      <c r="F943" s="4"/>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4"/>
      <c r="D944" s="4"/>
      <c r="E944" s="4"/>
      <c r="F944" s="4"/>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4"/>
      <c r="D945" s="4"/>
      <c r="E945" s="4"/>
      <c r="F945" s="4"/>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4"/>
      <c r="D946" s="4"/>
      <c r="E946" s="4"/>
      <c r="F946" s="4"/>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4"/>
      <c r="D947" s="4"/>
      <c r="E947" s="4"/>
      <c r="F947" s="4"/>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4"/>
      <c r="D948" s="4"/>
      <c r="E948" s="4"/>
      <c r="F948" s="4"/>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4"/>
      <c r="D949" s="4"/>
      <c r="E949" s="4"/>
      <c r="F949" s="4"/>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4"/>
      <c r="D950" s="4"/>
      <c r="E950" s="4"/>
      <c r="F950" s="4"/>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4"/>
      <c r="D951" s="4"/>
      <c r="E951" s="4"/>
      <c r="F951" s="4"/>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4"/>
      <c r="D952" s="4"/>
      <c r="E952" s="4"/>
      <c r="F952" s="4"/>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4"/>
      <c r="D953" s="4"/>
      <c r="E953" s="4"/>
      <c r="F953" s="4"/>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4"/>
      <c r="D954" s="4"/>
      <c r="E954" s="4"/>
      <c r="F954" s="4"/>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4"/>
      <c r="D955" s="4"/>
      <c r="E955" s="4"/>
      <c r="F955" s="4"/>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4"/>
      <c r="D956" s="4"/>
      <c r="E956" s="4"/>
      <c r="F956" s="4"/>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4"/>
      <c r="D957" s="4"/>
      <c r="E957" s="4"/>
      <c r="F957" s="4"/>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4"/>
      <c r="D958" s="4"/>
      <c r="E958" s="4"/>
      <c r="F958" s="4"/>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4"/>
      <c r="D959" s="4"/>
      <c r="E959" s="4"/>
      <c r="F959" s="4"/>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4"/>
      <c r="D960" s="4"/>
      <c r="E960" s="4"/>
      <c r="F960" s="4"/>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4"/>
      <c r="D961" s="4"/>
      <c r="E961" s="4"/>
      <c r="F961" s="4"/>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4"/>
      <c r="D962" s="4"/>
      <c r="E962" s="4"/>
      <c r="F962" s="4"/>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4"/>
      <c r="D963" s="4"/>
      <c r="E963" s="4"/>
      <c r="F963" s="4"/>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4"/>
      <c r="D964" s="4"/>
      <c r="E964" s="4"/>
      <c r="F964" s="4"/>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4"/>
      <c r="D965" s="4"/>
      <c r="E965" s="4"/>
      <c r="F965" s="4"/>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4"/>
      <c r="D966" s="4"/>
      <c r="E966" s="4"/>
      <c r="F966" s="4"/>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4"/>
      <c r="D967" s="4"/>
      <c r="E967" s="4"/>
      <c r="F967" s="4"/>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4"/>
      <c r="D968" s="4"/>
      <c r="E968" s="4"/>
      <c r="F968" s="4"/>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4"/>
      <c r="D969" s="4"/>
      <c r="E969" s="4"/>
      <c r="F969" s="4"/>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4"/>
      <c r="D970" s="4"/>
      <c r="E970" s="4"/>
      <c r="F970" s="4"/>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4"/>
      <c r="D971" s="4"/>
      <c r="E971" s="4"/>
      <c r="F971" s="4"/>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4"/>
      <c r="D972" s="4"/>
      <c r="E972" s="4"/>
      <c r="F972" s="4"/>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4"/>
      <c r="D973" s="4"/>
      <c r="E973" s="4"/>
      <c r="F973" s="4"/>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4"/>
      <c r="D974" s="4"/>
      <c r="E974" s="4"/>
      <c r="F974" s="4"/>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4"/>
      <c r="D975" s="4"/>
      <c r="E975" s="4"/>
      <c r="F975" s="4"/>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4"/>
      <c r="D976" s="4"/>
      <c r="E976" s="4"/>
      <c r="F976" s="4"/>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4"/>
      <c r="D977" s="4"/>
      <c r="E977" s="4"/>
      <c r="F977" s="4"/>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4"/>
      <c r="D978" s="4"/>
      <c r="E978" s="4"/>
      <c r="F978" s="4"/>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4"/>
      <c r="D979" s="4"/>
      <c r="E979" s="4"/>
      <c r="F979" s="4"/>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4"/>
      <c r="D980" s="4"/>
      <c r="E980" s="4"/>
      <c r="F980" s="4"/>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4"/>
      <c r="D981" s="4"/>
      <c r="E981" s="4"/>
      <c r="F981" s="4"/>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4"/>
      <c r="D982" s="4"/>
      <c r="E982" s="4"/>
      <c r="F982" s="4"/>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4"/>
      <c r="D983" s="4"/>
      <c r="E983" s="4"/>
      <c r="F983" s="4"/>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4"/>
      <c r="D984" s="4"/>
      <c r="E984" s="4"/>
      <c r="F984" s="4"/>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4"/>
      <c r="D985" s="4"/>
      <c r="E985" s="4"/>
      <c r="F985" s="4"/>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4"/>
      <c r="D986" s="4"/>
      <c r="E986" s="4"/>
      <c r="F986" s="4"/>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4"/>
      <c r="D987" s="4"/>
      <c r="E987" s="4"/>
      <c r="F987" s="4"/>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4"/>
      <c r="D988" s="4"/>
      <c r="E988" s="4"/>
      <c r="F988" s="4"/>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4"/>
      <c r="D989" s="4"/>
      <c r="E989" s="4"/>
      <c r="F989" s="4"/>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4"/>
      <c r="D990" s="4"/>
      <c r="E990" s="4"/>
      <c r="F990" s="4"/>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4"/>
      <c r="D991" s="4"/>
      <c r="E991" s="4"/>
      <c r="F991" s="4"/>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4"/>
      <c r="D992" s="4"/>
      <c r="E992" s="4"/>
      <c r="F992" s="4"/>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4"/>
      <c r="D993" s="4"/>
      <c r="E993" s="4"/>
      <c r="F993" s="4"/>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4"/>
      <c r="D994" s="4"/>
      <c r="E994" s="4"/>
      <c r="F994" s="4"/>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4"/>
      <c r="D995" s="4"/>
      <c r="E995" s="4"/>
      <c r="F995" s="4"/>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4"/>
      <c r="D996" s="4"/>
      <c r="E996" s="4"/>
      <c r="F996" s="4"/>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4"/>
      <c r="D997" s="4"/>
      <c r="E997" s="4"/>
      <c r="F997" s="4"/>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4"/>
      <c r="D998" s="4"/>
      <c r="E998" s="4"/>
      <c r="F998" s="4"/>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4"/>
      <c r="D999" s="4"/>
      <c r="E999" s="4"/>
      <c r="F999" s="4"/>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4"/>
      <c r="D1000" s="4"/>
      <c r="E1000" s="4"/>
      <c r="F1000" s="4"/>
      <c r="G1000" s="1"/>
      <c r="H1000" s="1"/>
      <c r="I1000" s="1"/>
      <c r="J1000" s="1"/>
      <c r="K1000" s="1"/>
      <c r="L1000" s="1"/>
      <c r="M1000" s="1"/>
      <c r="N1000" s="1"/>
      <c r="O1000" s="1"/>
      <c r="P1000" s="1"/>
      <c r="Q1000" s="1"/>
      <c r="R1000" s="1"/>
      <c r="S1000" s="1"/>
      <c r="T1000" s="1"/>
      <c r="U1000" s="1"/>
      <c r="V1000" s="1"/>
      <c r="W1000" s="1"/>
      <c r="X1000" s="1"/>
      <c r="Y1000" s="1"/>
      <c r="Z1000" s="1"/>
    </row>
    <row r="1001" spans="1:26" ht="12.75" customHeight="1">
      <c r="A1001" s="1"/>
      <c r="B1001" s="2"/>
      <c r="C1001" s="4"/>
      <c r="D1001" s="4"/>
      <c r="E1001" s="4"/>
      <c r="F1001" s="4"/>
      <c r="G1001" s="1"/>
      <c r="H1001" s="1"/>
      <c r="I1001" s="1"/>
      <c r="J1001" s="1"/>
      <c r="K1001" s="1"/>
      <c r="L1001" s="1"/>
      <c r="M1001" s="1"/>
      <c r="N1001" s="1"/>
      <c r="O1001" s="1"/>
      <c r="P1001" s="1"/>
      <c r="Q1001" s="1"/>
      <c r="R1001" s="1"/>
      <c r="S1001" s="1"/>
      <c r="T1001" s="1"/>
      <c r="U1001" s="1"/>
      <c r="V1001" s="1"/>
      <c r="W1001" s="1"/>
      <c r="X1001" s="1"/>
      <c r="Y1001" s="1"/>
      <c r="Z1001" s="1"/>
    </row>
    <row r="1002" spans="1:26">
      <c r="B1002" s="2"/>
      <c r="C1002" s="4"/>
      <c r="D1002" s="4"/>
      <c r="E1002" s="4"/>
      <c r="F1002" s="4"/>
    </row>
  </sheetData>
  <mergeCells count="7">
    <mergeCell ref="B5:C5"/>
    <mergeCell ref="D5:F5"/>
    <mergeCell ref="C1:F1"/>
    <mergeCell ref="B3:C3"/>
    <mergeCell ref="D3:F3"/>
    <mergeCell ref="B4:C4"/>
    <mergeCell ref="D4:F4"/>
  </mergeCells>
  <hyperlinks>
    <hyperlink ref="D9" location="Authentication!A1" display="WebHost_Authentication"/>
    <hyperlink ref="D10" location="WebHost_FarmstayManagement!A1" display="WebHost_FarmstayManagement"/>
    <hyperlink ref="D11" location="WebHost_ServicesManagement!A1" display="WebHost_ServicesManagement"/>
    <hyperlink ref="D12" location="WebHost_PoliciesManagement!A1" display="WebHost_PoliciesManagement"/>
    <hyperlink ref="D13" location="WebHost_FAQsManagement!A1" display="WebHost_FAQsManagement"/>
    <hyperlink ref="D14" location="WebHost_RoomManagement!A1" display="WebHost_RoomManagement"/>
    <hyperlink ref="D15" location="WebHost_BookingManagement!A1" display="WebHost_BookingRequestManagement"/>
    <hyperlink ref="D16" location="WebHost_ActivitiesManagement!A1" display="WebHost_ActivitiesManagement"/>
    <hyperlink ref="D17" location="WebHost_ProfileManagement!A1" display="WebHost_ProfileManagement"/>
    <hyperlink ref="D18" location="WebAdmin_CustomerManagement!A1" display="WebAdmin_HostManagement"/>
    <hyperlink ref="D19" location="WebAdmin_CustomerManagement!A1" display="WebAdmin_CustomerManagement"/>
    <hyperlink ref="D20" location="WebAdmin_FarmstayManagement!A1" display="WebAdmin_FarmstayManagement"/>
    <hyperlink ref="D22" location="WebAdmin_DisbursementManagement!A1" display="WebAdmin_DisbursementManagement"/>
    <hyperlink ref="D24" location="WebAdmin_ServiceCategory!A1" display="WebAdmin_ServiceCategoryManagement"/>
    <hyperlink ref="D25" location="WebAdmin_RoomCategoryManagement!A1" display="WebAdmin_RoomCategoryManagement"/>
    <hyperlink ref="D27" location="Mobile_Authentication!A1" display="Mobile_Authentication"/>
    <hyperlink ref="D28" location="Mobile_HomeScreen!A1" display="Mobile_HomeScreen"/>
    <hyperlink ref="D29" location="Mobile_FarmstayManagement!A1" display="Mobile_FarmstayManagement"/>
    <hyperlink ref="D30" location="Mobile_BookingManagement!A1" display="Mobile_BookingManagement"/>
    <hyperlink ref="D26" location="WebAdmin_TagCategoryManagement!A1" display="WebAdmin_TagCategoryManagement"/>
    <hyperlink ref="D21" location="WebAdmin_OrderManagement!A1" display="WebAdmin_OrderManagement"/>
    <hyperlink ref="D23" location="WebAdmin_FeedbackManagement!A1" display="WebAdmin_FeedbackManagement"/>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5"/>
  <sheetViews>
    <sheetView topLeftCell="A16" workbookViewId="0">
      <selection activeCell="B18" sqref="B18"/>
    </sheetView>
  </sheetViews>
  <sheetFormatPr defaultColWidth="9" defaultRowHeight="13.2" outlineLevelRow="1" outlineLevelCol="1"/>
  <cols>
    <col min="1" max="1" width="27.88671875" style="52" customWidth="1"/>
    <col min="2"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2.5546875" style="52" customWidth="1" outlineLevel="1"/>
    <col min="11" max="11" width="9.44140625" style="53" customWidth="1" outlineLevel="1"/>
    <col min="12" max="12" width="9.33203125" style="52" customWidth="1"/>
    <col min="13" max="13" width="10.6640625" style="52" customWidth="1" outlineLevel="1"/>
    <col min="14" max="14" width="9.33203125"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16</v>
      </c>
      <c r="C2" s="209"/>
      <c r="D2" s="209"/>
      <c r="E2" s="210"/>
      <c r="F2" s="111"/>
      <c r="G2" s="113"/>
      <c r="H2" s="115"/>
      <c r="I2" s="56"/>
      <c r="J2" s="57"/>
      <c r="K2" s="58"/>
      <c r="L2" s="56"/>
      <c r="M2" s="57"/>
      <c r="N2" s="58"/>
      <c r="O2" s="58"/>
      <c r="P2" s="59"/>
      <c r="Q2" s="60"/>
      <c r="R2" s="61" t="s">
        <v>67</v>
      </c>
    </row>
    <row r="3" spans="1:18" s="61" customFormat="1" ht="13.8">
      <c r="A3" s="98" t="s">
        <v>82</v>
      </c>
      <c r="B3" s="211" t="s">
        <v>710</v>
      </c>
      <c r="C3" s="211"/>
      <c r="D3" s="211"/>
      <c r="E3" s="212"/>
      <c r="F3" s="111"/>
      <c r="G3" s="113"/>
      <c r="H3" s="115"/>
      <c r="I3" s="56"/>
      <c r="J3" s="57"/>
      <c r="K3" s="58"/>
      <c r="L3" s="56"/>
      <c r="M3" s="57"/>
      <c r="N3" s="58"/>
      <c r="O3" s="58"/>
      <c r="P3" s="59"/>
      <c r="Q3" s="60"/>
      <c r="R3" s="61" t="s">
        <v>68</v>
      </c>
    </row>
    <row r="4" spans="1:18" s="61" customFormat="1" ht="13.8">
      <c r="A4" s="98" t="s">
        <v>83</v>
      </c>
      <c r="B4" s="211">
        <f>COUNTIF(A10:A199, "TC_*")</f>
        <v>9</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02">
        <f>COUNTIF($F10:$F996,B5)</f>
        <v>7</v>
      </c>
      <c r="C6" s="102">
        <f>COUNTIF($F10:$F996,C5)</f>
        <v>2</v>
      </c>
      <c r="D6" s="102">
        <f>COUNTIF($F10:$F996,D5)</f>
        <v>0</v>
      </c>
      <c r="E6" s="103">
        <f>COUNTIF($F10:$F996,E5)</f>
        <v>0</v>
      </c>
      <c r="F6" s="71"/>
      <c r="G6" s="71"/>
      <c r="H6" s="67"/>
      <c r="I6" s="71"/>
      <c r="J6" s="71"/>
      <c r="K6" s="67"/>
      <c r="L6" s="71"/>
      <c r="M6" s="71"/>
      <c r="N6" s="67"/>
      <c r="O6" s="67"/>
      <c r="P6" s="67"/>
      <c r="Q6" s="68"/>
    </row>
    <row r="7" spans="1:18" s="61" customFormat="1" ht="13.8">
      <c r="A7" s="99" t="s">
        <v>78</v>
      </c>
      <c r="B7" s="102">
        <f>COUNTIF($I10:$I996,B5)</f>
        <v>9</v>
      </c>
      <c r="C7" s="102">
        <f>COUNTIF($I10:$I996,C5)</f>
        <v>0</v>
      </c>
      <c r="D7" s="102">
        <f>COUNTIF($I10:$I996,D5)</f>
        <v>0</v>
      </c>
      <c r="E7" s="103">
        <f>COUNTIF($F10:$F996,E5)</f>
        <v>0</v>
      </c>
      <c r="F7" s="71"/>
      <c r="G7" s="71"/>
      <c r="H7" s="67"/>
      <c r="I7" s="71"/>
      <c r="J7" s="71"/>
      <c r="K7" s="67"/>
      <c r="L7" s="71"/>
      <c r="M7" s="71"/>
      <c r="N7" s="67"/>
      <c r="O7" s="67"/>
      <c r="P7" s="67"/>
      <c r="Q7" s="68"/>
    </row>
    <row r="8" spans="1:18" s="61" customFormat="1" ht="14.4" thickBot="1">
      <c r="A8" s="104" t="s">
        <v>79</v>
      </c>
      <c r="B8" s="155">
        <f>COUNTIF($L10:$L993,B5)</f>
        <v>9</v>
      </c>
      <c r="C8" s="105">
        <f>COUNTIF($L10:$L996,C5)</f>
        <v>0</v>
      </c>
      <c r="D8" s="105">
        <f>COUNTIF($F10:$F996,D5)</f>
        <v>0</v>
      </c>
      <c r="E8" s="106">
        <f>COUNTIF($F10:$F996,E5)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715</v>
      </c>
      <c r="B11" s="86"/>
      <c r="C11" s="87"/>
      <c r="D11" s="87"/>
      <c r="E11" s="87"/>
      <c r="F11" s="94"/>
      <c r="G11" s="94"/>
      <c r="H11" s="94"/>
      <c r="I11" s="87"/>
      <c r="J11" s="87"/>
      <c r="K11" s="87"/>
      <c r="L11" s="87"/>
      <c r="M11" s="87"/>
      <c r="N11" s="87"/>
      <c r="O11" s="88"/>
      <c r="Q11" s="77"/>
    </row>
    <row r="12" spans="1:18" ht="169.8" customHeight="1" outlineLevel="1">
      <c r="A12" s="89" t="s">
        <v>693</v>
      </c>
      <c r="B12" s="89" t="s">
        <v>711</v>
      </c>
      <c r="C12" s="89" t="s">
        <v>712</v>
      </c>
      <c r="D12" s="120" t="s">
        <v>716</v>
      </c>
      <c r="E12" s="139" t="s">
        <v>701</v>
      </c>
      <c r="F12" s="93" t="s">
        <v>67</v>
      </c>
      <c r="G12" s="114" t="s">
        <v>144</v>
      </c>
      <c r="H12" s="93" t="s">
        <v>92</v>
      </c>
      <c r="I12" s="89" t="s">
        <v>67</v>
      </c>
      <c r="J12" s="89" t="s">
        <v>842</v>
      </c>
      <c r="K12" s="89" t="s">
        <v>879</v>
      </c>
      <c r="L12" s="151" t="s">
        <v>67</v>
      </c>
      <c r="M12" s="159">
        <v>45203</v>
      </c>
      <c r="N12" s="89" t="s">
        <v>843</v>
      </c>
      <c r="O12" s="95"/>
      <c r="Q12" s="79"/>
    </row>
    <row r="13" spans="1:18" s="61" customFormat="1" ht="13.8">
      <c r="A13" s="81" t="s">
        <v>717</v>
      </c>
      <c r="B13" s="81"/>
      <c r="C13" s="82"/>
      <c r="D13" s="82"/>
      <c r="E13" s="82"/>
      <c r="F13" s="112"/>
      <c r="G13" s="112"/>
      <c r="H13" s="112"/>
      <c r="I13" s="82"/>
      <c r="J13" s="82"/>
      <c r="K13" s="82"/>
      <c r="L13" s="82"/>
      <c r="M13" s="82"/>
      <c r="N13" s="82"/>
      <c r="O13" s="83"/>
      <c r="Q13" s="77"/>
    </row>
    <row r="14" spans="1:18" s="78" customFormat="1" ht="222" customHeight="1" outlineLevel="1">
      <c r="A14" s="89" t="s">
        <v>694</v>
      </c>
      <c r="B14" s="89" t="s">
        <v>702</v>
      </c>
      <c r="C14" s="89" t="s">
        <v>820</v>
      </c>
      <c r="D14" s="89" t="s">
        <v>821</v>
      </c>
      <c r="E14" s="130"/>
      <c r="F14" s="93" t="s">
        <v>67</v>
      </c>
      <c r="G14" s="114" t="s">
        <v>144</v>
      </c>
      <c r="H14" s="93" t="s">
        <v>92</v>
      </c>
      <c r="I14" s="89" t="s">
        <v>67</v>
      </c>
      <c r="J14" s="151" t="s">
        <v>842</v>
      </c>
      <c r="K14" s="151" t="s">
        <v>879</v>
      </c>
      <c r="L14" s="89" t="s">
        <v>67</v>
      </c>
      <c r="M14" s="159">
        <v>45203</v>
      </c>
      <c r="N14" s="151" t="s">
        <v>843</v>
      </c>
      <c r="O14" s="95"/>
      <c r="Q14" s="79"/>
    </row>
    <row r="15" spans="1:18" s="78" customFormat="1" ht="67.8" customHeight="1" outlineLevel="1">
      <c r="A15" s="89" t="s">
        <v>695</v>
      </c>
      <c r="B15" s="89" t="s">
        <v>703</v>
      </c>
      <c r="C15" s="120" t="s">
        <v>496</v>
      </c>
      <c r="D15" s="120" t="s">
        <v>718</v>
      </c>
      <c r="E15" s="215" t="s">
        <v>719</v>
      </c>
      <c r="F15" s="93" t="s">
        <v>67</v>
      </c>
      <c r="G15" s="114" t="s">
        <v>144</v>
      </c>
      <c r="H15" s="93" t="s">
        <v>92</v>
      </c>
      <c r="I15" s="89" t="s">
        <v>67</v>
      </c>
      <c r="J15" s="151" t="s">
        <v>842</v>
      </c>
      <c r="K15" s="151" t="s">
        <v>879</v>
      </c>
      <c r="L15" s="151" t="s">
        <v>67</v>
      </c>
      <c r="M15" s="159">
        <v>45203</v>
      </c>
      <c r="N15" s="151" t="s">
        <v>843</v>
      </c>
      <c r="O15" s="95"/>
      <c r="Q15" s="79"/>
    </row>
    <row r="16" spans="1:18" s="78" customFormat="1" ht="170.4" customHeight="1" outlineLevel="1">
      <c r="A16" s="89" t="s">
        <v>696</v>
      </c>
      <c r="B16" s="89" t="s">
        <v>822</v>
      </c>
      <c r="C16" s="89" t="s">
        <v>720</v>
      </c>
      <c r="D16" s="107" t="s">
        <v>851</v>
      </c>
      <c r="E16" s="216"/>
      <c r="F16" s="93" t="s">
        <v>67</v>
      </c>
      <c r="G16" s="114" t="s">
        <v>144</v>
      </c>
      <c r="H16" s="93" t="s">
        <v>92</v>
      </c>
      <c r="I16" s="89" t="s">
        <v>67</v>
      </c>
      <c r="J16" s="151" t="s">
        <v>842</v>
      </c>
      <c r="K16" s="151" t="s">
        <v>879</v>
      </c>
      <c r="L16" s="151" t="s">
        <v>67</v>
      </c>
      <c r="M16" s="159">
        <v>45203</v>
      </c>
      <c r="N16" s="151" t="s">
        <v>843</v>
      </c>
      <c r="O16" s="95"/>
      <c r="Q16" s="79"/>
    </row>
    <row r="17" spans="1:17" s="61" customFormat="1" ht="13.8">
      <c r="A17" s="81" t="s">
        <v>1040</v>
      </c>
      <c r="B17" s="86"/>
      <c r="C17" s="87"/>
      <c r="D17" s="87"/>
      <c r="E17" s="87"/>
      <c r="F17" s="94"/>
      <c r="G17" s="94"/>
      <c r="H17" s="94"/>
      <c r="I17" s="87"/>
      <c r="J17" s="87"/>
      <c r="K17" s="87"/>
      <c r="L17" s="87"/>
      <c r="M17" s="87"/>
      <c r="N17" s="87"/>
      <c r="O17" s="88"/>
      <c r="Q17" s="77"/>
    </row>
    <row r="18" spans="1:17" ht="124.2" outlineLevel="1">
      <c r="A18" s="89" t="s">
        <v>729</v>
      </c>
      <c r="B18" s="89" t="s">
        <v>1034</v>
      </c>
      <c r="C18" s="89" t="s">
        <v>721</v>
      </c>
      <c r="D18" s="89" t="s">
        <v>1037</v>
      </c>
      <c r="E18" s="96" t="s">
        <v>704</v>
      </c>
      <c r="F18" s="93" t="s">
        <v>67</v>
      </c>
      <c r="G18" s="114" t="s">
        <v>144</v>
      </c>
      <c r="H18" s="93" t="s">
        <v>92</v>
      </c>
      <c r="I18" s="89" t="s">
        <v>67</v>
      </c>
      <c r="J18" s="151" t="s">
        <v>842</v>
      </c>
      <c r="K18" s="151" t="s">
        <v>879</v>
      </c>
      <c r="L18" s="151" t="s">
        <v>67</v>
      </c>
      <c r="M18" s="159">
        <v>45203</v>
      </c>
      <c r="N18" s="151" t="s">
        <v>843</v>
      </c>
      <c r="O18" s="95"/>
      <c r="Q18" s="79"/>
    </row>
    <row r="19" spans="1:17" s="61" customFormat="1" ht="13.8">
      <c r="A19" s="81" t="s">
        <v>1035</v>
      </c>
      <c r="B19" s="86"/>
      <c r="C19" s="87"/>
      <c r="D19" s="87"/>
      <c r="E19" s="87"/>
      <c r="F19" s="94"/>
      <c r="G19" s="94"/>
      <c r="H19" s="94"/>
      <c r="I19" s="87"/>
      <c r="J19" s="87"/>
      <c r="K19" s="87"/>
      <c r="L19" s="87"/>
      <c r="M19" s="87"/>
      <c r="N19" s="87"/>
      <c r="O19" s="88"/>
      <c r="Q19" s="77"/>
    </row>
    <row r="20" spans="1:17" ht="145.80000000000001" customHeight="1" outlineLevel="1">
      <c r="A20" s="89" t="s">
        <v>697</v>
      </c>
      <c r="B20" s="89" t="s">
        <v>1036</v>
      </c>
      <c r="C20" s="89" t="s">
        <v>722</v>
      </c>
      <c r="D20" s="89" t="s">
        <v>1038</v>
      </c>
      <c r="E20" s="96" t="s">
        <v>1039</v>
      </c>
      <c r="F20" s="93" t="s">
        <v>67</v>
      </c>
      <c r="G20" s="114" t="s">
        <v>144</v>
      </c>
      <c r="H20" s="93" t="s">
        <v>92</v>
      </c>
      <c r="I20" s="89" t="s">
        <v>67</v>
      </c>
      <c r="J20" s="151" t="s">
        <v>842</v>
      </c>
      <c r="K20" s="151" t="s">
        <v>879</v>
      </c>
      <c r="L20" s="151" t="s">
        <v>67</v>
      </c>
      <c r="M20" s="159">
        <v>45203</v>
      </c>
      <c r="N20" s="151" t="s">
        <v>843</v>
      </c>
      <c r="O20" s="95"/>
      <c r="Q20" s="79"/>
    </row>
    <row r="21" spans="1:17" s="61" customFormat="1" ht="13.8">
      <c r="A21" s="81" t="s">
        <v>705</v>
      </c>
      <c r="B21" s="86"/>
      <c r="C21" s="87"/>
      <c r="D21" s="87"/>
      <c r="E21" s="87"/>
      <c r="F21" s="94"/>
      <c r="G21" s="94"/>
      <c r="H21" s="94"/>
      <c r="I21" s="87"/>
      <c r="J21" s="87"/>
      <c r="K21" s="87"/>
      <c r="L21" s="87"/>
      <c r="M21" s="87"/>
      <c r="N21" s="87"/>
      <c r="O21" s="88"/>
      <c r="Q21" s="77"/>
    </row>
    <row r="22" spans="1:17" ht="125.4" customHeight="1" outlineLevel="1">
      <c r="A22" s="89" t="s">
        <v>698</v>
      </c>
      <c r="B22" s="89" t="s">
        <v>713</v>
      </c>
      <c r="C22" s="89" t="s">
        <v>724</v>
      </c>
      <c r="D22" s="89" t="s">
        <v>723</v>
      </c>
      <c r="E22" s="96" t="s">
        <v>706</v>
      </c>
      <c r="F22" s="93" t="s">
        <v>67</v>
      </c>
      <c r="G22" s="114" t="s">
        <v>144</v>
      </c>
      <c r="H22" s="93" t="s">
        <v>92</v>
      </c>
      <c r="I22" s="89" t="s">
        <v>67</v>
      </c>
      <c r="J22" s="151" t="s">
        <v>842</v>
      </c>
      <c r="K22" s="151" t="s">
        <v>879</v>
      </c>
      <c r="L22" s="151" t="s">
        <v>67</v>
      </c>
      <c r="M22" s="159">
        <v>45203</v>
      </c>
      <c r="N22" s="151" t="s">
        <v>843</v>
      </c>
      <c r="O22" s="95"/>
      <c r="Q22" s="79"/>
    </row>
    <row r="23" spans="1:17" s="61" customFormat="1" ht="13.8" outlineLevel="1">
      <c r="A23" s="81" t="s">
        <v>707</v>
      </c>
      <c r="B23" s="86"/>
      <c r="C23" s="87"/>
      <c r="D23" s="87"/>
      <c r="E23" s="133"/>
      <c r="F23" s="94"/>
      <c r="G23" s="94"/>
      <c r="H23" s="94"/>
      <c r="I23" s="87"/>
      <c r="J23" s="87"/>
      <c r="K23" s="87"/>
      <c r="L23" s="87"/>
      <c r="M23" s="87"/>
      <c r="N23" s="87"/>
      <c r="O23" s="88"/>
      <c r="Q23" s="77"/>
    </row>
    <row r="24" spans="1:17" ht="220.8" customHeight="1" outlineLevel="1">
      <c r="A24" s="89" t="s">
        <v>699</v>
      </c>
      <c r="B24" s="89" t="s">
        <v>714</v>
      </c>
      <c r="C24" s="89" t="s">
        <v>852</v>
      </c>
      <c r="D24" s="131" t="s">
        <v>725</v>
      </c>
      <c r="E24" s="134" t="s">
        <v>708</v>
      </c>
      <c r="F24" s="117" t="s">
        <v>68</v>
      </c>
      <c r="G24" s="114" t="s">
        <v>144</v>
      </c>
      <c r="H24" s="93" t="s">
        <v>92</v>
      </c>
      <c r="I24" s="89" t="s">
        <v>67</v>
      </c>
      <c r="J24" s="151" t="s">
        <v>842</v>
      </c>
      <c r="K24" s="151" t="s">
        <v>879</v>
      </c>
      <c r="L24" s="151" t="s">
        <v>67</v>
      </c>
      <c r="M24" s="159">
        <v>45203</v>
      </c>
      <c r="N24" s="151" t="s">
        <v>843</v>
      </c>
      <c r="O24" s="95"/>
      <c r="Q24" s="79"/>
    </row>
    <row r="25" spans="1:17" ht="69.599999999999994" customHeight="1" outlineLevel="1">
      <c r="A25" s="89" t="s">
        <v>700</v>
      </c>
      <c r="B25" s="89" t="s">
        <v>709</v>
      </c>
      <c r="C25" s="120" t="s">
        <v>649</v>
      </c>
      <c r="D25" s="132" t="s">
        <v>728</v>
      </c>
      <c r="E25" s="138" t="s">
        <v>727</v>
      </c>
      <c r="F25" s="117" t="s">
        <v>68</v>
      </c>
      <c r="G25" s="114" t="s">
        <v>144</v>
      </c>
      <c r="H25" s="93" t="s">
        <v>92</v>
      </c>
      <c r="I25" s="89" t="s">
        <v>67</v>
      </c>
      <c r="J25" s="151" t="s">
        <v>842</v>
      </c>
      <c r="K25" s="151" t="s">
        <v>879</v>
      </c>
      <c r="L25" s="151" t="s">
        <v>67</v>
      </c>
      <c r="M25" s="159">
        <v>45203</v>
      </c>
      <c r="N25" s="151" t="s">
        <v>843</v>
      </c>
      <c r="O25" s="95"/>
      <c r="Q25" s="79"/>
    </row>
  </sheetData>
  <mergeCells count="4">
    <mergeCell ref="B2:E2"/>
    <mergeCell ref="B3:E3"/>
    <mergeCell ref="B4:E4"/>
    <mergeCell ref="E15:E16"/>
  </mergeCells>
  <conditionalFormatting sqref="F26:F1048576 F17:F18 F23 F1:F10 F13">
    <cfRule type="containsText" dxfId="343" priority="14" operator="containsText" text="Passed">
      <formula>NOT(ISERROR(SEARCH("Passed",F1)))</formula>
    </cfRule>
  </conditionalFormatting>
  <conditionalFormatting sqref="F14">
    <cfRule type="containsText" dxfId="342" priority="12" operator="containsText" text="Passed">
      <formula>NOT(ISERROR(SEARCH("Passed",F14)))</formula>
    </cfRule>
  </conditionalFormatting>
  <conditionalFormatting sqref="F15">
    <cfRule type="containsText" dxfId="341" priority="11" operator="containsText" text="Passed">
      <formula>NOT(ISERROR(SEARCH("Passed",F15)))</formula>
    </cfRule>
  </conditionalFormatting>
  <conditionalFormatting sqref="F19">
    <cfRule type="containsText" dxfId="340" priority="10" operator="containsText" text="Passed">
      <formula>NOT(ISERROR(SEARCH("Passed",F19)))</formula>
    </cfRule>
  </conditionalFormatting>
  <conditionalFormatting sqref="F20">
    <cfRule type="containsText" dxfId="339" priority="9" operator="containsText" text="Passed">
      <formula>NOT(ISERROR(SEARCH("Passed",F20)))</formula>
    </cfRule>
  </conditionalFormatting>
  <conditionalFormatting sqref="F21">
    <cfRule type="containsText" dxfId="338" priority="8" operator="containsText" text="Passed">
      <formula>NOT(ISERROR(SEARCH("Passed",F21)))</formula>
    </cfRule>
  </conditionalFormatting>
  <conditionalFormatting sqref="F22">
    <cfRule type="containsText" dxfId="337" priority="7" operator="containsText" text="Passed">
      <formula>NOT(ISERROR(SEARCH("Passed",F22)))</formula>
    </cfRule>
  </conditionalFormatting>
  <conditionalFormatting sqref="F1:F10 F13:F289">
    <cfRule type="containsText" dxfId="336" priority="6" operator="containsText" text="Passed">
      <formula>NOT(ISERROR(SEARCH("Passed",F1)))</formula>
    </cfRule>
    <cfRule type="containsText" dxfId="335" priority="13" operator="containsText" text="Failed">
      <formula>NOT(ISERROR(SEARCH("Failed",F1)))</formula>
    </cfRule>
  </conditionalFormatting>
  <conditionalFormatting sqref="F11">
    <cfRule type="containsText" dxfId="334" priority="4" operator="containsText" text="Passed">
      <formula>NOT(ISERROR(SEARCH("Passed",F11)))</formula>
    </cfRule>
  </conditionalFormatting>
  <conditionalFormatting sqref="F11:F12">
    <cfRule type="containsText" dxfId="333" priority="3" operator="containsText" text="Passed">
      <formula>NOT(ISERROR(SEARCH("Passed",F11)))</formula>
    </cfRule>
    <cfRule type="containsText" dxfId="332" priority="5" operator="containsText" text="Failed">
      <formula>NOT(ISERROR(SEARCH("Failed",F11)))</formula>
    </cfRule>
  </conditionalFormatting>
  <conditionalFormatting sqref="I10:I300">
    <cfRule type="containsText" dxfId="331" priority="2" operator="containsText" text="Passed">
      <formula>NOT(ISERROR(SEARCH("Passed",I10)))</formula>
    </cfRule>
  </conditionalFormatting>
  <conditionalFormatting sqref="L1:L300">
    <cfRule type="containsText" dxfId="330" priority="1" operator="containsText" text="Passed">
      <formula>NOT(ISERROR(SEARCH("Passed",L1)))</formula>
    </cfRule>
  </conditionalFormatting>
  <dataValidations count="2">
    <dataValidation type="list" allowBlank="1" showErrorMessage="1" sqref="G2:G3 G9 M26:M145 J2:J3 J9 G26:G145 M2:M3 M9 J26:J145 F11:F12 I11:I12 L11:L12 F14:F25 I14:I25 L14:L25">
      <formula1>$R$2:$R$5</formula1>
      <formula2>0</formula2>
    </dataValidation>
    <dataValidation allowBlank="1" showErrorMessage="1" sqref="I10 F10 L10"/>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7"/>
  <sheetViews>
    <sheetView workbookViewId="0"/>
  </sheetViews>
  <sheetFormatPr defaultColWidth="9" defaultRowHeight="13.2" outlineLevelRow="1" outlineLevelCol="1"/>
  <cols>
    <col min="1" max="1" width="27.88671875" style="52" customWidth="1"/>
    <col min="2"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2" style="52" customWidth="1" outlineLevel="1"/>
    <col min="11" max="11" width="9.21875" style="53" customWidth="1" outlineLevel="1"/>
    <col min="12" max="12" width="9.33203125" style="52" customWidth="1"/>
    <col min="13" max="13" width="10.6640625" style="52" customWidth="1" outlineLevel="1"/>
    <col min="14" max="14" width="9.33203125"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733</v>
      </c>
      <c r="C2" s="209"/>
      <c r="D2" s="209"/>
      <c r="E2" s="210"/>
      <c r="F2" s="111"/>
      <c r="G2" s="113"/>
      <c r="H2" s="115"/>
      <c r="I2" s="56"/>
      <c r="J2" s="57"/>
      <c r="K2" s="58"/>
      <c r="L2" s="56"/>
      <c r="M2" s="57"/>
      <c r="N2" s="58"/>
      <c r="O2" s="58"/>
      <c r="P2" s="59"/>
      <c r="Q2" s="60"/>
      <c r="R2" s="61" t="s">
        <v>67</v>
      </c>
    </row>
    <row r="3" spans="1:18" s="61" customFormat="1" ht="13.8">
      <c r="A3" s="98" t="s">
        <v>82</v>
      </c>
      <c r="B3" s="211" t="s">
        <v>734</v>
      </c>
      <c r="C3" s="211"/>
      <c r="D3" s="211"/>
      <c r="E3" s="212"/>
      <c r="F3" s="111"/>
      <c r="G3" s="113"/>
      <c r="H3" s="115"/>
      <c r="I3" s="56"/>
      <c r="J3" s="57"/>
      <c r="K3" s="58"/>
      <c r="L3" s="56"/>
      <c r="M3" s="57"/>
      <c r="N3" s="58"/>
      <c r="O3" s="58"/>
      <c r="P3" s="59"/>
      <c r="Q3" s="60"/>
      <c r="R3" s="61" t="s">
        <v>68</v>
      </c>
    </row>
    <row r="4" spans="1:18" s="61" customFormat="1" ht="13.8">
      <c r="A4" s="98" t="s">
        <v>83</v>
      </c>
      <c r="B4" s="211">
        <f>COUNTIF(A11:A190, "TC_*")</f>
        <v>11</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02">
        <f>COUNTIF($F10:$F987,B5)</f>
        <v>11</v>
      </c>
      <c r="C6" s="102">
        <f>COUNTIF($F10:$F987,C5)</f>
        <v>0</v>
      </c>
      <c r="D6" s="102">
        <f>COUNTIF($F10:$F987,D5)</f>
        <v>0</v>
      </c>
      <c r="E6" s="103">
        <f>COUNTIF($F10:$F987,E5)</f>
        <v>0</v>
      </c>
      <c r="F6" s="71"/>
      <c r="G6" s="71"/>
      <c r="H6" s="67"/>
      <c r="I6" s="71"/>
      <c r="J6" s="71"/>
      <c r="K6" s="67"/>
      <c r="L6" s="71"/>
      <c r="M6" s="71"/>
      <c r="N6" s="67"/>
      <c r="O6" s="67"/>
      <c r="P6" s="67"/>
      <c r="Q6" s="68"/>
    </row>
    <row r="7" spans="1:18" s="61" customFormat="1" ht="13.8">
      <c r="A7" s="99" t="s">
        <v>78</v>
      </c>
      <c r="B7" s="102">
        <f>COUNTIF($F10:$F987,B5)</f>
        <v>11</v>
      </c>
      <c r="C7" s="102">
        <f>COUNTIF($F10:$F987,C5)</f>
        <v>0</v>
      </c>
      <c r="D7" s="102">
        <f>COUNTIF($F10:$F987,D5)</f>
        <v>0</v>
      </c>
      <c r="E7" s="103">
        <f>COUNTIF($F10:$F987,E5)</f>
        <v>0</v>
      </c>
      <c r="F7" s="71"/>
      <c r="G7" s="71"/>
      <c r="H7" s="67"/>
      <c r="I7" s="71"/>
      <c r="J7" s="71"/>
      <c r="K7" s="67"/>
      <c r="L7" s="71"/>
      <c r="M7" s="71"/>
      <c r="N7" s="67"/>
      <c r="O7" s="67"/>
      <c r="P7" s="67"/>
      <c r="Q7" s="68"/>
    </row>
    <row r="8" spans="1:18" s="61" customFormat="1" ht="14.4" thickBot="1">
      <c r="A8" s="104" t="s">
        <v>79</v>
      </c>
      <c r="B8" s="155">
        <f>COUNTIF($L10:$L993,B5)</f>
        <v>11</v>
      </c>
      <c r="C8" s="105">
        <f>COUNTIF($F10:$F987,C5)</f>
        <v>0</v>
      </c>
      <c r="D8" s="105">
        <f>COUNTIF($F10:$F987,D5)</f>
        <v>0</v>
      </c>
      <c r="E8" s="106">
        <f>COUNTIF($F10:$F987,E5)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735</v>
      </c>
      <c r="B11" s="81"/>
      <c r="C11" s="82"/>
      <c r="D11" s="82"/>
      <c r="E11" s="118"/>
      <c r="F11" s="112"/>
      <c r="G11" s="112"/>
      <c r="H11" s="112"/>
      <c r="I11" s="82"/>
      <c r="J11" s="82"/>
      <c r="K11" s="82"/>
      <c r="L11" s="82"/>
      <c r="M11" s="82"/>
      <c r="N11" s="82"/>
      <c r="O11" s="83"/>
      <c r="Q11" s="77"/>
    </row>
    <row r="12" spans="1:18" s="78" customFormat="1" ht="136.80000000000001" customHeight="1" outlineLevel="1">
      <c r="A12" s="89" t="s">
        <v>868</v>
      </c>
      <c r="B12" s="89" t="s">
        <v>736</v>
      </c>
      <c r="C12" s="89" t="s">
        <v>737</v>
      </c>
      <c r="D12" s="116" t="s">
        <v>738</v>
      </c>
      <c r="E12" s="140" t="s">
        <v>743</v>
      </c>
      <c r="F12" s="117" t="s">
        <v>67</v>
      </c>
      <c r="G12" s="114" t="s">
        <v>144</v>
      </c>
      <c r="H12" s="93" t="s">
        <v>92</v>
      </c>
      <c r="I12" s="151" t="s">
        <v>67</v>
      </c>
      <c r="J12" s="89" t="s">
        <v>842</v>
      </c>
      <c r="K12" s="89" t="s">
        <v>879</v>
      </c>
      <c r="L12" s="151" t="s">
        <v>67</v>
      </c>
      <c r="M12" s="159">
        <v>45203</v>
      </c>
      <c r="N12" s="89" t="s">
        <v>843</v>
      </c>
      <c r="O12" s="95"/>
      <c r="Q12" s="79"/>
    </row>
    <row r="13" spans="1:18" s="78" customFormat="1" ht="48" customHeight="1" outlineLevel="1">
      <c r="A13" s="89" t="s">
        <v>869</v>
      </c>
      <c r="B13" s="89" t="s">
        <v>117</v>
      </c>
      <c r="C13" s="89" t="s">
        <v>739</v>
      </c>
      <c r="D13" s="116" t="s">
        <v>740</v>
      </c>
      <c r="E13" s="225" t="s">
        <v>744</v>
      </c>
      <c r="F13" s="117" t="s">
        <v>67</v>
      </c>
      <c r="G13" s="114" t="s">
        <v>144</v>
      </c>
      <c r="H13" s="93" t="s">
        <v>92</v>
      </c>
      <c r="I13" s="89" t="s">
        <v>67</v>
      </c>
      <c r="J13" s="151" t="s">
        <v>842</v>
      </c>
      <c r="K13" s="151" t="s">
        <v>879</v>
      </c>
      <c r="L13" s="151" t="s">
        <v>67</v>
      </c>
      <c r="M13" s="159">
        <v>45203</v>
      </c>
      <c r="N13" s="151" t="s">
        <v>843</v>
      </c>
      <c r="O13" s="95"/>
      <c r="Q13" s="79"/>
    </row>
    <row r="14" spans="1:18" s="78" customFormat="1" ht="53.4" customHeight="1" outlineLevel="1">
      <c r="A14" s="89" t="s">
        <v>870</v>
      </c>
      <c r="B14" s="89" t="s">
        <v>118</v>
      </c>
      <c r="C14" s="89" t="s">
        <v>741</v>
      </c>
      <c r="D14" s="116" t="s">
        <v>742</v>
      </c>
      <c r="E14" s="226"/>
      <c r="F14" s="117" t="s">
        <v>67</v>
      </c>
      <c r="G14" s="114" t="s">
        <v>144</v>
      </c>
      <c r="H14" s="93" t="s">
        <v>92</v>
      </c>
      <c r="I14" s="89" t="s">
        <v>67</v>
      </c>
      <c r="J14" s="151" t="s">
        <v>842</v>
      </c>
      <c r="K14" s="151" t="s">
        <v>879</v>
      </c>
      <c r="L14" s="151" t="s">
        <v>67</v>
      </c>
      <c r="M14" s="159">
        <v>45203</v>
      </c>
      <c r="N14" s="151" t="s">
        <v>843</v>
      </c>
      <c r="O14" s="95"/>
      <c r="Q14" s="79"/>
    </row>
    <row r="15" spans="1:18" s="61" customFormat="1" ht="13.8">
      <c r="A15" s="81" t="s">
        <v>746</v>
      </c>
      <c r="B15" s="86"/>
      <c r="C15" s="87"/>
      <c r="D15" s="87"/>
      <c r="E15" s="82"/>
      <c r="F15" s="94"/>
      <c r="G15" s="94"/>
      <c r="H15" s="94"/>
      <c r="I15" s="87"/>
      <c r="J15" s="87"/>
      <c r="K15" s="87"/>
      <c r="L15" s="87"/>
      <c r="M15" s="87"/>
      <c r="N15" s="87"/>
      <c r="O15" s="88"/>
      <c r="Q15" s="77"/>
    </row>
    <row r="16" spans="1:18" ht="69" outlineLevel="1">
      <c r="A16" s="89" t="s">
        <v>871</v>
      </c>
      <c r="B16" s="89" t="s">
        <v>745</v>
      </c>
      <c r="C16" s="124" t="s">
        <v>747</v>
      </c>
      <c r="D16" s="89" t="s">
        <v>286</v>
      </c>
      <c r="E16" s="129" t="s">
        <v>285</v>
      </c>
      <c r="F16" s="93" t="s">
        <v>67</v>
      </c>
      <c r="G16" s="114" t="s">
        <v>144</v>
      </c>
      <c r="H16" s="93" t="s">
        <v>92</v>
      </c>
      <c r="I16" s="89" t="s">
        <v>67</v>
      </c>
      <c r="J16" s="151" t="s">
        <v>842</v>
      </c>
      <c r="K16" s="151" t="s">
        <v>879</v>
      </c>
      <c r="L16" s="89" t="s">
        <v>67</v>
      </c>
      <c r="M16" s="159">
        <v>45203</v>
      </c>
      <c r="N16" s="151" t="s">
        <v>843</v>
      </c>
      <c r="O16" s="95"/>
      <c r="Q16" s="79"/>
    </row>
    <row r="17" spans="1:17" s="61" customFormat="1" ht="13.8">
      <c r="A17" s="81" t="s">
        <v>287</v>
      </c>
      <c r="B17" s="86"/>
      <c r="C17" s="87"/>
      <c r="D17" s="87"/>
      <c r="E17" s="133"/>
      <c r="F17" s="94"/>
      <c r="G17" s="94"/>
      <c r="H17" s="94"/>
      <c r="I17" s="87"/>
      <c r="J17" s="87"/>
      <c r="K17" s="87"/>
      <c r="L17" s="87"/>
      <c r="M17" s="87"/>
      <c r="N17" s="87"/>
      <c r="O17" s="88"/>
      <c r="Q17" s="77"/>
    </row>
    <row r="18" spans="1:17" ht="151.80000000000001">
      <c r="A18" s="89" t="s">
        <v>872</v>
      </c>
      <c r="B18" s="89" t="s">
        <v>263</v>
      </c>
      <c r="C18" s="107" t="s">
        <v>748</v>
      </c>
      <c r="D18" s="131" t="s">
        <v>289</v>
      </c>
      <c r="E18" s="134"/>
      <c r="F18" s="117" t="s">
        <v>67</v>
      </c>
      <c r="G18" s="114" t="s">
        <v>144</v>
      </c>
      <c r="H18" s="93" t="s">
        <v>92</v>
      </c>
      <c r="I18" s="89" t="s">
        <v>67</v>
      </c>
      <c r="J18" s="151" t="s">
        <v>842</v>
      </c>
      <c r="K18" s="151" t="s">
        <v>879</v>
      </c>
      <c r="L18" s="89" t="s">
        <v>67</v>
      </c>
      <c r="M18" s="159">
        <v>45203</v>
      </c>
      <c r="N18" s="151" t="s">
        <v>843</v>
      </c>
      <c r="O18" s="95"/>
      <c r="Q18" s="79"/>
    </row>
    <row r="19" spans="1:17" ht="289.8">
      <c r="A19" s="89" t="s">
        <v>873</v>
      </c>
      <c r="B19" s="119" t="s">
        <v>262</v>
      </c>
      <c r="C19" s="120" t="s">
        <v>290</v>
      </c>
      <c r="D19" s="132" t="s">
        <v>291</v>
      </c>
      <c r="E19" s="134"/>
      <c r="F19" s="117" t="s">
        <v>67</v>
      </c>
      <c r="G19" s="114" t="s">
        <v>144</v>
      </c>
      <c r="H19" s="93" t="s">
        <v>92</v>
      </c>
      <c r="I19" s="89" t="s">
        <v>67</v>
      </c>
      <c r="J19" s="151" t="s">
        <v>842</v>
      </c>
      <c r="K19" s="151" t="s">
        <v>879</v>
      </c>
      <c r="L19" s="151" t="s">
        <v>67</v>
      </c>
      <c r="M19" s="159">
        <v>45203</v>
      </c>
      <c r="N19" s="151" t="s">
        <v>843</v>
      </c>
      <c r="O19" s="95"/>
      <c r="Q19" s="79"/>
    </row>
    <row r="20" spans="1:17" ht="165.6">
      <c r="A20" s="89" t="s">
        <v>874</v>
      </c>
      <c r="B20" s="89" t="s">
        <v>276</v>
      </c>
      <c r="C20" s="107" t="s">
        <v>140</v>
      </c>
      <c r="D20" s="131" t="s">
        <v>277</v>
      </c>
      <c r="E20" s="138"/>
      <c r="F20" s="117" t="s">
        <v>67</v>
      </c>
      <c r="G20" s="114" t="s">
        <v>144</v>
      </c>
      <c r="H20" s="93" t="s">
        <v>92</v>
      </c>
      <c r="I20" s="89" t="s">
        <v>67</v>
      </c>
      <c r="J20" s="151" t="s">
        <v>842</v>
      </c>
      <c r="K20" s="151" t="s">
        <v>879</v>
      </c>
      <c r="L20" s="151" t="s">
        <v>67</v>
      </c>
      <c r="M20" s="159">
        <v>45203</v>
      </c>
      <c r="N20" s="151" t="s">
        <v>843</v>
      </c>
      <c r="O20" s="95"/>
      <c r="Q20" s="79"/>
    </row>
    <row r="21" spans="1:17" s="61" customFormat="1" ht="13.8">
      <c r="A21" s="81" t="s">
        <v>853</v>
      </c>
      <c r="B21" s="81"/>
      <c r="C21" s="82"/>
      <c r="D21" s="82"/>
      <c r="E21" s="118"/>
      <c r="F21" s="112"/>
      <c r="G21" s="112"/>
      <c r="H21" s="112"/>
      <c r="I21" s="82"/>
      <c r="J21" s="82"/>
      <c r="K21" s="82"/>
      <c r="L21" s="82"/>
      <c r="M21" s="82"/>
      <c r="N21" s="82"/>
      <c r="O21" s="83"/>
      <c r="Q21" s="77"/>
    </row>
    <row r="22" spans="1:17" s="78" customFormat="1" ht="171" customHeight="1" outlineLevel="1">
      <c r="A22" s="89" t="s">
        <v>875</v>
      </c>
      <c r="B22" s="89" t="s">
        <v>854</v>
      </c>
      <c r="C22" s="89" t="s">
        <v>855</v>
      </c>
      <c r="D22" s="116" t="s">
        <v>856</v>
      </c>
      <c r="E22" s="144" t="s">
        <v>857</v>
      </c>
      <c r="F22" s="117" t="s">
        <v>67</v>
      </c>
      <c r="G22" s="114" t="s">
        <v>144</v>
      </c>
      <c r="H22" s="93" t="s">
        <v>92</v>
      </c>
      <c r="I22" s="89" t="s">
        <v>67</v>
      </c>
      <c r="J22" s="151" t="s">
        <v>842</v>
      </c>
      <c r="K22" s="151" t="s">
        <v>879</v>
      </c>
      <c r="L22" s="89" t="s">
        <v>67</v>
      </c>
      <c r="M22" s="159">
        <v>45203</v>
      </c>
      <c r="N22" s="151" t="s">
        <v>843</v>
      </c>
      <c r="O22" s="95"/>
      <c r="Q22" s="79"/>
    </row>
    <row r="23" spans="1:17" s="61" customFormat="1" ht="13.8">
      <c r="A23" s="81" t="s">
        <v>858</v>
      </c>
      <c r="B23" s="81"/>
      <c r="C23" s="82"/>
      <c r="D23" s="82"/>
      <c r="E23" s="118"/>
      <c r="F23" s="112"/>
      <c r="G23" s="112"/>
      <c r="H23" s="112"/>
      <c r="I23" s="82"/>
      <c r="J23" s="82"/>
      <c r="K23" s="82"/>
      <c r="L23" s="82"/>
      <c r="M23" s="82"/>
      <c r="N23" s="82"/>
      <c r="O23" s="83"/>
      <c r="Q23" s="77"/>
    </row>
    <row r="24" spans="1:17" s="78" customFormat="1" ht="171" customHeight="1" outlineLevel="1">
      <c r="A24" s="89" t="s">
        <v>876</v>
      </c>
      <c r="B24" s="89" t="s">
        <v>859</v>
      </c>
      <c r="C24" s="89" t="s">
        <v>863</v>
      </c>
      <c r="D24" s="116" t="s">
        <v>860</v>
      </c>
      <c r="E24" s="144" t="s">
        <v>857</v>
      </c>
      <c r="F24" s="117" t="s">
        <v>67</v>
      </c>
      <c r="G24" s="114" t="s">
        <v>144</v>
      </c>
      <c r="H24" s="93" t="s">
        <v>92</v>
      </c>
      <c r="I24" s="89" t="s">
        <v>67</v>
      </c>
      <c r="J24" s="151" t="s">
        <v>842</v>
      </c>
      <c r="K24" s="151" t="s">
        <v>879</v>
      </c>
      <c r="L24" s="89" t="s">
        <v>67</v>
      </c>
      <c r="M24" s="159">
        <v>45203</v>
      </c>
      <c r="N24" s="151" t="s">
        <v>843</v>
      </c>
      <c r="O24" s="95"/>
      <c r="Q24" s="79"/>
    </row>
    <row r="25" spans="1:17" s="61" customFormat="1" ht="13.8">
      <c r="A25" s="81" t="s">
        <v>861</v>
      </c>
      <c r="B25" s="81"/>
      <c r="C25" s="82"/>
      <c r="D25" s="82"/>
      <c r="E25" s="118"/>
      <c r="F25" s="112"/>
      <c r="G25" s="112"/>
      <c r="H25" s="112"/>
      <c r="I25" s="82"/>
      <c r="J25" s="82"/>
      <c r="K25" s="82"/>
      <c r="L25" s="82"/>
      <c r="M25" s="82"/>
      <c r="N25" s="82"/>
      <c r="O25" s="83"/>
      <c r="Q25" s="77"/>
    </row>
    <row r="26" spans="1:17" s="78" customFormat="1" ht="171" customHeight="1" outlineLevel="1">
      <c r="A26" s="89" t="s">
        <v>877</v>
      </c>
      <c r="B26" s="89" t="s">
        <v>862</v>
      </c>
      <c r="C26" s="89" t="s">
        <v>864</v>
      </c>
      <c r="D26" s="116" t="s">
        <v>865</v>
      </c>
      <c r="E26" s="225" t="s">
        <v>857</v>
      </c>
      <c r="F26" s="117" t="s">
        <v>67</v>
      </c>
      <c r="G26" s="114" t="s">
        <v>144</v>
      </c>
      <c r="H26" s="93" t="s">
        <v>92</v>
      </c>
      <c r="I26" s="89" t="s">
        <v>67</v>
      </c>
      <c r="J26" s="151" t="s">
        <v>842</v>
      </c>
      <c r="K26" s="151" t="s">
        <v>879</v>
      </c>
      <c r="L26" s="89" t="s">
        <v>67</v>
      </c>
      <c r="M26" s="159">
        <v>45203</v>
      </c>
      <c r="N26" s="151" t="s">
        <v>843</v>
      </c>
      <c r="O26" s="95"/>
      <c r="Q26" s="79"/>
    </row>
    <row r="27" spans="1:17" s="78" customFormat="1" ht="171" customHeight="1" outlineLevel="1">
      <c r="A27" s="89" t="s">
        <v>878</v>
      </c>
      <c r="B27" s="89" t="s">
        <v>866</v>
      </c>
      <c r="C27" s="89" t="s">
        <v>887</v>
      </c>
      <c r="D27" s="116" t="s">
        <v>867</v>
      </c>
      <c r="E27" s="226"/>
      <c r="F27" s="117" t="s">
        <v>67</v>
      </c>
      <c r="G27" s="114" t="s">
        <v>144</v>
      </c>
      <c r="H27" s="93" t="s">
        <v>92</v>
      </c>
      <c r="I27" s="89" t="s">
        <v>67</v>
      </c>
      <c r="J27" s="151" t="s">
        <v>842</v>
      </c>
      <c r="K27" s="151" t="s">
        <v>879</v>
      </c>
      <c r="L27" s="151" t="s">
        <v>67</v>
      </c>
      <c r="M27" s="159">
        <v>45203</v>
      </c>
      <c r="N27" s="151" t="s">
        <v>843</v>
      </c>
      <c r="O27" s="95"/>
      <c r="Q27" s="79"/>
    </row>
  </sheetData>
  <mergeCells count="5">
    <mergeCell ref="E13:E14"/>
    <mergeCell ref="B2:E2"/>
    <mergeCell ref="B3:E3"/>
    <mergeCell ref="B4:E4"/>
    <mergeCell ref="E26:E27"/>
  </mergeCells>
  <conditionalFormatting sqref="F1:F11 F28:F1048576 F15:F16">
    <cfRule type="containsText" dxfId="329" priority="19" operator="containsText" text="Passed">
      <formula>NOT(ISERROR(SEARCH("Passed",F1)))</formula>
    </cfRule>
  </conditionalFormatting>
  <conditionalFormatting sqref="F13">
    <cfRule type="containsText" dxfId="328" priority="18" operator="containsText" text="Passed">
      <formula>NOT(ISERROR(SEARCH("Passed",F13)))</formula>
    </cfRule>
  </conditionalFormatting>
  <conditionalFormatting sqref="F14">
    <cfRule type="containsText" dxfId="327" priority="17" operator="containsText" text="Passed">
      <formula>NOT(ISERROR(SEARCH("Passed",F14)))</formula>
    </cfRule>
  </conditionalFormatting>
  <conditionalFormatting sqref="F12">
    <cfRule type="containsText" dxfId="326" priority="16" operator="containsText" text="Passed">
      <formula>NOT(ISERROR(SEARCH("Passed",F12)))</formula>
    </cfRule>
  </conditionalFormatting>
  <conditionalFormatting sqref="F20">
    <cfRule type="containsText" dxfId="325" priority="13" operator="containsText" text="Passed">
      <formula>NOT(ISERROR(SEARCH("Passed",F20)))</formula>
    </cfRule>
  </conditionalFormatting>
  <conditionalFormatting sqref="F18">
    <cfRule type="containsText" dxfId="324" priority="12" operator="containsText" text="Passed">
      <formula>NOT(ISERROR(SEARCH("Passed",F18)))</formula>
    </cfRule>
  </conditionalFormatting>
  <conditionalFormatting sqref="F19">
    <cfRule type="containsText" dxfId="323" priority="11" operator="containsText" text="Passed">
      <formula>NOT(ISERROR(SEARCH("Passed",F19)))</formula>
    </cfRule>
  </conditionalFormatting>
  <conditionalFormatting sqref="F17">
    <cfRule type="containsText" dxfId="322" priority="10" operator="containsText" text="Passed">
      <formula>NOT(ISERROR(SEARCH("Passed",F17)))</formula>
    </cfRule>
  </conditionalFormatting>
  <conditionalFormatting sqref="F21">
    <cfRule type="containsText" dxfId="321" priority="9" operator="containsText" text="Passed">
      <formula>NOT(ISERROR(SEARCH("Passed",F21)))</formula>
    </cfRule>
  </conditionalFormatting>
  <conditionalFormatting sqref="F22">
    <cfRule type="containsText" dxfId="320" priority="8" operator="containsText" text="Passed">
      <formula>NOT(ISERROR(SEARCH("Passed",F22)))</formula>
    </cfRule>
  </conditionalFormatting>
  <conditionalFormatting sqref="F23">
    <cfRule type="containsText" dxfId="319" priority="7" operator="containsText" text="Passed">
      <formula>NOT(ISERROR(SEARCH("Passed",F23)))</formula>
    </cfRule>
  </conditionalFormatting>
  <conditionalFormatting sqref="F24">
    <cfRule type="containsText" dxfId="318" priority="6" operator="containsText" text="Passed">
      <formula>NOT(ISERROR(SEARCH("Passed",F24)))</formula>
    </cfRule>
  </conditionalFormatting>
  <conditionalFormatting sqref="F25">
    <cfRule type="containsText" dxfId="317" priority="5" operator="containsText" text="Passed">
      <formula>NOT(ISERROR(SEARCH("Passed",F25)))</formula>
    </cfRule>
  </conditionalFormatting>
  <conditionalFormatting sqref="F26">
    <cfRule type="containsText" dxfId="316" priority="4" operator="containsText" text="Passed">
      <formula>NOT(ISERROR(SEARCH("Passed",F26)))</formula>
    </cfRule>
  </conditionalFormatting>
  <conditionalFormatting sqref="F27">
    <cfRule type="containsText" dxfId="315" priority="3" operator="containsText" text="Passed">
      <formula>NOT(ISERROR(SEARCH("Passed",F27)))</formula>
    </cfRule>
  </conditionalFormatting>
  <conditionalFormatting sqref="L1:L300">
    <cfRule type="containsText" dxfId="314" priority="2" operator="containsText" text="Passed">
      <formula>NOT(ISERROR(SEARCH("Passed",L1)))</formula>
    </cfRule>
  </conditionalFormatting>
  <conditionalFormatting sqref="I1:I300">
    <cfRule type="containsText" dxfId="313" priority="1" operator="containsText" text="Passed">
      <formula>NOT(ISERROR(SEARCH("Passed",I1)))</formula>
    </cfRule>
  </conditionalFormatting>
  <dataValidations count="2">
    <dataValidation type="list" allowBlank="1" showErrorMessage="1" sqref="G2:G3 G9 M28:M136 J2:J3 J9 G28:G136 M2:M3 M9 J28:J136 F12:F20 I12:I20 I22 L22 F22 F24 I24 L24 L12:L20 F26:F27 I26:I27 L26:L27">
      <formula1>$R$2:$R$5</formula1>
      <formula2>0</formula2>
    </dataValidation>
    <dataValidation allowBlank="1" showErrorMessage="1" sqref="F10 I10 L10"/>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0"/>
  <sheetViews>
    <sheetView topLeftCell="A16" workbookViewId="0">
      <selection activeCell="D19" sqref="D19"/>
    </sheetView>
  </sheetViews>
  <sheetFormatPr defaultColWidth="9" defaultRowHeight="13.2" outlineLevelRow="1" outlineLevelCol="1"/>
  <cols>
    <col min="1" max="1" width="27.88671875" style="52" customWidth="1"/>
    <col min="2"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1.33203125" style="52" customWidth="1" outlineLevel="1"/>
    <col min="11" max="11" width="9.5546875" style="53" customWidth="1" outlineLevel="1"/>
    <col min="12" max="12" width="9.33203125" style="52" customWidth="1"/>
    <col min="13" max="13" width="10.6640625" style="52" customWidth="1" outlineLevel="1"/>
    <col min="14" max="14" width="9.6640625"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19</v>
      </c>
      <c r="C2" s="209"/>
      <c r="D2" s="209"/>
      <c r="E2" s="210"/>
      <c r="F2" s="111"/>
      <c r="G2" s="113"/>
      <c r="H2" s="115"/>
      <c r="I2" s="56"/>
      <c r="J2" s="57"/>
      <c r="K2" s="58"/>
      <c r="L2" s="56"/>
      <c r="M2" s="57"/>
      <c r="N2" s="58"/>
      <c r="O2" s="58"/>
      <c r="P2" s="59"/>
      <c r="Q2" s="60"/>
      <c r="R2" s="61" t="s">
        <v>67</v>
      </c>
    </row>
    <row r="3" spans="1:18" s="61" customFormat="1" ht="13.8">
      <c r="A3" s="98" t="s">
        <v>82</v>
      </c>
      <c r="B3" s="211" t="s">
        <v>749</v>
      </c>
      <c r="C3" s="211"/>
      <c r="D3" s="211"/>
      <c r="E3" s="212"/>
      <c r="F3" s="111"/>
      <c r="G3" s="113"/>
      <c r="H3" s="115"/>
      <c r="I3" s="56"/>
      <c r="J3" s="57"/>
      <c r="K3" s="58"/>
      <c r="L3" s="56"/>
      <c r="M3" s="57"/>
      <c r="N3" s="58"/>
      <c r="O3" s="58"/>
      <c r="P3" s="59"/>
      <c r="Q3" s="60"/>
      <c r="R3" s="61" t="s">
        <v>68</v>
      </c>
    </row>
    <row r="4" spans="1:18" s="61" customFormat="1" ht="13.8">
      <c r="A4" s="98" t="s">
        <v>83</v>
      </c>
      <c r="B4" s="211">
        <f>COUNTIF(A10:A189, "TC_*")</f>
        <v>6</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02">
        <f>COUNTIF($F10:$F986,B5)</f>
        <v>6</v>
      </c>
      <c r="C6" s="102">
        <f>COUNTIF($F10:$F986,C5)</f>
        <v>0</v>
      </c>
      <c r="D6" s="102">
        <f>COUNTIF($F10:$F986,D5)</f>
        <v>0</v>
      </c>
      <c r="E6" s="103">
        <f>COUNTIF($F10:$F986,E5)</f>
        <v>0</v>
      </c>
      <c r="F6" s="71"/>
      <c r="G6" s="71"/>
      <c r="H6" s="67"/>
      <c r="I6" s="71"/>
      <c r="J6" s="71"/>
      <c r="K6" s="67"/>
      <c r="L6" s="71"/>
      <c r="M6" s="71"/>
      <c r="N6" s="67"/>
      <c r="O6" s="67"/>
      <c r="P6" s="67"/>
      <c r="Q6" s="68"/>
    </row>
    <row r="7" spans="1:18" s="61" customFormat="1" ht="13.8">
      <c r="A7" s="99" t="s">
        <v>78</v>
      </c>
      <c r="B7" s="102">
        <f>COUNTIF($I10:$I986,B5)</f>
        <v>6</v>
      </c>
      <c r="C7" s="102">
        <f>COUNTIF($I10:$I986,C5)</f>
        <v>0</v>
      </c>
      <c r="D7" s="102">
        <f>COUNTIF($I10:$I986,D5)</f>
        <v>0</v>
      </c>
      <c r="E7" s="103">
        <f>COUNTIF($F10:$F986,E5)</f>
        <v>0</v>
      </c>
      <c r="F7" s="71"/>
      <c r="G7" s="71"/>
      <c r="H7" s="67"/>
      <c r="I7" s="71"/>
      <c r="J7" s="71"/>
      <c r="K7" s="67"/>
      <c r="L7" s="71"/>
      <c r="M7" s="71"/>
      <c r="N7" s="67"/>
      <c r="O7" s="67"/>
      <c r="P7" s="67"/>
      <c r="Q7" s="68"/>
    </row>
    <row r="8" spans="1:18" s="61" customFormat="1" ht="14.4" thickBot="1">
      <c r="A8" s="104" t="s">
        <v>79</v>
      </c>
      <c r="B8" s="155">
        <f>COUNTIF($L10:$L993,B5)</f>
        <v>6</v>
      </c>
      <c r="C8" s="105">
        <f>COUNTIF($F10:$F986,C5)</f>
        <v>0</v>
      </c>
      <c r="D8" s="105">
        <f>COUNTIF($F10:$F986,D5)</f>
        <v>0</v>
      </c>
      <c r="E8" s="106">
        <f>COUNTIF($F10:$F986,E5)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750</v>
      </c>
      <c r="B11" s="86"/>
      <c r="C11" s="87"/>
      <c r="D11" s="87"/>
      <c r="E11" s="87"/>
      <c r="F11" s="94"/>
      <c r="G11" s="94"/>
      <c r="H11" s="94"/>
      <c r="I11" s="87"/>
      <c r="J11" s="87"/>
      <c r="K11" s="87"/>
      <c r="L11" s="87"/>
      <c r="M11" s="87"/>
      <c r="N11" s="87"/>
      <c r="O11" s="88"/>
      <c r="Q11" s="77"/>
    </row>
    <row r="12" spans="1:18" ht="169.8" customHeight="1" outlineLevel="1">
      <c r="A12" s="89" t="s">
        <v>823</v>
      </c>
      <c r="B12" s="89" t="s">
        <v>751</v>
      </c>
      <c r="C12" s="89" t="s">
        <v>829</v>
      </c>
      <c r="D12" s="120" t="s">
        <v>752</v>
      </c>
      <c r="E12" s="139"/>
      <c r="F12" s="93" t="s">
        <v>67</v>
      </c>
      <c r="G12" s="114" t="s">
        <v>144</v>
      </c>
      <c r="H12" s="93" t="s">
        <v>92</v>
      </c>
      <c r="I12" s="89" t="s">
        <v>67</v>
      </c>
      <c r="J12" s="89" t="s">
        <v>842</v>
      </c>
      <c r="K12" s="89" t="s">
        <v>879</v>
      </c>
      <c r="L12" s="89" t="s">
        <v>67</v>
      </c>
      <c r="M12" s="159">
        <v>45203</v>
      </c>
      <c r="N12" s="89" t="s">
        <v>843</v>
      </c>
      <c r="O12" s="95"/>
      <c r="Q12" s="79"/>
    </row>
    <row r="13" spans="1:18" s="61" customFormat="1" ht="13.8" outlineLevel="1">
      <c r="A13" s="81" t="s">
        <v>753</v>
      </c>
      <c r="B13" s="86"/>
      <c r="C13" s="87"/>
      <c r="D13" s="87"/>
      <c r="E13" s="133"/>
      <c r="F13" s="94"/>
      <c r="G13" s="94"/>
      <c r="H13" s="94"/>
      <c r="I13" s="87"/>
      <c r="J13" s="87"/>
      <c r="K13" s="87"/>
      <c r="L13" s="87"/>
      <c r="M13" s="87"/>
      <c r="N13" s="87"/>
      <c r="O13" s="88"/>
      <c r="Q13" s="77"/>
    </row>
    <row r="14" spans="1:18" ht="220.8" customHeight="1" outlineLevel="1">
      <c r="A14" s="89" t="s">
        <v>824</v>
      </c>
      <c r="B14" s="89" t="s">
        <v>755</v>
      </c>
      <c r="C14" s="89" t="s">
        <v>756</v>
      </c>
      <c r="D14" s="131" t="s">
        <v>830</v>
      </c>
      <c r="E14" s="220" t="s">
        <v>754</v>
      </c>
      <c r="F14" s="117" t="s">
        <v>67</v>
      </c>
      <c r="G14" s="114" t="s">
        <v>144</v>
      </c>
      <c r="H14" s="93" t="s">
        <v>92</v>
      </c>
      <c r="I14" s="151" t="s">
        <v>67</v>
      </c>
      <c r="J14" s="151" t="s">
        <v>842</v>
      </c>
      <c r="K14" s="151" t="s">
        <v>879</v>
      </c>
      <c r="L14" s="157" t="s">
        <v>67</v>
      </c>
      <c r="M14" s="159">
        <v>45203</v>
      </c>
      <c r="N14" s="151" t="s">
        <v>843</v>
      </c>
      <c r="O14" s="95"/>
      <c r="Q14" s="79"/>
    </row>
    <row r="15" spans="1:18" ht="108.6" customHeight="1" outlineLevel="1">
      <c r="A15" s="89" t="s">
        <v>825</v>
      </c>
      <c r="B15" s="89" t="s">
        <v>757</v>
      </c>
      <c r="C15" s="120" t="s">
        <v>759</v>
      </c>
      <c r="D15" s="141" t="s">
        <v>758</v>
      </c>
      <c r="E15" s="221"/>
      <c r="F15" s="117" t="s">
        <v>67</v>
      </c>
      <c r="G15" s="114"/>
      <c r="H15" s="93"/>
      <c r="I15" s="151" t="s">
        <v>67</v>
      </c>
      <c r="J15" s="151" t="s">
        <v>842</v>
      </c>
      <c r="K15" s="151" t="s">
        <v>879</v>
      </c>
      <c r="L15" s="89" t="s">
        <v>67</v>
      </c>
      <c r="M15" s="159">
        <v>45203</v>
      </c>
      <c r="N15" s="151" t="s">
        <v>843</v>
      </c>
      <c r="O15" s="95"/>
      <c r="Q15" s="79"/>
    </row>
    <row r="16" spans="1:18" s="61" customFormat="1" ht="13.8">
      <c r="A16" s="81" t="s">
        <v>760</v>
      </c>
      <c r="B16" s="86"/>
      <c r="C16" s="87"/>
      <c r="D16" s="87"/>
      <c r="E16" s="87"/>
      <c r="F16" s="94"/>
      <c r="G16" s="94"/>
      <c r="H16" s="94"/>
      <c r="I16" s="87"/>
      <c r="J16" s="87"/>
      <c r="K16" s="87"/>
      <c r="L16" s="87"/>
      <c r="M16" s="87"/>
      <c r="N16" s="87"/>
      <c r="O16" s="88"/>
      <c r="Q16" s="77"/>
    </row>
    <row r="17" spans="1:17" ht="105.6" customHeight="1" outlineLevel="1">
      <c r="A17" s="89" t="s">
        <v>826</v>
      </c>
      <c r="B17" s="89" t="s">
        <v>761</v>
      </c>
      <c r="C17" s="107" t="s">
        <v>763</v>
      </c>
      <c r="D17" s="120" t="s">
        <v>764</v>
      </c>
      <c r="E17" s="139" t="s">
        <v>762</v>
      </c>
      <c r="F17" s="93" t="s">
        <v>67</v>
      </c>
      <c r="G17" s="114" t="s">
        <v>144</v>
      </c>
      <c r="H17" s="93" t="s">
        <v>92</v>
      </c>
      <c r="I17" s="151" t="s">
        <v>67</v>
      </c>
      <c r="J17" s="151" t="s">
        <v>842</v>
      </c>
      <c r="K17" s="151" t="s">
        <v>879</v>
      </c>
      <c r="L17" s="89" t="s">
        <v>67</v>
      </c>
      <c r="M17" s="159">
        <v>45203</v>
      </c>
      <c r="N17" s="151" t="s">
        <v>843</v>
      </c>
      <c r="O17" s="95"/>
      <c r="Q17" s="79"/>
    </row>
    <row r="18" spans="1:17" s="61" customFormat="1" ht="13.8" outlineLevel="1">
      <c r="A18" s="81" t="s">
        <v>765</v>
      </c>
      <c r="B18" s="86"/>
      <c r="C18" s="87"/>
      <c r="D18" s="87"/>
      <c r="E18" s="133"/>
      <c r="F18" s="94"/>
      <c r="G18" s="94"/>
      <c r="H18" s="94"/>
      <c r="I18" s="87"/>
      <c r="J18" s="87"/>
      <c r="K18" s="87"/>
      <c r="L18" s="87"/>
      <c r="M18" s="87"/>
      <c r="N18" s="87"/>
      <c r="O18" s="88"/>
      <c r="Q18" s="77"/>
    </row>
    <row r="19" spans="1:17" ht="220.8" customHeight="1" outlineLevel="1">
      <c r="A19" s="89" t="s">
        <v>827</v>
      </c>
      <c r="B19" s="89" t="s">
        <v>766</v>
      </c>
      <c r="C19" s="89" t="s">
        <v>767</v>
      </c>
      <c r="D19" s="131" t="s">
        <v>769</v>
      </c>
      <c r="E19" s="220" t="s">
        <v>768</v>
      </c>
      <c r="F19" s="117" t="s">
        <v>67</v>
      </c>
      <c r="G19" s="114" t="s">
        <v>144</v>
      </c>
      <c r="H19" s="93" t="s">
        <v>92</v>
      </c>
      <c r="I19" s="151" t="s">
        <v>67</v>
      </c>
      <c r="J19" s="151" t="s">
        <v>842</v>
      </c>
      <c r="K19" s="151" t="s">
        <v>879</v>
      </c>
      <c r="L19" s="89" t="s">
        <v>67</v>
      </c>
      <c r="M19" s="159">
        <v>45203</v>
      </c>
      <c r="N19" s="151" t="s">
        <v>843</v>
      </c>
      <c r="O19" s="95"/>
      <c r="Q19" s="79"/>
    </row>
    <row r="20" spans="1:17" ht="108.6" customHeight="1" outlineLevel="1">
      <c r="A20" s="89" t="s">
        <v>828</v>
      </c>
      <c r="B20" s="89" t="s">
        <v>770</v>
      </c>
      <c r="C20" s="120" t="s">
        <v>771</v>
      </c>
      <c r="D20" s="141" t="s">
        <v>758</v>
      </c>
      <c r="E20" s="221"/>
      <c r="F20" s="117" t="s">
        <v>67</v>
      </c>
      <c r="G20" s="114"/>
      <c r="H20" s="93"/>
      <c r="I20" s="151" t="s">
        <v>67</v>
      </c>
      <c r="J20" s="151" t="s">
        <v>842</v>
      </c>
      <c r="K20" s="151" t="s">
        <v>879</v>
      </c>
      <c r="L20" s="89" t="s">
        <v>67</v>
      </c>
      <c r="M20" s="159">
        <v>45203</v>
      </c>
      <c r="N20" s="151" t="s">
        <v>843</v>
      </c>
      <c r="O20" s="95"/>
      <c r="Q20" s="79"/>
    </row>
  </sheetData>
  <mergeCells count="5">
    <mergeCell ref="B2:E2"/>
    <mergeCell ref="B3:E3"/>
    <mergeCell ref="B4:E4"/>
    <mergeCell ref="E14:E15"/>
    <mergeCell ref="E19:E20"/>
  </mergeCells>
  <conditionalFormatting sqref="F21:F1048576 F13 F1:F10">
    <cfRule type="containsText" dxfId="312" priority="34" operator="containsText" text="Passed">
      <formula>NOT(ISERROR(SEARCH("Passed",F1)))</formula>
    </cfRule>
  </conditionalFormatting>
  <conditionalFormatting sqref="F1:F10 F13:F15 F21:F279">
    <cfRule type="containsText" dxfId="311" priority="26" operator="containsText" text="Passed">
      <formula>NOT(ISERROR(SEARCH("Passed",F1)))</formula>
    </cfRule>
    <cfRule type="containsText" dxfId="310" priority="33" operator="containsText" text="Failed">
      <formula>NOT(ISERROR(SEARCH("Failed",F1)))</formula>
    </cfRule>
  </conditionalFormatting>
  <conditionalFormatting sqref="F11">
    <cfRule type="containsText" dxfId="309" priority="24" operator="containsText" text="Passed">
      <formula>NOT(ISERROR(SEARCH("Passed",F11)))</formula>
    </cfRule>
  </conditionalFormatting>
  <conditionalFormatting sqref="F11:F12">
    <cfRule type="containsText" dxfId="308" priority="23" operator="containsText" text="Passed">
      <formula>NOT(ISERROR(SEARCH("Passed",F11)))</formula>
    </cfRule>
    <cfRule type="containsText" dxfId="307" priority="25" operator="containsText" text="Failed">
      <formula>NOT(ISERROR(SEARCH("Failed",F11)))</formula>
    </cfRule>
  </conditionalFormatting>
  <conditionalFormatting sqref="F16">
    <cfRule type="containsText" dxfId="306" priority="19" operator="containsText" text="Passed">
      <formula>NOT(ISERROR(SEARCH("Passed",F16)))</formula>
    </cfRule>
  </conditionalFormatting>
  <conditionalFormatting sqref="F16:F17">
    <cfRule type="containsText" dxfId="305" priority="18" operator="containsText" text="Passed">
      <formula>NOT(ISERROR(SEARCH("Passed",F16)))</formula>
    </cfRule>
    <cfRule type="containsText" dxfId="304" priority="20" operator="containsText" text="Failed">
      <formula>NOT(ISERROR(SEARCH("Failed",F16)))</formula>
    </cfRule>
  </conditionalFormatting>
  <conditionalFormatting sqref="F18">
    <cfRule type="containsText" dxfId="303" priority="17" operator="containsText" text="Passed">
      <formula>NOT(ISERROR(SEARCH("Passed",F18)))</formula>
    </cfRule>
  </conditionalFormatting>
  <conditionalFormatting sqref="F18:F20">
    <cfRule type="containsText" dxfId="302" priority="15" operator="containsText" text="Passed">
      <formula>NOT(ISERROR(SEARCH("Passed",F18)))</formula>
    </cfRule>
    <cfRule type="containsText" dxfId="301" priority="16" operator="containsText" text="Failed">
      <formula>NOT(ISERROR(SEARCH("Failed",F18)))</formula>
    </cfRule>
  </conditionalFormatting>
  <conditionalFormatting sqref="I1:I13 I16 I18 I21:I300">
    <cfRule type="containsText" dxfId="300" priority="13" operator="containsText" text="Passed">
      <formula>NOT(ISERROR(SEARCH("Passed",I1)))</formula>
    </cfRule>
    <cfRule type="containsText" dxfId="299" priority="14" operator="containsText" text="Failed">
      <formula>NOT(ISERROR(SEARCH("Failed",I1)))</formula>
    </cfRule>
  </conditionalFormatting>
  <conditionalFormatting sqref="L1:L300">
    <cfRule type="containsText" dxfId="298" priority="11" operator="containsText" text="Passed">
      <formula>NOT(ISERROR(SEARCH("Passed",L1)))</formula>
    </cfRule>
    <cfRule type="containsText" dxfId="297" priority="12" operator="containsText" text="Failed">
      <formula>NOT(ISERROR(SEARCH("Failed",L1)))</formula>
    </cfRule>
  </conditionalFormatting>
  <conditionalFormatting sqref="I14">
    <cfRule type="containsText" dxfId="296" priority="9" operator="containsText" text="Passed">
      <formula>NOT(ISERROR(SEARCH("Passed",I14)))</formula>
    </cfRule>
    <cfRule type="containsText" dxfId="295" priority="10" operator="containsText" text="Failed">
      <formula>NOT(ISERROR(SEARCH("Failed",I14)))</formula>
    </cfRule>
  </conditionalFormatting>
  <conditionalFormatting sqref="I15">
    <cfRule type="containsText" dxfId="294" priority="7" operator="containsText" text="Passed">
      <formula>NOT(ISERROR(SEARCH("Passed",I15)))</formula>
    </cfRule>
    <cfRule type="containsText" dxfId="293" priority="8" operator="containsText" text="Failed">
      <formula>NOT(ISERROR(SEARCH("Failed",I15)))</formula>
    </cfRule>
  </conditionalFormatting>
  <conditionalFormatting sqref="I17">
    <cfRule type="containsText" dxfId="292" priority="5" operator="containsText" text="Passed">
      <formula>NOT(ISERROR(SEARCH("Passed",I17)))</formula>
    </cfRule>
    <cfRule type="containsText" dxfId="291" priority="6" operator="containsText" text="Failed">
      <formula>NOT(ISERROR(SEARCH("Failed",I17)))</formula>
    </cfRule>
  </conditionalFormatting>
  <conditionalFormatting sqref="I19">
    <cfRule type="containsText" dxfId="290" priority="3" operator="containsText" text="Passed">
      <formula>NOT(ISERROR(SEARCH("Passed",I19)))</formula>
    </cfRule>
    <cfRule type="containsText" dxfId="289" priority="4" operator="containsText" text="Failed">
      <formula>NOT(ISERROR(SEARCH("Failed",I19)))</formula>
    </cfRule>
  </conditionalFormatting>
  <conditionalFormatting sqref="I20">
    <cfRule type="containsText" dxfId="288" priority="1" operator="containsText" text="Passed">
      <formula>NOT(ISERROR(SEARCH("Passed",I20)))</formula>
    </cfRule>
    <cfRule type="containsText" dxfId="287" priority="2" operator="containsText" text="Failed">
      <formula>NOT(ISERROR(SEARCH("Failed",I20)))</formula>
    </cfRule>
  </conditionalFormatting>
  <dataValidations count="2">
    <dataValidation type="list" allowBlank="1" showErrorMessage="1" sqref="G2:G3 G9 J21:J135 J2:J3 J9 M21:M135 M2:M3 M9 G21:G135 L11:L20 F11:F20 I11:I20">
      <formula1>$R$2:$R$5</formula1>
      <formula2>0</formula2>
    </dataValidation>
    <dataValidation allowBlank="1" showErrorMessage="1" sqref="I10 F10 L10"/>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6"/>
  <sheetViews>
    <sheetView topLeftCell="A14" workbookViewId="0">
      <selection activeCell="B17" sqref="B17"/>
    </sheetView>
  </sheetViews>
  <sheetFormatPr defaultColWidth="9" defaultRowHeight="13.2" outlineLevelRow="1" outlineLevelCol="1"/>
  <cols>
    <col min="1" max="1" width="25.77734375" style="52" customWidth="1"/>
    <col min="2"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3.109375" style="52" customWidth="1" outlineLevel="1"/>
    <col min="11" max="11" width="8.77734375" style="53" customWidth="1" outlineLevel="1"/>
    <col min="12" max="12" width="9.33203125" style="52" customWidth="1"/>
    <col min="13" max="13" width="10.6640625" style="52" customWidth="1" outlineLevel="1"/>
    <col min="14" max="14" width="8.77734375"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97</v>
      </c>
      <c r="C2" s="209"/>
      <c r="D2" s="209"/>
      <c r="E2" s="210"/>
      <c r="F2" s="111"/>
      <c r="G2" s="113"/>
      <c r="H2" s="115"/>
      <c r="I2" s="56"/>
      <c r="J2" s="57"/>
      <c r="K2" s="58"/>
      <c r="L2" s="56"/>
      <c r="M2" s="57"/>
      <c r="N2" s="58"/>
      <c r="O2" s="58"/>
      <c r="P2" s="59"/>
      <c r="Q2" s="60"/>
      <c r="R2" s="61" t="s">
        <v>67</v>
      </c>
    </row>
    <row r="3" spans="1:18" s="61" customFormat="1" ht="13.8">
      <c r="A3" s="98" t="s">
        <v>82</v>
      </c>
      <c r="B3" s="211" t="s">
        <v>145</v>
      </c>
      <c r="C3" s="211"/>
      <c r="D3" s="211"/>
      <c r="E3" s="212"/>
      <c r="F3" s="111"/>
      <c r="G3" s="113"/>
      <c r="H3" s="115"/>
      <c r="I3" s="56"/>
      <c r="J3" s="57"/>
      <c r="K3" s="58"/>
      <c r="L3" s="56"/>
      <c r="M3" s="57"/>
      <c r="N3" s="58"/>
      <c r="O3" s="58"/>
      <c r="P3" s="59"/>
      <c r="Q3" s="60"/>
      <c r="R3" s="61" t="s">
        <v>68</v>
      </c>
    </row>
    <row r="4" spans="1:18" s="61" customFormat="1" ht="13.8">
      <c r="A4" s="98" t="s">
        <v>83</v>
      </c>
      <c r="B4" s="211">
        <f>COUNTIF(A11:A201, "TC_*")</f>
        <v>11</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02">
        <f>COUNTIF($F10:$F998,B5)</f>
        <v>11</v>
      </c>
      <c r="C6" s="102">
        <f>COUNTIF($F10:$F998,C5)</f>
        <v>0</v>
      </c>
      <c r="D6" s="102">
        <f>COUNTIF($F10:$F998,D5)</f>
        <v>0</v>
      </c>
      <c r="E6" s="103">
        <f>COUNTIF($F10:$F998,E5)</f>
        <v>0</v>
      </c>
      <c r="F6" s="71"/>
      <c r="G6" s="71"/>
      <c r="H6" s="67"/>
      <c r="I6" s="71"/>
      <c r="J6" s="71"/>
      <c r="K6" s="67"/>
      <c r="L6" s="71"/>
      <c r="M6" s="71"/>
      <c r="N6" s="67"/>
      <c r="O6" s="67"/>
      <c r="P6" s="67"/>
      <c r="Q6" s="68"/>
    </row>
    <row r="7" spans="1:18" s="61" customFormat="1" ht="13.8">
      <c r="A7" s="99" t="s">
        <v>78</v>
      </c>
      <c r="B7" s="102">
        <f>COUNTIF($F10:$F998,B5)</f>
        <v>11</v>
      </c>
      <c r="C7" s="102">
        <f>COUNTIF($F10:$F998,C5)</f>
        <v>0</v>
      </c>
      <c r="D7" s="102">
        <f>COUNTIF($F10:$F998,D5)</f>
        <v>0</v>
      </c>
      <c r="E7" s="103">
        <f>COUNTIF($F10:$F998,E5)</f>
        <v>0</v>
      </c>
      <c r="F7" s="71"/>
      <c r="G7" s="71"/>
      <c r="H7" s="67"/>
      <c r="I7" s="71"/>
      <c r="J7" s="71"/>
      <c r="K7" s="67"/>
      <c r="L7" s="71"/>
      <c r="M7" s="71"/>
      <c r="N7" s="67"/>
      <c r="O7" s="67"/>
      <c r="P7" s="67"/>
      <c r="Q7" s="68"/>
    </row>
    <row r="8" spans="1:18" s="61" customFormat="1" ht="14.4" thickBot="1">
      <c r="A8" s="104" t="s">
        <v>79</v>
      </c>
      <c r="B8" s="155">
        <f>COUNTIF($L10:$L993,B5)</f>
        <v>11</v>
      </c>
      <c r="C8" s="105">
        <f>COUNTIF($F10:$F998,C5)</f>
        <v>0</v>
      </c>
      <c r="D8" s="105">
        <f>COUNTIF($F10:$F998,D5)</f>
        <v>0</v>
      </c>
      <c r="E8" s="106">
        <f>COUNTIF($F10:$F998,E5)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779</v>
      </c>
      <c r="B11" s="81"/>
      <c r="C11" s="82"/>
      <c r="D11" s="82"/>
      <c r="E11" s="82"/>
      <c r="F11" s="112"/>
      <c r="G11" s="112"/>
      <c r="H11" s="112"/>
      <c r="I11" s="82"/>
      <c r="J11" s="82"/>
      <c r="K11" s="82"/>
      <c r="L11" s="82"/>
      <c r="M11" s="82"/>
      <c r="N11" s="82"/>
      <c r="O11" s="83"/>
      <c r="Q11" s="77"/>
    </row>
    <row r="12" spans="1:18" s="78" customFormat="1" ht="136.80000000000001" customHeight="1" outlineLevel="1">
      <c r="A12" s="89" t="s">
        <v>100</v>
      </c>
      <c r="B12" s="89" t="s">
        <v>98</v>
      </c>
      <c r="C12" s="89" t="s">
        <v>99</v>
      </c>
      <c r="D12" s="90" t="s">
        <v>102</v>
      </c>
      <c r="E12" s="215" t="s">
        <v>121</v>
      </c>
      <c r="F12" s="93" t="s">
        <v>67</v>
      </c>
      <c r="G12" s="114" t="s">
        <v>144</v>
      </c>
      <c r="H12" s="93" t="s">
        <v>92</v>
      </c>
      <c r="I12" s="152" t="s">
        <v>67</v>
      </c>
      <c r="J12" s="89" t="s">
        <v>842</v>
      </c>
      <c r="K12" s="89" t="s">
        <v>843</v>
      </c>
      <c r="L12" s="152" t="s">
        <v>67</v>
      </c>
      <c r="M12" s="159">
        <v>45203</v>
      </c>
      <c r="N12" s="89" t="s">
        <v>879</v>
      </c>
      <c r="O12" s="95"/>
      <c r="Q12" s="79"/>
    </row>
    <row r="13" spans="1:18" s="78" customFormat="1" ht="81" customHeight="1" outlineLevel="1">
      <c r="A13" s="89" t="s">
        <v>101</v>
      </c>
      <c r="B13" s="89" t="s">
        <v>117</v>
      </c>
      <c r="C13" s="89" t="s">
        <v>134</v>
      </c>
      <c r="D13" s="90" t="s">
        <v>132</v>
      </c>
      <c r="E13" s="216"/>
      <c r="F13" s="93" t="s">
        <v>67</v>
      </c>
      <c r="G13" s="114" t="s">
        <v>144</v>
      </c>
      <c r="H13" s="93" t="s">
        <v>92</v>
      </c>
      <c r="I13" s="152" t="s">
        <v>67</v>
      </c>
      <c r="J13" s="151" t="s">
        <v>842</v>
      </c>
      <c r="K13" s="151" t="s">
        <v>843</v>
      </c>
      <c r="L13" s="89" t="s">
        <v>67</v>
      </c>
      <c r="M13" s="159">
        <v>45203</v>
      </c>
      <c r="N13" s="151" t="s">
        <v>879</v>
      </c>
      <c r="O13" s="95"/>
      <c r="Q13" s="79"/>
    </row>
    <row r="14" spans="1:18" s="78" customFormat="1" ht="85.2" customHeight="1" outlineLevel="1">
      <c r="A14" s="89" t="s">
        <v>107</v>
      </c>
      <c r="B14" s="89" t="s">
        <v>118</v>
      </c>
      <c r="C14" s="89" t="s">
        <v>135</v>
      </c>
      <c r="D14" s="90" t="s">
        <v>133</v>
      </c>
      <c r="E14" s="217"/>
      <c r="F14" s="93" t="s">
        <v>67</v>
      </c>
      <c r="G14" s="114" t="s">
        <v>144</v>
      </c>
      <c r="H14" s="93" t="s">
        <v>92</v>
      </c>
      <c r="I14" s="152" t="s">
        <v>67</v>
      </c>
      <c r="J14" s="151" t="s">
        <v>842</v>
      </c>
      <c r="K14" s="151" t="s">
        <v>843</v>
      </c>
      <c r="L14" s="89" t="s">
        <v>67</v>
      </c>
      <c r="M14" s="159">
        <v>45203</v>
      </c>
      <c r="N14" s="151" t="s">
        <v>879</v>
      </c>
      <c r="O14" s="95"/>
      <c r="Q14" s="79"/>
    </row>
    <row r="15" spans="1:18" s="61" customFormat="1" ht="13.8">
      <c r="A15" s="81" t="s">
        <v>103</v>
      </c>
      <c r="B15" s="86"/>
      <c r="C15" s="87"/>
      <c r="D15" s="87"/>
      <c r="E15" s="87"/>
      <c r="F15" s="94"/>
      <c r="G15" s="94"/>
      <c r="H15" s="94"/>
      <c r="I15" s="87"/>
      <c r="J15" s="87"/>
      <c r="K15" s="87"/>
      <c r="L15" s="87"/>
      <c r="M15" s="87"/>
      <c r="N15" s="87"/>
      <c r="O15" s="88"/>
      <c r="Q15" s="77"/>
    </row>
    <row r="16" spans="1:18" ht="69" outlineLevel="1">
      <c r="A16" s="89" t="s">
        <v>110</v>
      </c>
      <c r="B16" s="89" t="s">
        <v>104</v>
      </c>
      <c r="C16" s="89" t="s">
        <v>124</v>
      </c>
      <c r="D16" s="89" t="s">
        <v>772</v>
      </c>
      <c r="E16" s="96" t="s">
        <v>105</v>
      </c>
      <c r="F16" s="93" t="s">
        <v>67</v>
      </c>
      <c r="G16" s="114" t="s">
        <v>144</v>
      </c>
      <c r="H16" s="93" t="s">
        <v>92</v>
      </c>
      <c r="I16" s="152" t="s">
        <v>67</v>
      </c>
      <c r="J16" s="151" t="s">
        <v>842</v>
      </c>
      <c r="K16" s="151" t="s">
        <v>843</v>
      </c>
      <c r="L16" s="89" t="s">
        <v>67</v>
      </c>
      <c r="M16" s="159">
        <v>45203</v>
      </c>
      <c r="N16" s="151" t="s">
        <v>879</v>
      </c>
      <c r="O16" s="95"/>
      <c r="Q16" s="79"/>
    </row>
    <row r="17" spans="1:17" ht="55.2" outlineLevel="1">
      <c r="A17" s="89" t="s">
        <v>113</v>
      </c>
      <c r="B17" s="89" t="s">
        <v>773</v>
      </c>
      <c r="C17" s="89" t="s">
        <v>775</v>
      </c>
      <c r="D17" s="89" t="s">
        <v>776</v>
      </c>
      <c r="E17" s="96" t="s">
        <v>774</v>
      </c>
      <c r="F17" s="93" t="s">
        <v>67</v>
      </c>
      <c r="G17" s="114" t="s">
        <v>144</v>
      </c>
      <c r="H17" s="93" t="s">
        <v>92</v>
      </c>
      <c r="I17" s="152" t="s">
        <v>67</v>
      </c>
      <c r="J17" s="151" t="s">
        <v>842</v>
      </c>
      <c r="K17" s="151" t="s">
        <v>843</v>
      </c>
      <c r="L17" s="89" t="s">
        <v>67</v>
      </c>
      <c r="M17" s="159">
        <v>45203</v>
      </c>
      <c r="N17" s="151" t="s">
        <v>879</v>
      </c>
      <c r="O17" s="95"/>
      <c r="Q17" s="79"/>
    </row>
    <row r="18" spans="1:17" s="61" customFormat="1" ht="13.8">
      <c r="A18" s="81" t="s">
        <v>106</v>
      </c>
      <c r="B18" s="86"/>
      <c r="C18" s="87"/>
      <c r="D18" s="87"/>
      <c r="E18" s="87"/>
      <c r="F18" s="94"/>
      <c r="G18" s="94"/>
      <c r="H18" s="94"/>
      <c r="I18" s="87"/>
      <c r="J18" s="87"/>
      <c r="K18" s="87"/>
      <c r="L18" s="87"/>
      <c r="M18" s="87"/>
      <c r="N18" s="87"/>
      <c r="O18" s="88"/>
      <c r="Q18" s="77"/>
    </row>
    <row r="19" spans="1:17" ht="220.8" customHeight="1" outlineLevel="1">
      <c r="A19" s="89" t="s">
        <v>119</v>
      </c>
      <c r="B19" s="89" t="s">
        <v>109</v>
      </c>
      <c r="C19" s="89" t="s">
        <v>125</v>
      </c>
      <c r="D19" s="89" t="s">
        <v>228</v>
      </c>
      <c r="E19" s="227" t="s">
        <v>105</v>
      </c>
      <c r="F19" s="93" t="s">
        <v>67</v>
      </c>
      <c r="G19" s="114" t="s">
        <v>144</v>
      </c>
      <c r="H19" s="93" t="s">
        <v>92</v>
      </c>
      <c r="I19" s="152" t="s">
        <v>67</v>
      </c>
      <c r="J19" s="151" t="s">
        <v>842</v>
      </c>
      <c r="K19" s="151" t="s">
        <v>843</v>
      </c>
      <c r="L19" s="89" t="s">
        <v>67</v>
      </c>
      <c r="M19" s="159">
        <v>45203</v>
      </c>
      <c r="N19" s="151" t="s">
        <v>879</v>
      </c>
      <c r="O19" s="95"/>
      <c r="Q19" s="79"/>
    </row>
    <row r="20" spans="1:17" ht="142.80000000000001" customHeight="1" outlineLevel="1">
      <c r="A20" s="89" t="s">
        <v>120</v>
      </c>
      <c r="B20" s="89" t="s">
        <v>111</v>
      </c>
      <c r="C20" s="89" t="s">
        <v>126</v>
      </c>
      <c r="D20" s="89" t="s">
        <v>127</v>
      </c>
      <c r="E20" s="228"/>
      <c r="F20" s="93" t="s">
        <v>67</v>
      </c>
      <c r="G20" s="114" t="s">
        <v>144</v>
      </c>
      <c r="H20" s="93" t="s">
        <v>92</v>
      </c>
      <c r="I20" s="152" t="s">
        <v>67</v>
      </c>
      <c r="J20" s="151" t="s">
        <v>842</v>
      </c>
      <c r="K20" s="151" t="s">
        <v>843</v>
      </c>
      <c r="L20" s="89" t="s">
        <v>67</v>
      </c>
      <c r="M20" s="159">
        <v>45203</v>
      </c>
      <c r="N20" s="151" t="s">
        <v>879</v>
      </c>
      <c r="O20" s="95"/>
      <c r="Q20" s="79"/>
    </row>
    <row r="21" spans="1:17" s="61" customFormat="1" ht="13.8">
      <c r="A21" s="81" t="s">
        <v>112</v>
      </c>
      <c r="B21" s="86"/>
      <c r="C21" s="87"/>
      <c r="D21" s="87"/>
      <c r="E21" s="87"/>
      <c r="F21" s="94"/>
      <c r="G21" s="94"/>
      <c r="H21" s="94"/>
      <c r="I21" s="87"/>
      <c r="J21" s="87"/>
      <c r="K21" s="87"/>
      <c r="L21" s="87"/>
      <c r="M21" s="87"/>
      <c r="N21" s="87"/>
      <c r="O21" s="88"/>
      <c r="Q21" s="77"/>
    </row>
    <row r="22" spans="1:17" ht="136.80000000000001" customHeight="1" outlineLevel="1">
      <c r="A22" s="89" t="s">
        <v>123</v>
      </c>
      <c r="B22" s="89" t="s">
        <v>114</v>
      </c>
      <c r="C22" s="89" t="s">
        <v>128</v>
      </c>
      <c r="D22" s="89" t="s">
        <v>115</v>
      </c>
      <c r="E22" s="96" t="s">
        <v>116</v>
      </c>
      <c r="F22" s="93" t="s">
        <v>67</v>
      </c>
      <c r="G22" s="114" t="s">
        <v>144</v>
      </c>
      <c r="H22" s="93" t="s">
        <v>92</v>
      </c>
      <c r="I22" s="152" t="s">
        <v>67</v>
      </c>
      <c r="J22" s="151" t="s">
        <v>842</v>
      </c>
      <c r="K22" s="151" t="s">
        <v>843</v>
      </c>
      <c r="L22" s="89" t="s">
        <v>67</v>
      </c>
      <c r="M22" s="159">
        <v>45203</v>
      </c>
      <c r="N22" s="151" t="s">
        <v>879</v>
      </c>
      <c r="O22" s="95"/>
      <c r="Q22" s="79"/>
    </row>
    <row r="23" spans="1:17" s="61" customFormat="1" ht="13.8">
      <c r="A23" s="81" t="s">
        <v>122</v>
      </c>
      <c r="B23" s="86"/>
      <c r="C23" s="87"/>
      <c r="D23" s="87"/>
      <c r="E23" s="87"/>
      <c r="F23" s="94"/>
      <c r="G23" s="94"/>
      <c r="H23" s="94"/>
      <c r="I23" s="87"/>
      <c r="J23" s="87"/>
      <c r="K23" s="87"/>
      <c r="L23" s="87"/>
      <c r="M23" s="87"/>
      <c r="N23" s="87"/>
      <c r="O23" s="88"/>
      <c r="Q23" s="77"/>
    </row>
    <row r="24" spans="1:17" ht="136.80000000000001" customHeight="1" outlineLevel="1">
      <c r="A24" s="89" t="s">
        <v>136</v>
      </c>
      <c r="B24" s="89" t="s">
        <v>131</v>
      </c>
      <c r="C24" s="89" t="s">
        <v>129</v>
      </c>
      <c r="D24" s="89" t="s">
        <v>130</v>
      </c>
      <c r="E24" s="213" t="s">
        <v>105</v>
      </c>
      <c r="F24" s="93" t="s">
        <v>67</v>
      </c>
      <c r="G24" s="114" t="s">
        <v>144</v>
      </c>
      <c r="H24" s="93" t="s">
        <v>92</v>
      </c>
      <c r="I24" s="152" t="s">
        <v>67</v>
      </c>
      <c r="J24" s="151" t="s">
        <v>842</v>
      </c>
      <c r="K24" s="151" t="s">
        <v>843</v>
      </c>
      <c r="L24" s="89" t="s">
        <v>67</v>
      </c>
      <c r="M24" s="159">
        <v>45203</v>
      </c>
      <c r="N24" s="151" t="s">
        <v>879</v>
      </c>
      <c r="O24" s="95"/>
      <c r="Q24" s="79"/>
    </row>
    <row r="25" spans="1:17" ht="145.19999999999999" customHeight="1" outlineLevel="1">
      <c r="A25" s="89" t="s">
        <v>141</v>
      </c>
      <c r="B25" s="89" t="s">
        <v>137</v>
      </c>
      <c r="C25" s="107" t="s">
        <v>142</v>
      </c>
      <c r="D25" s="89" t="s">
        <v>138</v>
      </c>
      <c r="E25" s="207"/>
      <c r="F25" s="93" t="s">
        <v>67</v>
      </c>
      <c r="G25" s="114" t="s">
        <v>144</v>
      </c>
      <c r="H25" s="93" t="s">
        <v>92</v>
      </c>
      <c r="I25" s="152" t="s">
        <v>67</v>
      </c>
      <c r="J25" s="151" t="s">
        <v>842</v>
      </c>
      <c r="K25" s="151" t="s">
        <v>843</v>
      </c>
      <c r="L25" s="89" t="s">
        <v>67</v>
      </c>
      <c r="M25" s="159">
        <v>45203</v>
      </c>
      <c r="N25" s="151" t="s">
        <v>879</v>
      </c>
      <c r="O25" s="95"/>
      <c r="Q25" s="79"/>
    </row>
    <row r="26" spans="1:17" ht="145.19999999999999" customHeight="1" outlineLevel="1">
      <c r="A26" s="89" t="s">
        <v>791</v>
      </c>
      <c r="B26" s="89" t="s">
        <v>139</v>
      </c>
      <c r="C26" s="107" t="s">
        <v>140</v>
      </c>
      <c r="D26" s="89" t="s">
        <v>143</v>
      </c>
      <c r="E26" s="214"/>
      <c r="F26" s="93" t="s">
        <v>67</v>
      </c>
      <c r="G26" s="114" t="s">
        <v>144</v>
      </c>
      <c r="H26" s="93" t="s">
        <v>92</v>
      </c>
      <c r="I26" s="152" t="s">
        <v>67</v>
      </c>
      <c r="J26" s="151" t="s">
        <v>842</v>
      </c>
      <c r="K26" s="151" t="s">
        <v>843</v>
      </c>
      <c r="L26" s="89" t="s">
        <v>67</v>
      </c>
      <c r="M26" s="159">
        <v>45203</v>
      </c>
      <c r="N26" s="151" t="s">
        <v>879</v>
      </c>
      <c r="O26" s="95"/>
      <c r="Q26" s="79"/>
    </row>
  </sheetData>
  <mergeCells count="6">
    <mergeCell ref="E24:E26"/>
    <mergeCell ref="B2:E2"/>
    <mergeCell ref="B3:E3"/>
    <mergeCell ref="B4:E4"/>
    <mergeCell ref="E19:E20"/>
    <mergeCell ref="E12:E14"/>
  </mergeCells>
  <conditionalFormatting sqref="F1:F11 F27:F1048576 F15:F16 F18">
    <cfRule type="containsText" dxfId="286" priority="23" operator="containsText" text="Passed">
      <formula>NOT(ISERROR(SEARCH("Passed",F1)))</formula>
    </cfRule>
  </conditionalFormatting>
  <conditionalFormatting sqref="F19">
    <cfRule type="containsText" dxfId="285" priority="22" operator="containsText" text="Passed">
      <formula>NOT(ISERROR(SEARCH("Passed",F19)))</formula>
    </cfRule>
  </conditionalFormatting>
  <conditionalFormatting sqref="F20">
    <cfRule type="containsText" dxfId="284" priority="21" operator="containsText" text="Passed">
      <formula>NOT(ISERROR(SEARCH("Passed",F20)))</formula>
    </cfRule>
  </conditionalFormatting>
  <conditionalFormatting sqref="F21:F22">
    <cfRule type="containsText" dxfId="283" priority="20" operator="containsText" text="Passed">
      <formula>NOT(ISERROR(SEARCH("Passed",F21)))</formula>
    </cfRule>
  </conditionalFormatting>
  <conditionalFormatting sqref="F13">
    <cfRule type="containsText" dxfId="282" priority="19" operator="containsText" text="Passed">
      <formula>NOT(ISERROR(SEARCH("Passed",F13)))</formula>
    </cfRule>
  </conditionalFormatting>
  <conditionalFormatting sqref="F14">
    <cfRule type="containsText" dxfId="281" priority="18" operator="containsText" text="Passed">
      <formula>NOT(ISERROR(SEARCH("Passed",F14)))</formula>
    </cfRule>
  </conditionalFormatting>
  <conditionalFormatting sqref="F12">
    <cfRule type="containsText" dxfId="280" priority="17" operator="containsText" text="Passed">
      <formula>NOT(ISERROR(SEARCH("Passed",F12)))</formula>
    </cfRule>
  </conditionalFormatting>
  <conditionalFormatting sqref="F23:F24">
    <cfRule type="containsText" dxfId="279" priority="16" operator="containsText" text="Passed">
      <formula>NOT(ISERROR(SEARCH("Passed",F23)))</formula>
    </cfRule>
  </conditionalFormatting>
  <conditionalFormatting sqref="F25">
    <cfRule type="containsText" dxfId="278" priority="15" operator="containsText" text="Passed">
      <formula>NOT(ISERROR(SEARCH("Passed",F25)))</formula>
    </cfRule>
  </conditionalFormatting>
  <conditionalFormatting sqref="F26">
    <cfRule type="containsText" dxfId="277" priority="14" operator="containsText" text="Passed">
      <formula>NOT(ISERROR(SEARCH("Passed",F26)))</formula>
    </cfRule>
  </conditionalFormatting>
  <conditionalFormatting sqref="F17">
    <cfRule type="containsText" dxfId="276" priority="13" operator="containsText" text="Passed">
      <formula>NOT(ISERROR(SEARCH("Passed",F17)))</formula>
    </cfRule>
  </conditionalFormatting>
  <conditionalFormatting sqref="I1:I12 I15 I18 I21 I23 I27:I300">
    <cfRule type="containsText" dxfId="275" priority="12" operator="containsText" text="Passed">
      <formula>NOT(ISERROR(SEARCH("Passed",I1)))</formula>
    </cfRule>
  </conditionalFormatting>
  <conditionalFormatting sqref="L1:L300">
    <cfRule type="containsText" dxfId="274" priority="11" operator="containsText" text="Passed">
      <formula>NOT(ISERROR(SEARCH("Passed",L1)))</formula>
    </cfRule>
  </conditionalFormatting>
  <conditionalFormatting sqref="I13">
    <cfRule type="containsText" dxfId="273" priority="10" operator="containsText" text="Passed">
      <formula>NOT(ISERROR(SEARCH("Passed",I13)))</formula>
    </cfRule>
  </conditionalFormatting>
  <conditionalFormatting sqref="I14">
    <cfRule type="containsText" dxfId="272" priority="9" operator="containsText" text="Passed">
      <formula>NOT(ISERROR(SEARCH("Passed",I14)))</formula>
    </cfRule>
  </conditionalFormatting>
  <conditionalFormatting sqref="I16">
    <cfRule type="containsText" dxfId="271" priority="8" operator="containsText" text="Passed">
      <formula>NOT(ISERROR(SEARCH("Passed",I16)))</formula>
    </cfRule>
  </conditionalFormatting>
  <conditionalFormatting sqref="I17">
    <cfRule type="containsText" dxfId="270" priority="7" operator="containsText" text="Passed">
      <formula>NOT(ISERROR(SEARCH("Passed",I17)))</formula>
    </cfRule>
  </conditionalFormatting>
  <conditionalFormatting sqref="I19">
    <cfRule type="containsText" dxfId="269" priority="6" operator="containsText" text="Passed">
      <formula>NOT(ISERROR(SEARCH("Passed",I19)))</formula>
    </cfRule>
  </conditionalFormatting>
  <conditionalFormatting sqref="I20">
    <cfRule type="containsText" dxfId="268" priority="5" operator="containsText" text="Passed">
      <formula>NOT(ISERROR(SEARCH("Passed",I20)))</formula>
    </cfRule>
  </conditionalFormatting>
  <conditionalFormatting sqref="I22">
    <cfRule type="containsText" dxfId="267" priority="4" operator="containsText" text="Passed">
      <formula>NOT(ISERROR(SEARCH("Passed",I22)))</formula>
    </cfRule>
  </conditionalFormatting>
  <conditionalFormatting sqref="I24">
    <cfRule type="containsText" dxfId="266" priority="3" operator="containsText" text="Passed">
      <formula>NOT(ISERROR(SEARCH("Passed",I24)))</formula>
    </cfRule>
  </conditionalFormatting>
  <conditionalFormatting sqref="I25">
    <cfRule type="containsText" dxfId="265" priority="2" operator="containsText" text="Passed">
      <formula>NOT(ISERROR(SEARCH("Passed",I25)))</formula>
    </cfRule>
  </conditionalFormatting>
  <conditionalFormatting sqref="I26">
    <cfRule type="containsText" dxfId="264" priority="1" operator="containsText" text="Passed">
      <formula>NOT(ISERROR(SEARCH("Passed",I26)))</formula>
    </cfRule>
  </conditionalFormatting>
  <dataValidations count="2">
    <dataValidation allowBlank="1" showErrorMessage="1" sqref="F10 I10 L10"/>
    <dataValidation type="list" allowBlank="1" showErrorMessage="1" sqref="G2:G3 G9 J27:J147 J2:J3 J9 M27:M147 M2:M3 M9 G27:G147 F12:F26 L12:L26 I12:I26">
      <formula1>$R$2:$R$5</formula1>
      <formula2>0</formula2>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5"/>
  <sheetViews>
    <sheetView workbookViewId="0">
      <selection activeCell="N23" sqref="N23:N25"/>
    </sheetView>
  </sheetViews>
  <sheetFormatPr defaultColWidth="9" defaultRowHeight="13.2" outlineLevelRow="1" outlineLevelCol="1"/>
  <cols>
    <col min="1" max="1" width="29.33203125" style="52" customWidth="1"/>
    <col min="2"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3.109375" style="52" customWidth="1" outlineLevel="1"/>
    <col min="11" max="11" width="9" style="53" customWidth="1" outlineLevel="1"/>
    <col min="12" max="12" width="9.33203125" style="52" customWidth="1"/>
    <col min="13" max="13" width="10.6640625" style="52" customWidth="1" outlineLevel="1"/>
    <col min="14" max="14" width="9.109375"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171</v>
      </c>
      <c r="C2" s="209"/>
      <c r="D2" s="209"/>
      <c r="E2" s="210"/>
      <c r="F2" s="111"/>
      <c r="G2" s="113"/>
      <c r="H2" s="115"/>
      <c r="I2" s="56"/>
      <c r="J2" s="57"/>
      <c r="K2" s="58"/>
      <c r="L2" s="56"/>
      <c r="M2" s="57"/>
      <c r="N2" s="58"/>
      <c r="O2" s="58"/>
      <c r="P2" s="59"/>
      <c r="Q2" s="60"/>
      <c r="R2" s="61" t="s">
        <v>67</v>
      </c>
    </row>
    <row r="3" spans="1:18" s="61" customFormat="1" ht="13.8">
      <c r="A3" s="98" t="s">
        <v>82</v>
      </c>
      <c r="B3" s="211" t="s">
        <v>152</v>
      </c>
      <c r="C3" s="211"/>
      <c r="D3" s="211"/>
      <c r="E3" s="212"/>
      <c r="F3" s="111"/>
      <c r="G3" s="113"/>
      <c r="H3" s="115"/>
      <c r="I3" s="56"/>
      <c r="J3" s="57"/>
      <c r="K3" s="58"/>
      <c r="L3" s="56"/>
      <c r="M3" s="57"/>
      <c r="N3" s="58"/>
      <c r="O3" s="58"/>
      <c r="P3" s="59"/>
      <c r="Q3" s="60"/>
      <c r="R3" s="61" t="s">
        <v>68</v>
      </c>
    </row>
    <row r="4" spans="1:18" s="61" customFormat="1" ht="13.8">
      <c r="A4" s="98" t="s">
        <v>83</v>
      </c>
      <c r="B4" s="211">
        <f>COUNTIF(A11:A200, "TC_*")</f>
        <v>10</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02">
        <f>COUNTIF($F10:$F997,B5)</f>
        <v>10</v>
      </c>
      <c r="C6" s="102">
        <f>COUNTIF($F10:$F997,C5)</f>
        <v>0</v>
      </c>
      <c r="D6" s="102">
        <f>COUNTIF($F10:$F997,D5)</f>
        <v>0</v>
      </c>
      <c r="E6" s="103">
        <f>COUNTIF($F10:$F997,E5)</f>
        <v>0</v>
      </c>
      <c r="F6" s="71"/>
      <c r="G6" s="71"/>
      <c r="H6" s="67"/>
      <c r="I6" s="71"/>
      <c r="J6" s="71"/>
      <c r="K6" s="67"/>
      <c r="L6" s="71"/>
      <c r="M6" s="71"/>
      <c r="N6" s="67"/>
      <c r="O6" s="67"/>
      <c r="P6" s="67"/>
      <c r="Q6" s="68"/>
    </row>
    <row r="7" spans="1:18" s="61" customFormat="1" ht="13.8">
      <c r="A7" s="99" t="s">
        <v>78</v>
      </c>
      <c r="B7" s="102">
        <f>COUNTIF($F10:$F997,B5)</f>
        <v>10</v>
      </c>
      <c r="C7" s="102">
        <f>COUNTIF($F10:$F997,C5)</f>
        <v>0</v>
      </c>
      <c r="D7" s="102">
        <f>COUNTIF($F10:$F997,D5)</f>
        <v>0</v>
      </c>
      <c r="E7" s="103">
        <f>COUNTIF($F10:$F997,E5)</f>
        <v>0</v>
      </c>
      <c r="F7" s="71"/>
      <c r="G7" s="71"/>
      <c r="H7" s="67"/>
      <c r="I7" s="71"/>
      <c r="J7" s="71"/>
      <c r="K7" s="67"/>
      <c r="L7" s="71"/>
      <c r="M7" s="71"/>
      <c r="N7" s="67"/>
      <c r="O7" s="67"/>
      <c r="P7" s="67"/>
      <c r="Q7" s="68"/>
    </row>
    <row r="8" spans="1:18" s="61" customFormat="1" ht="14.4" thickBot="1">
      <c r="A8" s="104" t="s">
        <v>79</v>
      </c>
      <c r="B8" s="155">
        <f>COUNTIF($L10:$L993,B5)</f>
        <v>10</v>
      </c>
      <c r="C8" s="105">
        <f>COUNTIF($F10:$F997,C5)</f>
        <v>0</v>
      </c>
      <c r="D8" s="105">
        <f>COUNTIF($F10:$F997,D5)</f>
        <v>0</v>
      </c>
      <c r="E8" s="106">
        <f>COUNTIF($F10:$F997,E5)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778</v>
      </c>
      <c r="B11" s="81"/>
      <c r="C11" s="82"/>
      <c r="D11" s="82"/>
      <c r="E11" s="82"/>
      <c r="F11" s="112"/>
      <c r="G11" s="112"/>
      <c r="H11" s="112"/>
      <c r="I11" s="82"/>
      <c r="J11" s="82"/>
      <c r="K11" s="82"/>
      <c r="L11" s="82"/>
      <c r="M11" s="82"/>
      <c r="N11" s="82"/>
      <c r="O11" s="83"/>
      <c r="Q11" s="77"/>
    </row>
    <row r="12" spans="1:18" s="78" customFormat="1" ht="136.80000000000001" customHeight="1" outlineLevel="1">
      <c r="A12" s="89" t="s">
        <v>173</v>
      </c>
      <c r="B12" s="89" t="s">
        <v>146</v>
      </c>
      <c r="C12" s="89" t="s">
        <v>172</v>
      </c>
      <c r="D12" s="90" t="s">
        <v>147</v>
      </c>
      <c r="E12" s="215" t="s">
        <v>121</v>
      </c>
      <c r="F12" s="93" t="s">
        <v>67</v>
      </c>
      <c r="G12" s="114" t="s">
        <v>144</v>
      </c>
      <c r="H12" s="93" t="s">
        <v>92</v>
      </c>
      <c r="I12" s="152" t="s">
        <v>67</v>
      </c>
      <c r="J12" s="89" t="s">
        <v>842</v>
      </c>
      <c r="K12" s="89" t="s">
        <v>843</v>
      </c>
      <c r="L12" s="152" t="s">
        <v>67</v>
      </c>
      <c r="M12" s="159">
        <v>45203</v>
      </c>
      <c r="N12" s="89" t="s">
        <v>879</v>
      </c>
      <c r="O12" s="95"/>
      <c r="Q12" s="79"/>
    </row>
    <row r="13" spans="1:18" s="78" customFormat="1" ht="81" customHeight="1" outlineLevel="1">
      <c r="A13" s="89" t="s">
        <v>174</v>
      </c>
      <c r="B13" s="89" t="s">
        <v>117</v>
      </c>
      <c r="C13" s="89" t="s">
        <v>148</v>
      </c>
      <c r="D13" s="90" t="s">
        <v>153</v>
      </c>
      <c r="E13" s="216"/>
      <c r="F13" s="93" t="s">
        <v>67</v>
      </c>
      <c r="G13" s="114" t="s">
        <v>144</v>
      </c>
      <c r="H13" s="93" t="s">
        <v>92</v>
      </c>
      <c r="I13" s="152" t="s">
        <v>67</v>
      </c>
      <c r="J13" s="151" t="s">
        <v>842</v>
      </c>
      <c r="K13" s="151" t="s">
        <v>843</v>
      </c>
      <c r="L13" s="152" t="s">
        <v>67</v>
      </c>
      <c r="M13" s="159">
        <v>45203</v>
      </c>
      <c r="N13" s="151" t="s">
        <v>879</v>
      </c>
      <c r="O13" s="95"/>
      <c r="Q13" s="79"/>
    </row>
    <row r="14" spans="1:18" s="78" customFormat="1" ht="85.2" customHeight="1" outlineLevel="1">
      <c r="A14" s="89" t="s">
        <v>175</v>
      </c>
      <c r="B14" s="89" t="s">
        <v>118</v>
      </c>
      <c r="C14" s="89" t="s">
        <v>149</v>
      </c>
      <c r="D14" s="90" t="s">
        <v>154</v>
      </c>
      <c r="E14" s="217"/>
      <c r="F14" s="93" t="s">
        <v>67</v>
      </c>
      <c r="G14" s="114" t="s">
        <v>144</v>
      </c>
      <c r="H14" s="93" t="s">
        <v>92</v>
      </c>
      <c r="I14" s="152" t="s">
        <v>67</v>
      </c>
      <c r="J14" s="151" t="s">
        <v>842</v>
      </c>
      <c r="K14" s="151" t="s">
        <v>843</v>
      </c>
      <c r="L14" s="152" t="s">
        <v>67</v>
      </c>
      <c r="M14" s="159">
        <v>45203</v>
      </c>
      <c r="N14" s="151" t="s">
        <v>879</v>
      </c>
      <c r="O14" s="95"/>
      <c r="Q14" s="79"/>
    </row>
    <row r="15" spans="1:18" s="61" customFormat="1" ht="13.8">
      <c r="A15" s="81" t="s">
        <v>777</v>
      </c>
      <c r="B15" s="86"/>
      <c r="C15" s="87"/>
      <c r="D15" s="87"/>
      <c r="E15" s="87"/>
      <c r="F15" s="94"/>
      <c r="G15" s="94"/>
      <c r="H15" s="94"/>
      <c r="I15" s="87"/>
      <c r="J15" s="87"/>
      <c r="K15" s="87"/>
      <c r="L15" s="87"/>
      <c r="M15" s="87"/>
      <c r="N15" s="87"/>
      <c r="O15" s="88"/>
      <c r="Q15" s="77"/>
    </row>
    <row r="16" spans="1:18" ht="82.8" outlineLevel="1">
      <c r="A16" s="89" t="s">
        <v>176</v>
      </c>
      <c r="B16" s="89" t="s">
        <v>155</v>
      </c>
      <c r="C16" s="89" t="s">
        <v>156</v>
      </c>
      <c r="D16" s="89" t="s">
        <v>157</v>
      </c>
      <c r="E16" s="96" t="s">
        <v>150</v>
      </c>
      <c r="F16" s="93" t="s">
        <v>67</v>
      </c>
      <c r="G16" s="114" t="s">
        <v>144</v>
      </c>
      <c r="H16" s="93" t="s">
        <v>92</v>
      </c>
      <c r="I16" s="152" t="s">
        <v>67</v>
      </c>
      <c r="J16" s="151" t="s">
        <v>842</v>
      </c>
      <c r="K16" s="151" t="s">
        <v>843</v>
      </c>
      <c r="L16" s="89" t="s">
        <v>67</v>
      </c>
      <c r="M16" s="159">
        <v>45203</v>
      </c>
      <c r="N16" s="151" t="s">
        <v>879</v>
      </c>
      <c r="O16" s="95"/>
      <c r="Q16" s="79"/>
    </row>
    <row r="17" spans="1:17" s="61" customFormat="1" ht="13.8">
      <c r="A17" s="81" t="s">
        <v>158</v>
      </c>
      <c r="B17" s="86"/>
      <c r="C17" s="87"/>
      <c r="D17" s="87"/>
      <c r="E17" s="87"/>
      <c r="F17" s="94"/>
      <c r="G17" s="94"/>
      <c r="H17" s="94"/>
      <c r="I17" s="87"/>
      <c r="J17" s="87"/>
      <c r="K17" s="87"/>
      <c r="L17" s="87"/>
      <c r="M17" s="87"/>
      <c r="N17" s="87"/>
      <c r="O17" s="88"/>
      <c r="Q17" s="77"/>
    </row>
    <row r="18" spans="1:17" ht="220.8" customHeight="1" outlineLevel="1">
      <c r="A18" s="89" t="s">
        <v>177</v>
      </c>
      <c r="B18" s="89" t="s">
        <v>159</v>
      </c>
      <c r="C18" s="89" t="s">
        <v>505</v>
      </c>
      <c r="D18" s="89" t="s">
        <v>212</v>
      </c>
      <c r="E18" s="213" t="s">
        <v>214</v>
      </c>
      <c r="F18" s="93" t="s">
        <v>67</v>
      </c>
      <c r="G18" s="114" t="s">
        <v>144</v>
      </c>
      <c r="H18" s="93" t="s">
        <v>92</v>
      </c>
      <c r="I18" s="152" t="s">
        <v>67</v>
      </c>
      <c r="J18" s="151" t="s">
        <v>842</v>
      </c>
      <c r="K18" s="151" t="s">
        <v>843</v>
      </c>
      <c r="L18" s="89" t="s">
        <v>67</v>
      </c>
      <c r="M18" s="159">
        <v>45203</v>
      </c>
      <c r="N18" s="151" t="s">
        <v>879</v>
      </c>
      <c r="O18" s="95"/>
      <c r="Q18" s="79"/>
    </row>
    <row r="19" spans="1:17" ht="142.80000000000001" customHeight="1" outlineLevel="1">
      <c r="A19" s="89" t="s">
        <v>178</v>
      </c>
      <c r="B19" s="89" t="s">
        <v>160</v>
      </c>
      <c r="C19" s="89" t="s">
        <v>506</v>
      </c>
      <c r="D19" s="89" t="s">
        <v>127</v>
      </c>
      <c r="E19" s="208"/>
      <c r="F19" s="93" t="s">
        <v>67</v>
      </c>
      <c r="G19" s="114" t="s">
        <v>144</v>
      </c>
      <c r="H19" s="93" t="s">
        <v>92</v>
      </c>
      <c r="I19" s="152" t="s">
        <v>67</v>
      </c>
      <c r="J19" s="151" t="s">
        <v>842</v>
      </c>
      <c r="K19" s="151" t="s">
        <v>843</v>
      </c>
      <c r="L19" s="151" t="s">
        <v>67</v>
      </c>
      <c r="M19" s="159">
        <v>45203</v>
      </c>
      <c r="N19" s="151" t="s">
        <v>879</v>
      </c>
      <c r="O19" s="95"/>
      <c r="Q19" s="79"/>
    </row>
    <row r="20" spans="1:17" s="61" customFormat="1" ht="13.8">
      <c r="A20" s="81" t="s">
        <v>161</v>
      </c>
      <c r="B20" s="86"/>
      <c r="C20" s="87"/>
      <c r="D20" s="87"/>
      <c r="E20" s="87"/>
      <c r="F20" s="94"/>
      <c r="G20" s="94"/>
      <c r="H20" s="94"/>
      <c r="I20" s="87"/>
      <c r="J20" s="87"/>
      <c r="K20" s="87"/>
      <c r="L20" s="87"/>
      <c r="M20" s="87"/>
      <c r="N20" s="87"/>
      <c r="O20" s="88"/>
      <c r="Q20" s="77"/>
    </row>
    <row r="21" spans="1:17" ht="136.80000000000001" customHeight="1" outlineLevel="1">
      <c r="A21" s="89" t="s">
        <v>179</v>
      </c>
      <c r="B21" s="89" t="s">
        <v>162</v>
      </c>
      <c r="C21" s="89" t="s">
        <v>128</v>
      </c>
      <c r="D21" s="89" t="s">
        <v>213</v>
      </c>
      <c r="E21" s="96" t="s">
        <v>151</v>
      </c>
      <c r="F21" s="93" t="s">
        <v>67</v>
      </c>
      <c r="G21" s="114" t="s">
        <v>144</v>
      </c>
      <c r="H21" s="93" t="s">
        <v>92</v>
      </c>
      <c r="I21" s="152" t="s">
        <v>67</v>
      </c>
      <c r="J21" s="151" t="s">
        <v>842</v>
      </c>
      <c r="K21" s="151" t="s">
        <v>843</v>
      </c>
      <c r="L21" s="89" t="s">
        <v>67</v>
      </c>
      <c r="M21" s="159">
        <v>45203</v>
      </c>
      <c r="N21" s="151" t="s">
        <v>879</v>
      </c>
      <c r="O21" s="95"/>
      <c r="Q21" s="79"/>
    </row>
    <row r="22" spans="1:17" s="61" customFormat="1" ht="13.8">
      <c r="A22" s="81" t="s">
        <v>163</v>
      </c>
      <c r="B22" s="86"/>
      <c r="C22" s="87"/>
      <c r="D22" s="87"/>
      <c r="E22" s="87"/>
      <c r="F22" s="94"/>
      <c r="G22" s="94"/>
      <c r="H22" s="94"/>
      <c r="I22" s="87"/>
      <c r="J22" s="87"/>
      <c r="K22" s="87"/>
      <c r="L22" s="87"/>
      <c r="M22" s="87"/>
      <c r="N22" s="87"/>
      <c r="O22" s="88"/>
      <c r="Q22" s="77"/>
    </row>
    <row r="23" spans="1:17" ht="136.80000000000001" customHeight="1" outlineLevel="1">
      <c r="A23" s="89" t="s">
        <v>180</v>
      </c>
      <c r="B23" s="89" t="s">
        <v>164</v>
      </c>
      <c r="C23" s="89" t="s">
        <v>165</v>
      </c>
      <c r="D23" s="89" t="s">
        <v>166</v>
      </c>
      <c r="E23" s="213" t="s">
        <v>150</v>
      </c>
      <c r="F23" s="93" t="s">
        <v>67</v>
      </c>
      <c r="G23" s="114" t="s">
        <v>144</v>
      </c>
      <c r="H23" s="93" t="s">
        <v>92</v>
      </c>
      <c r="I23" s="152" t="s">
        <v>67</v>
      </c>
      <c r="J23" s="151" t="s">
        <v>842</v>
      </c>
      <c r="K23" s="151" t="s">
        <v>843</v>
      </c>
      <c r="L23" s="89" t="s">
        <v>67</v>
      </c>
      <c r="M23" s="159">
        <v>45203</v>
      </c>
      <c r="N23" s="151" t="s">
        <v>879</v>
      </c>
      <c r="O23" s="95"/>
      <c r="Q23" s="79"/>
    </row>
    <row r="24" spans="1:17" ht="145.19999999999999" customHeight="1" outlineLevel="1">
      <c r="A24" s="89" t="s">
        <v>181</v>
      </c>
      <c r="B24" s="89" t="s">
        <v>167</v>
      </c>
      <c r="C24" s="107" t="s">
        <v>142</v>
      </c>
      <c r="D24" s="89" t="s">
        <v>168</v>
      </c>
      <c r="E24" s="207"/>
      <c r="F24" s="93" t="s">
        <v>67</v>
      </c>
      <c r="G24" s="114" t="s">
        <v>144</v>
      </c>
      <c r="H24" s="93" t="s">
        <v>92</v>
      </c>
      <c r="I24" s="152" t="s">
        <v>67</v>
      </c>
      <c r="J24" s="151" t="s">
        <v>842</v>
      </c>
      <c r="K24" s="151" t="s">
        <v>843</v>
      </c>
      <c r="L24" s="151" t="s">
        <v>67</v>
      </c>
      <c r="M24" s="159">
        <v>45203</v>
      </c>
      <c r="N24" s="151" t="s">
        <v>879</v>
      </c>
      <c r="O24" s="95"/>
      <c r="Q24" s="79"/>
    </row>
    <row r="25" spans="1:17" ht="145.19999999999999" customHeight="1" outlineLevel="1">
      <c r="A25" s="89" t="s">
        <v>182</v>
      </c>
      <c r="B25" s="89" t="s">
        <v>169</v>
      </c>
      <c r="C25" s="107" t="s">
        <v>140</v>
      </c>
      <c r="D25" s="89" t="s">
        <v>170</v>
      </c>
      <c r="E25" s="214"/>
      <c r="F25" s="93" t="s">
        <v>67</v>
      </c>
      <c r="G25" s="114" t="s">
        <v>144</v>
      </c>
      <c r="H25" s="93" t="s">
        <v>92</v>
      </c>
      <c r="I25" s="152" t="s">
        <v>67</v>
      </c>
      <c r="J25" s="151" t="s">
        <v>842</v>
      </c>
      <c r="K25" s="151" t="s">
        <v>843</v>
      </c>
      <c r="L25" s="151" t="s">
        <v>67</v>
      </c>
      <c r="M25" s="159">
        <v>45203</v>
      </c>
      <c r="N25" s="151" t="s">
        <v>879</v>
      </c>
      <c r="O25" s="95"/>
      <c r="Q25" s="79"/>
    </row>
  </sheetData>
  <mergeCells count="6">
    <mergeCell ref="E23:E25"/>
    <mergeCell ref="B2:E2"/>
    <mergeCell ref="B3:E3"/>
    <mergeCell ref="B4:E4"/>
    <mergeCell ref="E12:E14"/>
    <mergeCell ref="E18:E19"/>
  </mergeCells>
  <conditionalFormatting sqref="F1:F11 F26:F1048576 F15:F17">
    <cfRule type="containsText" dxfId="263" priority="21" operator="containsText" text="Passed">
      <formula>NOT(ISERROR(SEARCH("Passed",F1)))</formula>
    </cfRule>
  </conditionalFormatting>
  <conditionalFormatting sqref="F18">
    <cfRule type="containsText" dxfId="262" priority="20" operator="containsText" text="Passed">
      <formula>NOT(ISERROR(SEARCH("Passed",F18)))</formula>
    </cfRule>
  </conditionalFormatting>
  <conditionalFormatting sqref="F19">
    <cfRule type="containsText" dxfId="261" priority="19" operator="containsText" text="Passed">
      <formula>NOT(ISERROR(SEARCH("Passed",F19)))</formula>
    </cfRule>
  </conditionalFormatting>
  <conditionalFormatting sqref="F20:F21">
    <cfRule type="containsText" dxfId="260" priority="18" operator="containsText" text="Passed">
      <formula>NOT(ISERROR(SEARCH("Passed",F20)))</formula>
    </cfRule>
  </conditionalFormatting>
  <conditionalFormatting sqref="F13">
    <cfRule type="containsText" dxfId="259" priority="17" operator="containsText" text="Passed">
      <formula>NOT(ISERROR(SEARCH("Passed",F13)))</formula>
    </cfRule>
  </conditionalFormatting>
  <conditionalFormatting sqref="F14">
    <cfRule type="containsText" dxfId="258" priority="16" operator="containsText" text="Passed">
      <formula>NOT(ISERROR(SEARCH("Passed",F14)))</formula>
    </cfRule>
  </conditionalFormatting>
  <conditionalFormatting sqref="F12">
    <cfRule type="containsText" dxfId="257" priority="15" operator="containsText" text="Passed">
      <formula>NOT(ISERROR(SEARCH("Passed",F12)))</formula>
    </cfRule>
  </conditionalFormatting>
  <conditionalFormatting sqref="F22:F23">
    <cfRule type="containsText" dxfId="256" priority="14" operator="containsText" text="Passed">
      <formula>NOT(ISERROR(SEARCH("Passed",F22)))</formula>
    </cfRule>
  </conditionalFormatting>
  <conditionalFormatting sqref="F24">
    <cfRule type="containsText" dxfId="255" priority="13" operator="containsText" text="Passed">
      <formula>NOT(ISERROR(SEARCH("Passed",F24)))</formula>
    </cfRule>
  </conditionalFormatting>
  <conditionalFormatting sqref="F25">
    <cfRule type="containsText" dxfId="254" priority="12" operator="containsText" text="Passed">
      <formula>NOT(ISERROR(SEARCH("Passed",F25)))</formula>
    </cfRule>
  </conditionalFormatting>
  <conditionalFormatting sqref="I1:I12 I15 I17 I20 I22 I26:I300">
    <cfRule type="containsText" dxfId="253" priority="11" operator="containsText" text="Passed">
      <formula>NOT(ISERROR(SEARCH("Passed",I1)))</formula>
    </cfRule>
  </conditionalFormatting>
  <conditionalFormatting sqref="L1:L300">
    <cfRule type="containsText" dxfId="252" priority="10" operator="containsText" text="Passed">
      <formula>NOT(ISERROR(SEARCH("Passed",L1)))</formula>
    </cfRule>
  </conditionalFormatting>
  <conditionalFormatting sqref="I13">
    <cfRule type="containsText" dxfId="251" priority="9" operator="containsText" text="Passed">
      <formula>NOT(ISERROR(SEARCH("Passed",I13)))</formula>
    </cfRule>
  </conditionalFormatting>
  <conditionalFormatting sqref="I14">
    <cfRule type="containsText" dxfId="250" priority="8" operator="containsText" text="Passed">
      <formula>NOT(ISERROR(SEARCH("Passed",I14)))</formula>
    </cfRule>
  </conditionalFormatting>
  <conditionalFormatting sqref="I16">
    <cfRule type="containsText" dxfId="249" priority="7" operator="containsText" text="Passed">
      <formula>NOT(ISERROR(SEARCH("Passed",I16)))</formula>
    </cfRule>
  </conditionalFormatting>
  <conditionalFormatting sqref="I18">
    <cfRule type="containsText" dxfId="248" priority="6" operator="containsText" text="Passed">
      <formula>NOT(ISERROR(SEARCH("Passed",I18)))</formula>
    </cfRule>
  </conditionalFormatting>
  <conditionalFormatting sqref="I19">
    <cfRule type="containsText" dxfId="247" priority="5" operator="containsText" text="Passed">
      <formula>NOT(ISERROR(SEARCH("Passed",I19)))</formula>
    </cfRule>
  </conditionalFormatting>
  <conditionalFormatting sqref="I21">
    <cfRule type="containsText" dxfId="246" priority="4" operator="containsText" text="Passed">
      <formula>NOT(ISERROR(SEARCH("Passed",I21)))</formula>
    </cfRule>
  </conditionalFormatting>
  <conditionalFormatting sqref="I23">
    <cfRule type="containsText" dxfId="245" priority="3" operator="containsText" text="Passed">
      <formula>NOT(ISERROR(SEARCH("Passed",I23)))</formula>
    </cfRule>
  </conditionalFormatting>
  <conditionalFormatting sqref="I24">
    <cfRule type="containsText" dxfId="244" priority="2" operator="containsText" text="Passed">
      <formula>NOT(ISERROR(SEARCH("Passed",I24)))</formula>
    </cfRule>
  </conditionalFormatting>
  <conditionalFormatting sqref="I25">
    <cfRule type="containsText" dxfId="243" priority="1" operator="containsText" text="Passed">
      <formula>NOT(ISERROR(SEARCH("Passed",I25)))</formula>
    </cfRule>
  </conditionalFormatting>
  <dataValidations count="2">
    <dataValidation type="list" allowBlank="1" showErrorMessage="1" sqref="G2:G3 G9 J26:J146 J2:J3 J9 M26:M146 M2:M3 M9 G26:G146 I12:I25 F12:F25 L12:L25">
      <formula1>$R$2:$R$5</formula1>
      <formula2>0</formula2>
    </dataValidation>
    <dataValidation allowBlank="1" showErrorMessage="1" sqref="F10 I10 L10"/>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9"/>
  <sheetViews>
    <sheetView topLeftCell="A36" zoomScaleNormal="100" workbookViewId="0">
      <selection activeCell="C38" sqref="C38"/>
    </sheetView>
  </sheetViews>
  <sheetFormatPr defaultColWidth="9" defaultRowHeight="13.2" outlineLevelRow="1" outlineLevelCol="1"/>
  <cols>
    <col min="1" max="1" width="27.88671875" style="52" customWidth="1"/>
    <col min="2"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2.21875" style="52" customWidth="1" outlineLevel="1"/>
    <col min="11" max="11" width="9.88671875" style="53" customWidth="1" outlineLevel="1"/>
    <col min="12" max="12" width="9.33203125" style="52" customWidth="1"/>
    <col min="13" max="13" width="10.6640625" style="52" customWidth="1" outlineLevel="1"/>
    <col min="14" max="14" width="9.109375"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183</v>
      </c>
      <c r="C2" s="209"/>
      <c r="D2" s="209"/>
      <c r="E2" s="210"/>
      <c r="F2" s="111"/>
      <c r="G2" s="113"/>
      <c r="H2" s="115"/>
      <c r="I2" s="56"/>
      <c r="J2" s="57"/>
      <c r="K2" s="58"/>
      <c r="L2" s="56"/>
      <c r="M2" s="57"/>
      <c r="N2" s="58"/>
      <c r="O2" s="58"/>
      <c r="P2" s="59"/>
      <c r="Q2" s="60"/>
      <c r="R2" s="61" t="s">
        <v>67</v>
      </c>
    </row>
    <row r="3" spans="1:18" s="61" customFormat="1" ht="13.8">
      <c r="A3" s="98" t="s">
        <v>82</v>
      </c>
      <c r="B3" s="211" t="s">
        <v>184</v>
      </c>
      <c r="C3" s="211"/>
      <c r="D3" s="211"/>
      <c r="E3" s="212"/>
      <c r="F3" s="111"/>
      <c r="G3" s="113"/>
      <c r="H3" s="115"/>
      <c r="I3" s="56"/>
      <c r="J3" s="57"/>
      <c r="K3" s="58"/>
      <c r="L3" s="56"/>
      <c r="M3" s="57"/>
      <c r="N3" s="58"/>
      <c r="O3" s="58"/>
      <c r="P3" s="59"/>
      <c r="Q3" s="60"/>
      <c r="R3" s="61" t="s">
        <v>68</v>
      </c>
    </row>
    <row r="4" spans="1:18" s="61" customFormat="1" ht="13.8">
      <c r="A4" s="98" t="s">
        <v>83</v>
      </c>
      <c r="B4" s="211">
        <f>COUNTIF(A11:A208, "TC_*")</f>
        <v>23</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02">
        <f>COUNTIF($F10:$F1005,B5)</f>
        <v>23</v>
      </c>
      <c r="C6" s="102">
        <f>COUNTIF($F10:$F1005,C5)</f>
        <v>0</v>
      </c>
      <c r="D6" s="102">
        <f>COUNTIF($F10:$F1005,D5)</f>
        <v>0</v>
      </c>
      <c r="E6" s="103">
        <f>COUNTIF($F10:$F1005,E5)</f>
        <v>0</v>
      </c>
      <c r="F6" s="71"/>
      <c r="G6" s="71"/>
      <c r="H6" s="67"/>
      <c r="I6" s="71"/>
      <c r="J6" s="71"/>
      <c r="K6" s="67"/>
      <c r="L6" s="71"/>
      <c r="M6" s="71"/>
      <c r="N6" s="67"/>
      <c r="O6" s="67"/>
      <c r="P6" s="67"/>
      <c r="Q6" s="68"/>
    </row>
    <row r="7" spans="1:18" s="61" customFormat="1" ht="13.8">
      <c r="A7" s="99" t="s">
        <v>78</v>
      </c>
      <c r="B7" s="102">
        <f>COUNTIF($F10:$F1005,B5)</f>
        <v>23</v>
      </c>
      <c r="C7" s="102">
        <f>COUNTIF($F10:$F1005,C5)</f>
        <v>0</v>
      </c>
      <c r="D7" s="102">
        <f>COUNTIF($F10:$F1005,D5)</f>
        <v>0</v>
      </c>
      <c r="E7" s="103">
        <f>COUNTIF($F10:$F1005,E5)</f>
        <v>0</v>
      </c>
      <c r="F7" s="71"/>
      <c r="G7" s="71"/>
      <c r="H7" s="67"/>
      <c r="I7" s="71"/>
      <c r="J7" s="71"/>
      <c r="K7" s="67"/>
      <c r="L7" s="71"/>
      <c r="M7" s="71"/>
      <c r="N7" s="67"/>
      <c r="O7" s="67"/>
      <c r="P7" s="67"/>
      <c r="Q7" s="68"/>
    </row>
    <row r="8" spans="1:18" s="61" customFormat="1" ht="14.4" thickBot="1">
      <c r="A8" s="104" t="s">
        <v>79</v>
      </c>
      <c r="B8" s="155">
        <f>COUNTIF($L10:$L992,B5)</f>
        <v>23</v>
      </c>
      <c r="C8" s="105">
        <f>COUNTIF($F10:$F1005,C5)</f>
        <v>0</v>
      </c>
      <c r="D8" s="105">
        <f>COUNTIF($F10:$F1005,D5)</f>
        <v>0</v>
      </c>
      <c r="E8" s="106">
        <f>COUNTIF($F10:$F1005,E5)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780</v>
      </c>
      <c r="B11" s="81"/>
      <c r="C11" s="82"/>
      <c r="D11" s="82"/>
      <c r="E11" s="118"/>
      <c r="F11" s="112"/>
      <c r="G11" s="112"/>
      <c r="H11" s="112"/>
      <c r="I11" s="82"/>
      <c r="J11" s="82"/>
      <c r="K11" s="82"/>
      <c r="L11" s="82"/>
      <c r="M11" s="82"/>
      <c r="N11" s="82"/>
      <c r="O11" s="83"/>
      <c r="Q11" s="77"/>
    </row>
    <row r="12" spans="1:18" s="78" customFormat="1" ht="136.80000000000001" customHeight="1" outlineLevel="1">
      <c r="A12" s="89" t="s">
        <v>186</v>
      </c>
      <c r="B12" s="89" t="s">
        <v>185</v>
      </c>
      <c r="C12" s="89" t="s">
        <v>314</v>
      </c>
      <c r="D12" s="116" t="s">
        <v>208</v>
      </c>
      <c r="E12" s="225" t="s">
        <v>121</v>
      </c>
      <c r="F12" s="117" t="s">
        <v>67</v>
      </c>
      <c r="G12" s="114" t="s">
        <v>144</v>
      </c>
      <c r="H12" s="93" t="s">
        <v>92</v>
      </c>
      <c r="I12" s="157" t="s">
        <v>67</v>
      </c>
      <c r="J12" s="89" t="s">
        <v>842</v>
      </c>
      <c r="K12" s="89" t="s">
        <v>879</v>
      </c>
      <c r="L12" s="157" t="s">
        <v>67</v>
      </c>
      <c r="M12" s="159">
        <v>45203</v>
      </c>
      <c r="N12" s="89" t="s">
        <v>843</v>
      </c>
      <c r="O12" s="95"/>
      <c r="Q12" s="79"/>
    </row>
    <row r="13" spans="1:18" s="78" customFormat="1" ht="81" customHeight="1" outlineLevel="1">
      <c r="A13" s="89" t="s">
        <v>187</v>
      </c>
      <c r="B13" s="89" t="s">
        <v>117</v>
      </c>
      <c r="C13" s="89" t="s">
        <v>196</v>
      </c>
      <c r="D13" s="116" t="s">
        <v>197</v>
      </c>
      <c r="E13" s="229"/>
      <c r="F13" s="117" t="s">
        <v>67</v>
      </c>
      <c r="G13" s="114" t="s">
        <v>144</v>
      </c>
      <c r="H13" s="93" t="s">
        <v>92</v>
      </c>
      <c r="I13" s="157" t="s">
        <v>67</v>
      </c>
      <c r="J13" s="151" t="s">
        <v>842</v>
      </c>
      <c r="K13" s="151" t="s">
        <v>879</v>
      </c>
      <c r="L13" s="157" t="s">
        <v>67</v>
      </c>
      <c r="M13" s="159">
        <v>45203</v>
      </c>
      <c r="N13" s="151" t="s">
        <v>843</v>
      </c>
      <c r="O13" s="95"/>
      <c r="Q13" s="79"/>
    </row>
    <row r="14" spans="1:18" s="78" customFormat="1" ht="85.2" customHeight="1" outlineLevel="1">
      <c r="A14" s="89" t="s">
        <v>188</v>
      </c>
      <c r="B14" s="89" t="s">
        <v>118</v>
      </c>
      <c r="C14" s="89" t="s">
        <v>198</v>
      </c>
      <c r="D14" s="116" t="s">
        <v>199</v>
      </c>
      <c r="E14" s="226"/>
      <c r="F14" s="117" t="s">
        <v>67</v>
      </c>
      <c r="G14" s="114" t="s">
        <v>144</v>
      </c>
      <c r="H14" s="93" t="s">
        <v>92</v>
      </c>
      <c r="I14" s="157" t="s">
        <v>67</v>
      </c>
      <c r="J14" s="151" t="s">
        <v>842</v>
      </c>
      <c r="K14" s="151" t="s">
        <v>879</v>
      </c>
      <c r="L14" s="157" t="s">
        <v>67</v>
      </c>
      <c r="M14" s="159">
        <v>45203</v>
      </c>
      <c r="N14" s="151" t="s">
        <v>843</v>
      </c>
      <c r="O14" s="95"/>
      <c r="Q14" s="79"/>
    </row>
    <row r="15" spans="1:18" s="61" customFormat="1" ht="13.8">
      <c r="A15" s="81" t="s">
        <v>209</v>
      </c>
      <c r="B15" s="86"/>
      <c r="C15" s="87"/>
      <c r="D15" s="87"/>
      <c r="E15" s="118"/>
      <c r="F15" s="94"/>
      <c r="G15" s="94"/>
      <c r="H15" s="94"/>
      <c r="I15" s="87"/>
      <c r="J15" s="87"/>
      <c r="K15" s="87"/>
      <c r="L15" s="87"/>
      <c r="M15" s="87"/>
      <c r="N15" s="87"/>
      <c r="O15" s="88"/>
      <c r="Q15" s="77"/>
    </row>
    <row r="16" spans="1:18" ht="82.8" outlineLevel="1">
      <c r="A16" s="89" t="s">
        <v>189</v>
      </c>
      <c r="B16" s="89" t="s">
        <v>210</v>
      </c>
      <c r="C16" s="89" t="s">
        <v>229</v>
      </c>
      <c r="D16" s="131" t="s">
        <v>315</v>
      </c>
      <c r="E16" s="134" t="s">
        <v>211</v>
      </c>
      <c r="F16" s="117" t="s">
        <v>67</v>
      </c>
      <c r="G16" s="114" t="s">
        <v>144</v>
      </c>
      <c r="H16" s="93" t="s">
        <v>92</v>
      </c>
      <c r="I16" s="157" t="s">
        <v>67</v>
      </c>
      <c r="J16" s="151" t="s">
        <v>842</v>
      </c>
      <c r="K16" s="151" t="s">
        <v>879</v>
      </c>
      <c r="L16" s="157" t="s">
        <v>67</v>
      </c>
      <c r="M16" s="159">
        <v>45203</v>
      </c>
      <c r="N16" s="151" t="s">
        <v>843</v>
      </c>
      <c r="O16" s="95"/>
      <c r="Q16" s="79"/>
    </row>
    <row r="17" spans="1:17" ht="130.19999999999999" customHeight="1" outlineLevel="1">
      <c r="A17" s="89" t="s">
        <v>190</v>
      </c>
      <c r="B17" s="89" t="s">
        <v>234</v>
      </c>
      <c r="C17" s="89" t="s">
        <v>237</v>
      </c>
      <c r="D17" s="116" t="s">
        <v>235</v>
      </c>
      <c r="E17" s="220" t="s">
        <v>781</v>
      </c>
      <c r="F17" s="117" t="s">
        <v>67</v>
      </c>
      <c r="G17" s="114" t="s">
        <v>144</v>
      </c>
      <c r="H17" s="93" t="s">
        <v>92</v>
      </c>
      <c r="I17" s="157" t="s">
        <v>67</v>
      </c>
      <c r="J17" s="151" t="s">
        <v>842</v>
      </c>
      <c r="K17" s="151" t="s">
        <v>879</v>
      </c>
      <c r="L17" s="157" t="s">
        <v>67</v>
      </c>
      <c r="M17" s="159">
        <v>45203</v>
      </c>
      <c r="N17" s="151" t="s">
        <v>843</v>
      </c>
      <c r="O17" s="95"/>
      <c r="Q17" s="79"/>
    </row>
    <row r="18" spans="1:17" ht="74.400000000000006" customHeight="1" outlineLevel="1">
      <c r="A18" s="89" t="s">
        <v>191</v>
      </c>
      <c r="B18" s="89" t="s">
        <v>236</v>
      </c>
      <c r="C18" s="89" t="s">
        <v>238</v>
      </c>
      <c r="D18" s="116" t="s">
        <v>243</v>
      </c>
      <c r="E18" s="230"/>
      <c r="F18" s="117" t="s">
        <v>67</v>
      </c>
      <c r="G18" s="114" t="s">
        <v>144</v>
      </c>
      <c r="H18" s="93" t="s">
        <v>92</v>
      </c>
      <c r="I18" s="157" t="s">
        <v>67</v>
      </c>
      <c r="J18" s="151" t="s">
        <v>842</v>
      </c>
      <c r="K18" s="151" t="s">
        <v>879</v>
      </c>
      <c r="L18" s="157" t="s">
        <v>67</v>
      </c>
      <c r="M18" s="159">
        <v>45203</v>
      </c>
      <c r="N18" s="151" t="s">
        <v>843</v>
      </c>
      <c r="O18" s="95"/>
      <c r="Q18" s="79"/>
    </row>
    <row r="19" spans="1:17" ht="76.8" customHeight="1" outlineLevel="1">
      <c r="A19" s="89" t="s">
        <v>192</v>
      </c>
      <c r="B19" s="89" t="s">
        <v>244</v>
      </c>
      <c r="C19" s="89" t="s">
        <v>239</v>
      </c>
      <c r="D19" s="116" t="s">
        <v>245</v>
      </c>
      <c r="E19" s="230"/>
      <c r="F19" s="117" t="s">
        <v>67</v>
      </c>
      <c r="G19" s="114" t="s">
        <v>144</v>
      </c>
      <c r="H19" s="93" t="s">
        <v>92</v>
      </c>
      <c r="I19" s="157" t="s">
        <v>67</v>
      </c>
      <c r="J19" s="151" t="s">
        <v>842</v>
      </c>
      <c r="K19" s="151" t="s">
        <v>879</v>
      </c>
      <c r="L19" s="157" t="s">
        <v>67</v>
      </c>
      <c r="M19" s="159">
        <v>45203</v>
      </c>
      <c r="N19" s="151" t="s">
        <v>843</v>
      </c>
      <c r="O19" s="95"/>
      <c r="Q19" s="79"/>
    </row>
    <row r="20" spans="1:17" ht="80.400000000000006" customHeight="1" outlineLevel="1">
      <c r="A20" s="89" t="s">
        <v>193</v>
      </c>
      <c r="B20" s="89" t="s">
        <v>240</v>
      </c>
      <c r="C20" s="89" t="s">
        <v>241</v>
      </c>
      <c r="D20" s="116" t="s">
        <v>246</v>
      </c>
      <c r="E20" s="230"/>
      <c r="F20" s="117" t="s">
        <v>67</v>
      </c>
      <c r="G20" s="114" t="s">
        <v>144</v>
      </c>
      <c r="H20" s="93" t="s">
        <v>92</v>
      </c>
      <c r="I20" s="157" t="s">
        <v>67</v>
      </c>
      <c r="J20" s="151" t="s">
        <v>842</v>
      </c>
      <c r="K20" s="151" t="s">
        <v>879</v>
      </c>
      <c r="L20" s="157" t="s">
        <v>67</v>
      </c>
      <c r="M20" s="159">
        <v>45203</v>
      </c>
      <c r="N20" s="151" t="s">
        <v>843</v>
      </c>
      <c r="O20" s="95"/>
      <c r="Q20" s="79"/>
    </row>
    <row r="21" spans="1:17" ht="97.8" customHeight="1" outlineLevel="1">
      <c r="A21" s="89" t="s">
        <v>194</v>
      </c>
      <c r="B21" s="89" t="s">
        <v>247</v>
      </c>
      <c r="C21" s="89" t="s">
        <v>242</v>
      </c>
      <c r="D21" s="116" t="s">
        <v>248</v>
      </c>
      <c r="E21" s="230"/>
      <c r="F21" s="117" t="s">
        <v>67</v>
      </c>
      <c r="G21" s="114" t="s">
        <v>144</v>
      </c>
      <c r="H21" s="93" t="s">
        <v>92</v>
      </c>
      <c r="I21" s="157" t="s">
        <v>67</v>
      </c>
      <c r="J21" s="151" t="s">
        <v>842</v>
      </c>
      <c r="K21" s="151" t="s">
        <v>879</v>
      </c>
      <c r="L21" s="157" t="s">
        <v>67</v>
      </c>
      <c r="M21" s="159">
        <v>45203</v>
      </c>
      <c r="N21" s="151" t="s">
        <v>843</v>
      </c>
      <c r="O21" s="95"/>
      <c r="Q21" s="79"/>
    </row>
    <row r="22" spans="1:17" ht="74.400000000000006" customHeight="1" outlineLevel="1">
      <c r="A22" s="89" t="s">
        <v>195</v>
      </c>
      <c r="B22" s="89" t="s">
        <v>230</v>
      </c>
      <c r="C22" s="89" t="s">
        <v>782</v>
      </c>
      <c r="D22" s="132" t="s">
        <v>783</v>
      </c>
      <c r="E22" s="221"/>
      <c r="F22" s="117" t="s">
        <v>67</v>
      </c>
      <c r="G22" s="114" t="s">
        <v>144</v>
      </c>
      <c r="H22" s="93" t="s">
        <v>92</v>
      </c>
      <c r="I22" s="157" t="s">
        <v>67</v>
      </c>
      <c r="J22" s="151" t="s">
        <v>842</v>
      </c>
      <c r="K22" s="151" t="s">
        <v>879</v>
      </c>
      <c r="L22" s="157" t="s">
        <v>67</v>
      </c>
      <c r="M22" s="159">
        <v>45203</v>
      </c>
      <c r="N22" s="151" t="s">
        <v>843</v>
      </c>
      <c r="O22" s="95"/>
      <c r="Q22" s="79"/>
    </row>
    <row r="23" spans="1:17" ht="91.8" customHeight="1" outlineLevel="1">
      <c r="A23" s="89" t="s">
        <v>224</v>
      </c>
      <c r="B23" s="89" t="s">
        <v>231</v>
      </c>
      <c r="C23" s="89" t="s">
        <v>232</v>
      </c>
      <c r="D23" s="120" t="s">
        <v>233</v>
      </c>
      <c r="E23" s="122" t="s">
        <v>784</v>
      </c>
      <c r="F23" s="93" t="s">
        <v>67</v>
      </c>
      <c r="G23" s="114" t="s">
        <v>144</v>
      </c>
      <c r="H23" s="93" t="s">
        <v>92</v>
      </c>
      <c r="I23" s="157" t="s">
        <v>67</v>
      </c>
      <c r="J23" s="151" t="s">
        <v>842</v>
      </c>
      <c r="K23" s="151" t="s">
        <v>879</v>
      </c>
      <c r="L23" s="157" t="s">
        <v>67</v>
      </c>
      <c r="M23" s="159">
        <v>45203</v>
      </c>
      <c r="N23" s="151" t="s">
        <v>843</v>
      </c>
      <c r="O23" s="95"/>
      <c r="Q23" s="79"/>
    </row>
    <row r="24" spans="1:17" ht="136.80000000000001" customHeight="1" outlineLevel="1">
      <c r="A24" s="89" t="s">
        <v>249</v>
      </c>
      <c r="B24" s="89" t="s">
        <v>263</v>
      </c>
      <c r="C24" s="107" t="s">
        <v>259</v>
      </c>
      <c r="D24" s="89" t="s">
        <v>260</v>
      </c>
      <c r="E24" s="213" t="s">
        <v>261</v>
      </c>
      <c r="F24" s="93" t="s">
        <v>67</v>
      </c>
      <c r="G24" s="114" t="s">
        <v>144</v>
      </c>
      <c r="H24" s="93" t="s">
        <v>92</v>
      </c>
      <c r="I24" s="157" t="s">
        <v>67</v>
      </c>
      <c r="J24" s="151" t="s">
        <v>842</v>
      </c>
      <c r="K24" s="151" t="s">
        <v>879</v>
      </c>
      <c r="L24" s="157" t="s">
        <v>67</v>
      </c>
      <c r="M24" s="159">
        <v>45203</v>
      </c>
      <c r="N24" s="151" t="s">
        <v>843</v>
      </c>
      <c r="O24" s="95"/>
      <c r="Q24" s="79"/>
    </row>
    <row r="25" spans="1:17" ht="190.2" customHeight="1" outlineLevel="1">
      <c r="A25" s="89" t="s">
        <v>250</v>
      </c>
      <c r="B25" s="119" t="s">
        <v>262</v>
      </c>
      <c r="C25" s="120" t="s">
        <v>266</v>
      </c>
      <c r="D25" s="120" t="s">
        <v>265</v>
      </c>
      <c r="E25" s="208"/>
      <c r="F25" s="93" t="s">
        <v>67</v>
      </c>
      <c r="G25" s="114" t="s">
        <v>144</v>
      </c>
      <c r="H25" s="93" t="s">
        <v>92</v>
      </c>
      <c r="I25" s="157" t="s">
        <v>67</v>
      </c>
      <c r="J25" s="151" t="s">
        <v>842</v>
      </c>
      <c r="K25" s="151" t="s">
        <v>879</v>
      </c>
      <c r="L25" s="157" t="s">
        <v>67</v>
      </c>
      <c r="M25" s="159">
        <v>45203</v>
      </c>
      <c r="N25" s="151" t="s">
        <v>843</v>
      </c>
      <c r="O25" s="95"/>
      <c r="Q25" s="79"/>
    </row>
    <row r="26" spans="1:17" s="61" customFormat="1" ht="13.8">
      <c r="A26" s="81" t="s">
        <v>1047</v>
      </c>
      <c r="B26" s="86"/>
      <c r="C26" s="87"/>
      <c r="D26" s="87"/>
      <c r="E26" s="87"/>
      <c r="F26" s="94"/>
      <c r="G26" s="94"/>
      <c r="H26" s="94"/>
      <c r="I26" s="153"/>
      <c r="J26" s="153"/>
      <c r="K26" s="153"/>
      <c r="L26" s="87"/>
      <c r="M26" s="87"/>
      <c r="N26" s="87"/>
      <c r="O26" s="88"/>
      <c r="Q26" s="77"/>
    </row>
    <row r="27" spans="1:17" ht="220.8" customHeight="1" outlineLevel="1">
      <c r="A27" s="89" t="s">
        <v>251</v>
      </c>
      <c r="B27" s="89" t="s">
        <v>1041</v>
      </c>
      <c r="C27" s="89" t="s">
        <v>216</v>
      </c>
      <c r="D27" s="89" t="s">
        <v>1045</v>
      </c>
      <c r="E27" s="213" t="s">
        <v>211</v>
      </c>
      <c r="F27" s="93" t="s">
        <v>67</v>
      </c>
      <c r="G27" s="114" t="s">
        <v>144</v>
      </c>
      <c r="H27" s="93" t="s">
        <v>92</v>
      </c>
      <c r="I27" s="157" t="s">
        <v>67</v>
      </c>
      <c r="J27" s="151" t="s">
        <v>842</v>
      </c>
      <c r="K27" s="151" t="s">
        <v>879</v>
      </c>
      <c r="L27" s="157" t="s">
        <v>67</v>
      </c>
      <c r="M27" s="159">
        <v>45203</v>
      </c>
      <c r="N27" s="151" t="s">
        <v>843</v>
      </c>
      <c r="O27" s="95"/>
      <c r="Q27" s="79"/>
    </row>
    <row r="28" spans="1:17" ht="142.80000000000001" customHeight="1" outlineLevel="1">
      <c r="A28" s="89" t="s">
        <v>252</v>
      </c>
      <c r="B28" s="89" t="s">
        <v>1042</v>
      </c>
      <c r="C28" s="89" t="s">
        <v>217</v>
      </c>
      <c r="D28" s="89" t="s">
        <v>218</v>
      </c>
      <c r="E28" s="208"/>
      <c r="F28" s="93" t="s">
        <v>67</v>
      </c>
      <c r="G28" s="114" t="s">
        <v>144</v>
      </c>
      <c r="H28" s="93" t="s">
        <v>92</v>
      </c>
      <c r="I28" s="157" t="s">
        <v>67</v>
      </c>
      <c r="J28" s="151" t="s">
        <v>842</v>
      </c>
      <c r="K28" s="151" t="s">
        <v>879</v>
      </c>
      <c r="L28" s="157" t="s">
        <v>67</v>
      </c>
      <c r="M28" s="159">
        <v>45203</v>
      </c>
      <c r="N28" s="151" t="s">
        <v>843</v>
      </c>
      <c r="O28" s="95"/>
      <c r="Q28" s="79"/>
    </row>
    <row r="29" spans="1:17" s="61" customFormat="1" ht="13.8">
      <c r="A29" s="81" t="s">
        <v>1043</v>
      </c>
      <c r="B29" s="86"/>
      <c r="C29" s="87"/>
      <c r="D29" s="87"/>
      <c r="E29" s="87"/>
      <c r="F29" s="94"/>
      <c r="G29" s="94"/>
      <c r="H29" s="94"/>
      <c r="I29" s="87"/>
      <c r="J29" s="87"/>
      <c r="K29" s="87"/>
      <c r="L29" s="87"/>
      <c r="M29" s="87"/>
      <c r="N29" s="87"/>
      <c r="O29" s="88"/>
      <c r="Q29" s="77"/>
    </row>
    <row r="30" spans="1:17" ht="136.80000000000001" customHeight="1" outlineLevel="1">
      <c r="A30" s="89" t="s">
        <v>253</v>
      </c>
      <c r="B30" s="89" t="s">
        <v>1044</v>
      </c>
      <c r="C30" s="89" t="s">
        <v>219</v>
      </c>
      <c r="D30" s="89" t="s">
        <v>1046</v>
      </c>
      <c r="E30" s="96" t="s">
        <v>215</v>
      </c>
      <c r="F30" s="93" t="s">
        <v>67</v>
      </c>
      <c r="G30" s="114" t="s">
        <v>144</v>
      </c>
      <c r="H30" s="93" t="s">
        <v>92</v>
      </c>
      <c r="I30" s="157" t="s">
        <v>67</v>
      </c>
      <c r="J30" s="151" t="s">
        <v>842</v>
      </c>
      <c r="K30" s="151" t="s">
        <v>879</v>
      </c>
      <c r="L30" s="157" t="s">
        <v>67</v>
      </c>
      <c r="M30" s="159">
        <v>45203</v>
      </c>
      <c r="N30" s="151" t="s">
        <v>843</v>
      </c>
      <c r="O30" s="95"/>
      <c r="Q30" s="79"/>
    </row>
    <row r="31" spans="1:17" s="61" customFormat="1" ht="13.8">
      <c r="A31" s="81" t="s">
        <v>201</v>
      </c>
      <c r="B31" s="86"/>
      <c r="C31" s="87"/>
      <c r="D31" s="87"/>
      <c r="E31" s="87"/>
      <c r="F31" s="94"/>
      <c r="G31" s="94"/>
      <c r="H31" s="94"/>
      <c r="I31" s="87"/>
      <c r="J31" s="87"/>
      <c r="K31" s="87"/>
      <c r="L31" s="87"/>
      <c r="M31" s="87"/>
      <c r="N31" s="87"/>
      <c r="O31" s="88"/>
      <c r="Q31" s="77"/>
    </row>
    <row r="32" spans="1:17" ht="136.80000000000001" customHeight="1" outlineLevel="1">
      <c r="A32" s="89" t="s">
        <v>254</v>
      </c>
      <c r="B32" s="89" t="s">
        <v>202</v>
      </c>
      <c r="C32" s="89" t="s">
        <v>203</v>
      </c>
      <c r="D32" s="89" t="s">
        <v>204</v>
      </c>
      <c r="E32" s="213" t="s">
        <v>200</v>
      </c>
      <c r="F32" s="93" t="s">
        <v>67</v>
      </c>
      <c r="G32" s="114" t="s">
        <v>144</v>
      </c>
      <c r="H32" s="93" t="s">
        <v>92</v>
      </c>
      <c r="I32" s="157" t="s">
        <v>67</v>
      </c>
      <c r="J32" s="151" t="s">
        <v>842</v>
      </c>
      <c r="K32" s="151" t="s">
        <v>879</v>
      </c>
      <c r="L32" s="157" t="s">
        <v>67</v>
      </c>
      <c r="M32" s="159">
        <v>45203</v>
      </c>
      <c r="N32" s="151" t="s">
        <v>843</v>
      </c>
      <c r="O32" s="95"/>
      <c r="Q32" s="79"/>
    </row>
    <row r="33" spans="1:17" ht="191.4" customHeight="1" outlineLevel="1">
      <c r="A33" s="89" t="s">
        <v>255</v>
      </c>
      <c r="B33" s="119" t="s">
        <v>205</v>
      </c>
      <c r="C33" s="107" t="s">
        <v>220</v>
      </c>
      <c r="D33" s="89" t="s">
        <v>264</v>
      </c>
      <c r="E33" s="207"/>
      <c r="F33" s="93" t="s">
        <v>67</v>
      </c>
      <c r="G33" s="114" t="s">
        <v>144</v>
      </c>
      <c r="H33" s="93" t="s">
        <v>92</v>
      </c>
      <c r="I33" s="157" t="s">
        <v>67</v>
      </c>
      <c r="J33" s="151" t="s">
        <v>842</v>
      </c>
      <c r="K33" s="151" t="s">
        <v>879</v>
      </c>
      <c r="L33" s="157" t="s">
        <v>67</v>
      </c>
      <c r="M33" s="159">
        <v>45203</v>
      </c>
      <c r="N33" s="151" t="s">
        <v>843</v>
      </c>
      <c r="O33" s="95"/>
      <c r="Q33" s="79"/>
    </row>
    <row r="34" spans="1:17" ht="145.19999999999999" customHeight="1" outlineLevel="1">
      <c r="A34" s="89" t="s">
        <v>256</v>
      </c>
      <c r="B34" s="89" t="s">
        <v>206</v>
      </c>
      <c r="C34" s="107" t="s">
        <v>140</v>
      </c>
      <c r="D34" s="89" t="s">
        <v>207</v>
      </c>
      <c r="E34" s="207"/>
      <c r="F34" s="93" t="s">
        <v>67</v>
      </c>
      <c r="G34" s="114" t="s">
        <v>144</v>
      </c>
      <c r="H34" s="93" t="s">
        <v>92</v>
      </c>
      <c r="I34" s="157" t="s">
        <v>67</v>
      </c>
      <c r="J34" s="151" t="s">
        <v>842</v>
      </c>
      <c r="K34" s="151" t="s">
        <v>879</v>
      </c>
      <c r="L34" s="157" t="s">
        <v>67</v>
      </c>
      <c r="M34" s="159">
        <v>45203</v>
      </c>
      <c r="N34" s="151" t="s">
        <v>843</v>
      </c>
      <c r="O34" s="95"/>
      <c r="Q34" s="79"/>
    </row>
    <row r="35" spans="1:17" ht="166.8" customHeight="1" outlineLevel="1">
      <c r="A35" s="89" t="s">
        <v>257</v>
      </c>
      <c r="B35" s="89" t="s">
        <v>221</v>
      </c>
      <c r="C35" s="107" t="s">
        <v>222</v>
      </c>
      <c r="D35" s="89" t="s">
        <v>223</v>
      </c>
      <c r="E35" s="208"/>
      <c r="F35" s="93" t="s">
        <v>67</v>
      </c>
      <c r="G35" s="114" t="s">
        <v>144</v>
      </c>
      <c r="H35" s="93" t="s">
        <v>92</v>
      </c>
      <c r="I35" s="157" t="s">
        <v>67</v>
      </c>
      <c r="J35" s="151" t="s">
        <v>842</v>
      </c>
      <c r="K35" s="151" t="s">
        <v>879</v>
      </c>
      <c r="L35" s="157" t="s">
        <v>67</v>
      </c>
      <c r="M35" s="159">
        <v>45203</v>
      </c>
      <c r="N35" s="151" t="s">
        <v>843</v>
      </c>
      <c r="O35" s="95"/>
      <c r="Q35" s="79"/>
    </row>
    <row r="36" spans="1:17" s="61" customFormat="1" ht="13.8">
      <c r="A36" s="81" t="s">
        <v>1082</v>
      </c>
      <c r="B36" s="86"/>
      <c r="C36" s="87"/>
      <c r="D36" s="87"/>
      <c r="E36" s="87"/>
      <c r="F36" s="94"/>
      <c r="G36" s="94"/>
      <c r="H36" s="94"/>
      <c r="I36" s="87"/>
      <c r="J36" s="87"/>
      <c r="K36" s="87"/>
      <c r="L36" s="87"/>
      <c r="M36" s="87"/>
      <c r="N36" s="87"/>
      <c r="O36" s="88"/>
      <c r="Q36" s="77"/>
    </row>
    <row r="37" spans="1:17" ht="136.80000000000001" customHeight="1" outlineLevel="1">
      <c r="A37" s="89" t="s">
        <v>258</v>
      </c>
      <c r="B37" s="89" t="s">
        <v>1083</v>
      </c>
      <c r="C37" s="89" t="s">
        <v>225</v>
      </c>
      <c r="D37" s="116" t="s">
        <v>226</v>
      </c>
      <c r="E37" s="96" t="s">
        <v>227</v>
      </c>
      <c r="F37" s="93" t="s">
        <v>67</v>
      </c>
      <c r="G37" s="114" t="s">
        <v>144</v>
      </c>
      <c r="H37" s="93" t="s">
        <v>92</v>
      </c>
      <c r="I37" s="157" t="s">
        <v>67</v>
      </c>
      <c r="J37" s="151" t="s">
        <v>842</v>
      </c>
      <c r="K37" s="151" t="s">
        <v>879</v>
      </c>
      <c r="L37" s="157" t="s">
        <v>67</v>
      </c>
      <c r="M37" s="159">
        <v>45203</v>
      </c>
      <c r="N37" s="151" t="s">
        <v>843</v>
      </c>
      <c r="O37" s="95"/>
      <c r="Q37" s="79"/>
    </row>
    <row r="38" spans="1:17" ht="221.4" customHeight="1" outlineLevel="1">
      <c r="A38" s="151" t="s">
        <v>267</v>
      </c>
      <c r="B38" s="151" t="s">
        <v>1090</v>
      </c>
      <c r="C38" s="151" t="s">
        <v>1092</v>
      </c>
      <c r="D38" s="121" t="s">
        <v>1093</v>
      </c>
      <c r="E38" s="96" t="s">
        <v>200</v>
      </c>
      <c r="F38" s="152" t="s">
        <v>67</v>
      </c>
      <c r="G38" s="156" t="s">
        <v>144</v>
      </c>
      <c r="H38" s="152" t="s">
        <v>92</v>
      </c>
      <c r="I38" s="157" t="s">
        <v>67</v>
      </c>
      <c r="J38" s="151" t="s">
        <v>842</v>
      </c>
      <c r="K38" s="151" t="s">
        <v>879</v>
      </c>
      <c r="L38" s="157" t="s">
        <v>67</v>
      </c>
      <c r="M38" s="159">
        <v>45203</v>
      </c>
      <c r="N38" s="151" t="s">
        <v>843</v>
      </c>
      <c r="O38" s="95"/>
      <c r="Q38" s="79"/>
    </row>
    <row r="39" spans="1:17" ht="221.4" customHeight="1" outlineLevel="1">
      <c r="A39" s="89" t="s">
        <v>268</v>
      </c>
      <c r="B39" s="89" t="s">
        <v>1091</v>
      </c>
      <c r="C39" s="89" t="s">
        <v>1088</v>
      </c>
      <c r="D39" s="121" t="s">
        <v>1089</v>
      </c>
      <c r="E39" s="96" t="s">
        <v>200</v>
      </c>
      <c r="F39" s="93" t="s">
        <v>67</v>
      </c>
      <c r="G39" s="114" t="s">
        <v>144</v>
      </c>
      <c r="H39" s="93" t="s">
        <v>92</v>
      </c>
      <c r="I39" s="157" t="s">
        <v>67</v>
      </c>
      <c r="J39" s="151" t="s">
        <v>842</v>
      </c>
      <c r="K39" s="151" t="s">
        <v>879</v>
      </c>
      <c r="L39" s="157" t="s">
        <v>67</v>
      </c>
      <c r="M39" s="159">
        <v>45203</v>
      </c>
      <c r="N39" s="151" t="s">
        <v>843</v>
      </c>
      <c r="O39" s="95"/>
      <c r="Q39" s="79"/>
    </row>
  </sheetData>
  <mergeCells count="8">
    <mergeCell ref="E32:E35"/>
    <mergeCell ref="E24:E25"/>
    <mergeCell ref="B2:E2"/>
    <mergeCell ref="B3:E3"/>
    <mergeCell ref="B4:E4"/>
    <mergeCell ref="E12:E14"/>
    <mergeCell ref="E27:E28"/>
    <mergeCell ref="E17:E22"/>
  </mergeCells>
  <conditionalFormatting sqref="F1:F11 F40:F1048576 F15:F16 F22:F23 F26 L1:L37 L39:L299">
    <cfRule type="containsText" dxfId="242" priority="43" operator="containsText" text="Passed">
      <formula>NOT(ISERROR(SEARCH("Passed",F1)))</formula>
    </cfRule>
  </conditionalFormatting>
  <conditionalFormatting sqref="F27">
    <cfRule type="containsText" dxfId="241" priority="42" operator="containsText" text="Passed">
      <formula>NOT(ISERROR(SEARCH("Passed",F27)))</formula>
    </cfRule>
  </conditionalFormatting>
  <conditionalFormatting sqref="F28">
    <cfRule type="containsText" dxfId="240" priority="41" operator="containsText" text="Passed">
      <formula>NOT(ISERROR(SEARCH("Passed",F28)))</formula>
    </cfRule>
  </conditionalFormatting>
  <conditionalFormatting sqref="F29:F30">
    <cfRule type="containsText" dxfId="239" priority="40" operator="containsText" text="Passed">
      <formula>NOT(ISERROR(SEARCH("Passed",F29)))</formula>
    </cfRule>
  </conditionalFormatting>
  <conditionalFormatting sqref="F13">
    <cfRule type="containsText" dxfId="238" priority="39" operator="containsText" text="Passed">
      <formula>NOT(ISERROR(SEARCH("Passed",F13)))</formula>
    </cfRule>
  </conditionalFormatting>
  <conditionalFormatting sqref="F14">
    <cfRule type="containsText" dxfId="237" priority="38" operator="containsText" text="Passed">
      <formula>NOT(ISERROR(SEARCH("Passed",F14)))</formula>
    </cfRule>
  </conditionalFormatting>
  <conditionalFormatting sqref="F12">
    <cfRule type="containsText" dxfId="236" priority="37" operator="containsText" text="Passed">
      <formula>NOT(ISERROR(SEARCH("Passed",F12)))</formula>
    </cfRule>
  </conditionalFormatting>
  <conditionalFormatting sqref="F31:F32">
    <cfRule type="containsText" dxfId="235" priority="36" operator="containsText" text="Passed">
      <formula>NOT(ISERROR(SEARCH("Passed",F31)))</formula>
    </cfRule>
  </conditionalFormatting>
  <conditionalFormatting sqref="F33">
    <cfRule type="containsText" dxfId="234" priority="35" operator="containsText" text="Passed">
      <formula>NOT(ISERROR(SEARCH("Passed",F33)))</formula>
    </cfRule>
  </conditionalFormatting>
  <conditionalFormatting sqref="F34">
    <cfRule type="containsText" dxfId="233" priority="34" operator="containsText" text="Passed">
      <formula>NOT(ISERROR(SEARCH("Passed",F34)))</formula>
    </cfRule>
  </conditionalFormatting>
  <conditionalFormatting sqref="F35">
    <cfRule type="containsText" dxfId="232" priority="32" operator="containsText" text="Passed">
      <formula>NOT(ISERROR(SEARCH("Passed",F35)))</formula>
    </cfRule>
  </conditionalFormatting>
  <conditionalFormatting sqref="F36:F37">
    <cfRule type="containsText" dxfId="231" priority="31" operator="containsText" text="Passed">
      <formula>NOT(ISERROR(SEARCH("Passed",F36)))</formula>
    </cfRule>
  </conditionalFormatting>
  <conditionalFormatting sqref="F39">
    <cfRule type="containsText" dxfId="230" priority="30" operator="containsText" text="Passed">
      <formula>NOT(ISERROR(SEARCH("Passed",F39)))</formula>
    </cfRule>
  </conditionalFormatting>
  <conditionalFormatting sqref="F17">
    <cfRule type="containsText" dxfId="229" priority="26" operator="containsText" text="Passed">
      <formula>NOT(ISERROR(SEARCH("Passed",F17)))</formula>
    </cfRule>
  </conditionalFormatting>
  <conditionalFormatting sqref="F18">
    <cfRule type="containsText" dxfId="228" priority="25" operator="containsText" text="Passed">
      <formula>NOT(ISERROR(SEARCH("Passed",F18)))</formula>
    </cfRule>
  </conditionalFormatting>
  <conditionalFormatting sqref="F19">
    <cfRule type="containsText" dxfId="227" priority="24" operator="containsText" text="Passed">
      <formula>NOT(ISERROR(SEARCH("Passed",F19)))</formula>
    </cfRule>
  </conditionalFormatting>
  <conditionalFormatting sqref="F20">
    <cfRule type="containsText" dxfId="226" priority="23" operator="containsText" text="Passed">
      <formula>NOT(ISERROR(SEARCH("Passed",F20)))</formula>
    </cfRule>
  </conditionalFormatting>
  <conditionalFormatting sqref="F21">
    <cfRule type="containsText" dxfId="225" priority="22" operator="containsText" text="Passed">
      <formula>NOT(ISERROR(SEARCH("Passed",F21)))</formula>
    </cfRule>
  </conditionalFormatting>
  <conditionalFormatting sqref="F24">
    <cfRule type="containsText" dxfId="224" priority="19" operator="containsText" text="Passed">
      <formula>NOT(ISERROR(SEARCH("Passed",F24)))</formula>
    </cfRule>
  </conditionalFormatting>
  <conditionalFormatting sqref="F25">
    <cfRule type="containsText" dxfId="223" priority="18" operator="containsText" text="Passed">
      <formula>NOT(ISERROR(SEARCH("Passed",F25)))</formula>
    </cfRule>
  </conditionalFormatting>
  <conditionalFormatting sqref="I12 I15 I29 I31 I36 I40:I299">
    <cfRule type="containsText" dxfId="222" priority="17" operator="containsText" text="Passed">
      <formula>NOT(ISERROR(SEARCH("Passed",I12)))</formula>
    </cfRule>
  </conditionalFormatting>
  <conditionalFormatting sqref="I13">
    <cfRule type="containsText" dxfId="221" priority="15" operator="containsText" text="Passed">
      <formula>NOT(ISERROR(SEARCH("Passed",I13)))</formula>
    </cfRule>
  </conditionalFormatting>
  <conditionalFormatting sqref="I14">
    <cfRule type="containsText" dxfId="220" priority="14" operator="containsText" text="Passed">
      <formula>NOT(ISERROR(SEARCH("Passed",I14)))</formula>
    </cfRule>
  </conditionalFormatting>
  <conditionalFormatting sqref="I16">
    <cfRule type="containsText" dxfId="219" priority="13" operator="containsText" text="Passed">
      <formula>NOT(ISERROR(SEARCH("Passed",I16)))</formula>
    </cfRule>
  </conditionalFormatting>
  <conditionalFormatting sqref="I17">
    <cfRule type="containsText" dxfId="218" priority="12" operator="containsText" text="Passed">
      <formula>NOT(ISERROR(SEARCH("Passed",I17)))</formula>
    </cfRule>
  </conditionalFormatting>
  <conditionalFormatting sqref="I18:I25 I27:I28">
    <cfRule type="containsText" dxfId="217" priority="11" operator="containsText" text="Passed">
      <formula>NOT(ISERROR(SEARCH("Passed",I18)))</formula>
    </cfRule>
  </conditionalFormatting>
  <conditionalFormatting sqref="I30">
    <cfRule type="containsText" dxfId="216" priority="10" operator="containsText" text="Passed">
      <formula>NOT(ISERROR(SEARCH("Passed",I30)))</formula>
    </cfRule>
  </conditionalFormatting>
  <conditionalFormatting sqref="I32:I35">
    <cfRule type="containsText" dxfId="215" priority="9" operator="containsText" text="Passed">
      <formula>NOT(ISERROR(SEARCH("Passed",I32)))</formula>
    </cfRule>
  </conditionalFormatting>
  <conditionalFormatting sqref="I37 I39">
    <cfRule type="containsText" dxfId="214" priority="8" operator="containsText" text="Passed">
      <formula>NOT(ISERROR(SEARCH("Passed",I37)))</formula>
    </cfRule>
  </conditionalFormatting>
  <conditionalFormatting sqref="I26">
    <cfRule type="containsText" dxfId="213" priority="7" operator="containsText" text="Passed">
      <formula>NOT(ISERROR(SEARCH("Passed",I26)))</formula>
    </cfRule>
  </conditionalFormatting>
  <conditionalFormatting sqref="L38">
    <cfRule type="containsText" dxfId="212" priority="3" operator="containsText" text="Passed">
      <formula>NOT(ISERROR(SEARCH("Passed",L38)))</formula>
    </cfRule>
  </conditionalFormatting>
  <conditionalFormatting sqref="F38">
    <cfRule type="containsText" dxfId="211" priority="2" operator="containsText" text="Passed">
      <formula>NOT(ISERROR(SEARCH("Passed",F38)))</formula>
    </cfRule>
  </conditionalFormatting>
  <conditionalFormatting sqref="I38">
    <cfRule type="containsText" dxfId="210" priority="1" operator="containsText" text="Passed">
      <formula>NOT(ISERROR(SEARCH("Passed",I38)))</formula>
    </cfRule>
  </conditionalFormatting>
  <dataValidations count="2">
    <dataValidation allowBlank="1" showErrorMessage="1" sqref="F10 I10 L10"/>
    <dataValidation type="list" allowBlank="1" showErrorMessage="1" sqref="G2:G3 G9 J40:J154 J2:J3 J9 M40:M154 M2:M3 M9 G40:G154 I12:I39 F12:F39 L12:L39">
      <formula1>$R$2:$R$5</formula1>
      <formula2>0</formula2>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0"/>
  <sheetViews>
    <sheetView topLeftCell="A19" workbookViewId="0">
      <selection activeCell="C19" sqref="C19"/>
    </sheetView>
  </sheetViews>
  <sheetFormatPr defaultColWidth="9" defaultRowHeight="13.2" outlineLevelRow="1" outlineLevelCol="1"/>
  <cols>
    <col min="1" max="1" width="27.88671875" style="52" customWidth="1"/>
    <col min="2"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1.6640625" style="52" customWidth="1" outlineLevel="1"/>
    <col min="11" max="11" width="8.88671875" style="53" customWidth="1" outlineLevel="1"/>
    <col min="12" max="12" width="9.33203125" style="52" customWidth="1"/>
    <col min="13" max="13" width="10.6640625" style="52" customWidth="1" outlineLevel="1"/>
    <col min="14" max="14" width="10"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269</v>
      </c>
      <c r="C2" s="209"/>
      <c r="D2" s="209"/>
      <c r="E2" s="210"/>
      <c r="F2" s="111"/>
      <c r="G2" s="113"/>
      <c r="H2" s="115"/>
      <c r="I2" s="56"/>
      <c r="J2" s="57"/>
      <c r="K2" s="58"/>
      <c r="L2" s="56"/>
      <c r="M2" s="57"/>
      <c r="N2" s="58"/>
      <c r="O2" s="58"/>
      <c r="P2" s="59"/>
      <c r="Q2" s="60"/>
      <c r="R2" s="61" t="s">
        <v>67</v>
      </c>
    </row>
    <row r="3" spans="1:18" s="61" customFormat="1" ht="13.8">
      <c r="A3" s="98" t="s">
        <v>82</v>
      </c>
      <c r="B3" s="211" t="s">
        <v>270</v>
      </c>
      <c r="C3" s="211"/>
      <c r="D3" s="211"/>
      <c r="E3" s="212"/>
      <c r="F3" s="111"/>
      <c r="G3" s="113"/>
      <c r="H3" s="115"/>
      <c r="I3" s="56"/>
      <c r="J3" s="57"/>
      <c r="K3" s="58"/>
      <c r="L3" s="56"/>
      <c r="M3" s="57"/>
      <c r="N3" s="58"/>
      <c r="O3" s="58"/>
      <c r="P3" s="59"/>
      <c r="Q3" s="60"/>
      <c r="R3" s="61" t="s">
        <v>68</v>
      </c>
    </row>
    <row r="4" spans="1:18" s="61" customFormat="1" ht="13.8">
      <c r="A4" s="98" t="s">
        <v>83</v>
      </c>
      <c r="B4" s="211">
        <f>COUNTIF(A11:A190, "TC_*")</f>
        <v>7</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02">
        <f>COUNTIF($F10:$F987,B5)</f>
        <v>7</v>
      </c>
      <c r="C6" s="102">
        <f>COUNTIF($F10:$F987,C5)</f>
        <v>0</v>
      </c>
      <c r="D6" s="102">
        <f>COUNTIF($F10:$F987,D5)</f>
        <v>0</v>
      </c>
      <c r="E6" s="103">
        <f>COUNTIF($F10:$F987,E5)</f>
        <v>0</v>
      </c>
      <c r="F6" s="71"/>
      <c r="G6" s="71"/>
      <c r="H6" s="67"/>
      <c r="I6" s="71"/>
      <c r="J6" s="71"/>
      <c r="K6" s="67"/>
      <c r="L6" s="71"/>
      <c r="M6" s="71"/>
      <c r="N6" s="67"/>
      <c r="O6" s="67"/>
      <c r="P6" s="67"/>
      <c r="Q6" s="68"/>
    </row>
    <row r="7" spans="1:18" s="61" customFormat="1" ht="13.8">
      <c r="A7" s="99" t="s">
        <v>78</v>
      </c>
      <c r="B7" s="102">
        <f>COUNTIF($F10:$F987,B5)</f>
        <v>7</v>
      </c>
      <c r="C7" s="102">
        <f>COUNTIF($F10:$F987,C5)</f>
        <v>0</v>
      </c>
      <c r="D7" s="102">
        <f>COUNTIF($F10:$F987,D5)</f>
        <v>0</v>
      </c>
      <c r="E7" s="103">
        <f>COUNTIF($F10:$F987,E5)</f>
        <v>0</v>
      </c>
      <c r="F7" s="71"/>
      <c r="G7" s="71"/>
      <c r="H7" s="67"/>
      <c r="I7" s="71"/>
      <c r="J7" s="71"/>
      <c r="K7" s="67"/>
      <c r="L7" s="71"/>
      <c r="M7" s="71"/>
      <c r="N7" s="67"/>
      <c r="O7" s="67"/>
      <c r="P7" s="67"/>
      <c r="Q7" s="68"/>
    </row>
    <row r="8" spans="1:18" s="61" customFormat="1" ht="14.4" thickBot="1">
      <c r="A8" s="104" t="s">
        <v>79</v>
      </c>
      <c r="B8" s="155">
        <f>COUNTIF($L10:$L993,B5)</f>
        <v>7</v>
      </c>
      <c r="C8" s="105">
        <f>COUNTIF($F10:$F987,C5)</f>
        <v>0</v>
      </c>
      <c r="D8" s="105">
        <f>COUNTIF($F10:$F987,D5)</f>
        <v>0</v>
      </c>
      <c r="E8" s="106">
        <f>COUNTIF($F10:$F987,E5)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785</v>
      </c>
      <c r="B11" s="81"/>
      <c r="C11" s="82"/>
      <c r="D11" s="82"/>
      <c r="E11" s="118"/>
      <c r="F11" s="112"/>
      <c r="G11" s="112"/>
      <c r="H11" s="112"/>
      <c r="I11" s="82"/>
      <c r="J11" s="82"/>
      <c r="K11" s="82"/>
      <c r="L11" s="82"/>
      <c r="M11" s="82"/>
      <c r="N11" s="82"/>
      <c r="O11" s="83"/>
      <c r="Q11" s="77"/>
    </row>
    <row r="12" spans="1:18" s="78" customFormat="1" ht="136.80000000000001" customHeight="1" outlineLevel="1">
      <c r="A12" s="89" t="s">
        <v>278</v>
      </c>
      <c r="B12" s="89" t="s">
        <v>786</v>
      </c>
      <c r="C12" s="89" t="s">
        <v>787</v>
      </c>
      <c r="D12" s="116" t="s">
        <v>282</v>
      </c>
      <c r="E12" s="225" t="s">
        <v>121</v>
      </c>
      <c r="F12" s="117" t="s">
        <v>67</v>
      </c>
      <c r="G12" s="114" t="s">
        <v>144</v>
      </c>
      <c r="H12" s="93" t="s">
        <v>92</v>
      </c>
      <c r="I12" s="157" t="s">
        <v>67</v>
      </c>
      <c r="J12" s="89" t="s">
        <v>842</v>
      </c>
      <c r="K12" s="89" t="s">
        <v>879</v>
      </c>
      <c r="L12" s="157" t="s">
        <v>67</v>
      </c>
      <c r="M12" s="159">
        <v>45203</v>
      </c>
      <c r="N12" s="89" t="s">
        <v>843</v>
      </c>
      <c r="O12" s="95"/>
      <c r="Q12" s="79"/>
    </row>
    <row r="13" spans="1:18" s="78" customFormat="1" ht="81" customHeight="1" outlineLevel="1">
      <c r="A13" s="89" t="s">
        <v>279</v>
      </c>
      <c r="B13" s="89" t="s">
        <v>117</v>
      </c>
      <c r="C13" s="89" t="s">
        <v>271</v>
      </c>
      <c r="D13" s="116" t="s">
        <v>272</v>
      </c>
      <c r="E13" s="229"/>
      <c r="F13" s="117" t="s">
        <v>67</v>
      </c>
      <c r="G13" s="114" t="s">
        <v>144</v>
      </c>
      <c r="H13" s="93" t="s">
        <v>92</v>
      </c>
      <c r="I13" s="157" t="s">
        <v>67</v>
      </c>
      <c r="J13" s="151" t="s">
        <v>842</v>
      </c>
      <c r="K13" s="151" t="s">
        <v>879</v>
      </c>
      <c r="L13" s="157" t="s">
        <v>67</v>
      </c>
      <c r="M13" s="159">
        <v>45203</v>
      </c>
      <c r="N13" s="151" t="s">
        <v>843</v>
      </c>
      <c r="O13" s="95"/>
      <c r="Q13" s="79"/>
    </row>
    <row r="14" spans="1:18" s="78" customFormat="1" ht="85.2" customHeight="1" outlineLevel="1">
      <c r="A14" s="89" t="s">
        <v>280</v>
      </c>
      <c r="B14" s="89" t="s">
        <v>118</v>
      </c>
      <c r="C14" s="89" t="s">
        <v>273</v>
      </c>
      <c r="D14" s="116" t="s">
        <v>274</v>
      </c>
      <c r="E14" s="226"/>
      <c r="F14" s="117" t="s">
        <v>67</v>
      </c>
      <c r="G14" s="114" t="s">
        <v>144</v>
      </c>
      <c r="H14" s="93" t="s">
        <v>92</v>
      </c>
      <c r="I14" s="157" t="s">
        <v>67</v>
      </c>
      <c r="J14" s="151" t="s">
        <v>842</v>
      </c>
      <c r="K14" s="151" t="s">
        <v>879</v>
      </c>
      <c r="L14" s="157" t="s">
        <v>67</v>
      </c>
      <c r="M14" s="159">
        <v>45203</v>
      </c>
      <c r="N14" s="151" t="s">
        <v>843</v>
      </c>
      <c r="O14" s="95"/>
      <c r="Q14" s="79"/>
    </row>
    <row r="15" spans="1:18" s="61" customFormat="1" ht="13.8">
      <c r="A15" s="81" t="s">
        <v>283</v>
      </c>
      <c r="B15" s="86"/>
      <c r="C15" s="87"/>
      <c r="D15" s="87"/>
      <c r="E15" s="82"/>
      <c r="F15" s="94"/>
      <c r="G15" s="94"/>
      <c r="H15" s="94"/>
      <c r="I15" s="87"/>
      <c r="J15" s="87"/>
      <c r="K15" s="87"/>
      <c r="L15" s="87"/>
      <c r="M15" s="87"/>
      <c r="N15" s="87"/>
      <c r="O15" s="88"/>
      <c r="Q15" s="77"/>
    </row>
    <row r="16" spans="1:18" ht="69" outlineLevel="1">
      <c r="A16" s="89" t="s">
        <v>281</v>
      </c>
      <c r="B16" s="89" t="s">
        <v>284</v>
      </c>
      <c r="C16" s="124" t="s">
        <v>747</v>
      </c>
      <c r="D16" s="89" t="s">
        <v>286</v>
      </c>
      <c r="E16" s="109" t="s">
        <v>285</v>
      </c>
      <c r="F16" s="93" t="s">
        <v>67</v>
      </c>
      <c r="G16" s="114" t="s">
        <v>144</v>
      </c>
      <c r="H16" s="93" t="s">
        <v>92</v>
      </c>
      <c r="I16" s="157" t="s">
        <v>67</v>
      </c>
      <c r="J16" s="151" t="s">
        <v>842</v>
      </c>
      <c r="K16" s="151" t="s">
        <v>879</v>
      </c>
      <c r="L16" s="89" t="s">
        <v>67</v>
      </c>
      <c r="M16" s="159">
        <v>45203</v>
      </c>
      <c r="N16" s="151" t="s">
        <v>843</v>
      </c>
      <c r="O16" s="95"/>
      <c r="Q16" s="79"/>
    </row>
    <row r="17" spans="1:17" s="61" customFormat="1" ht="13.8">
      <c r="A17" s="81" t="s">
        <v>287</v>
      </c>
      <c r="B17" s="86"/>
      <c r="C17" s="87"/>
      <c r="D17" s="87"/>
      <c r="E17" s="87"/>
      <c r="F17" s="94"/>
      <c r="G17" s="94"/>
      <c r="H17" s="94"/>
      <c r="I17" s="87"/>
      <c r="J17" s="87"/>
      <c r="K17" s="87"/>
      <c r="L17" s="87"/>
      <c r="M17" s="87"/>
      <c r="N17" s="87"/>
      <c r="O17" s="88"/>
      <c r="Q17" s="77"/>
    </row>
    <row r="18" spans="1:17" ht="151.80000000000001">
      <c r="A18" s="89" t="s">
        <v>730</v>
      </c>
      <c r="B18" s="89" t="s">
        <v>263</v>
      </c>
      <c r="C18" s="107" t="s">
        <v>288</v>
      </c>
      <c r="D18" s="89" t="s">
        <v>289</v>
      </c>
      <c r="E18" s="213" t="s">
        <v>275</v>
      </c>
      <c r="F18" s="93" t="s">
        <v>67</v>
      </c>
      <c r="G18" s="114" t="s">
        <v>144</v>
      </c>
      <c r="H18" s="93" t="s">
        <v>92</v>
      </c>
      <c r="I18" s="157" t="s">
        <v>67</v>
      </c>
      <c r="J18" s="151" t="s">
        <v>842</v>
      </c>
      <c r="K18" s="151" t="s">
        <v>879</v>
      </c>
      <c r="L18" s="151" t="s">
        <v>67</v>
      </c>
      <c r="M18" s="159">
        <v>45203</v>
      </c>
      <c r="N18" s="151" t="s">
        <v>843</v>
      </c>
      <c r="O18" s="95"/>
      <c r="Q18" s="79"/>
    </row>
    <row r="19" spans="1:17" ht="289.8">
      <c r="A19" s="89" t="s">
        <v>731</v>
      </c>
      <c r="B19" s="119" t="s">
        <v>262</v>
      </c>
      <c r="C19" s="120" t="s">
        <v>290</v>
      </c>
      <c r="D19" s="120" t="s">
        <v>291</v>
      </c>
      <c r="E19" s="207"/>
      <c r="F19" s="93" t="s">
        <v>67</v>
      </c>
      <c r="G19" s="114" t="s">
        <v>144</v>
      </c>
      <c r="H19" s="93" t="s">
        <v>92</v>
      </c>
      <c r="I19" s="157" t="s">
        <v>67</v>
      </c>
      <c r="J19" s="151" t="s">
        <v>842</v>
      </c>
      <c r="K19" s="151" t="s">
        <v>879</v>
      </c>
      <c r="L19" s="151" t="s">
        <v>67</v>
      </c>
      <c r="M19" s="159">
        <v>45203</v>
      </c>
      <c r="N19" s="151" t="s">
        <v>843</v>
      </c>
      <c r="O19" s="95"/>
      <c r="Q19" s="79"/>
    </row>
    <row r="20" spans="1:17" ht="165.6">
      <c r="A20" s="89" t="s">
        <v>732</v>
      </c>
      <c r="B20" s="89" t="s">
        <v>276</v>
      </c>
      <c r="C20" s="107" t="s">
        <v>140</v>
      </c>
      <c r="D20" s="131" t="s">
        <v>277</v>
      </c>
      <c r="E20" s="138"/>
      <c r="F20" s="117" t="s">
        <v>67</v>
      </c>
      <c r="G20" s="114" t="s">
        <v>144</v>
      </c>
      <c r="H20" s="93" t="s">
        <v>92</v>
      </c>
      <c r="I20" s="157" t="s">
        <v>67</v>
      </c>
      <c r="J20" s="151" t="s">
        <v>842</v>
      </c>
      <c r="K20" s="151" t="s">
        <v>879</v>
      </c>
      <c r="L20" s="151" t="s">
        <v>67</v>
      </c>
      <c r="M20" s="159">
        <v>45203</v>
      </c>
      <c r="N20" s="151" t="s">
        <v>843</v>
      </c>
      <c r="O20" s="95"/>
      <c r="Q20" s="79"/>
    </row>
  </sheetData>
  <mergeCells count="5">
    <mergeCell ref="B2:E2"/>
    <mergeCell ref="B3:E3"/>
    <mergeCell ref="B4:E4"/>
    <mergeCell ref="E12:E14"/>
    <mergeCell ref="E18:E19"/>
  </mergeCells>
  <conditionalFormatting sqref="F1:F11 F21:F1048576 F15:F16">
    <cfRule type="containsText" dxfId="209" priority="30" operator="containsText" text="Passed">
      <formula>NOT(ISERROR(SEARCH("Passed",F1)))</formula>
    </cfRule>
  </conditionalFormatting>
  <conditionalFormatting sqref="F13">
    <cfRule type="containsText" dxfId="208" priority="26" operator="containsText" text="Passed">
      <formula>NOT(ISERROR(SEARCH("Passed",F13)))</formula>
    </cfRule>
  </conditionalFormatting>
  <conditionalFormatting sqref="F14">
    <cfRule type="containsText" dxfId="207" priority="25" operator="containsText" text="Passed">
      <formula>NOT(ISERROR(SEARCH("Passed",F14)))</formula>
    </cfRule>
  </conditionalFormatting>
  <conditionalFormatting sqref="F12">
    <cfRule type="containsText" dxfId="206" priority="24" operator="containsText" text="Passed">
      <formula>NOT(ISERROR(SEARCH("Passed",F12)))</formula>
    </cfRule>
  </conditionalFormatting>
  <conditionalFormatting sqref="F20">
    <cfRule type="containsText" dxfId="205" priority="21" operator="containsText" text="Passed">
      <formula>NOT(ISERROR(SEARCH("Passed",F20)))</formula>
    </cfRule>
  </conditionalFormatting>
  <conditionalFormatting sqref="F18">
    <cfRule type="containsText" dxfId="204" priority="11" operator="containsText" text="Passed">
      <formula>NOT(ISERROR(SEARCH("Passed",F18)))</formula>
    </cfRule>
  </conditionalFormatting>
  <conditionalFormatting sqref="F19">
    <cfRule type="containsText" dxfId="203" priority="10" operator="containsText" text="Passed">
      <formula>NOT(ISERROR(SEARCH("Passed",F19)))</formula>
    </cfRule>
  </conditionalFormatting>
  <conditionalFormatting sqref="F17">
    <cfRule type="containsText" dxfId="202" priority="9" operator="containsText" text="Passed">
      <formula>NOT(ISERROR(SEARCH("Passed",F17)))</formula>
    </cfRule>
  </conditionalFormatting>
  <conditionalFormatting sqref="I1:I12 I15 I17 I21:I300">
    <cfRule type="containsText" dxfId="201" priority="8" operator="containsText" text="Passed">
      <formula>NOT(ISERROR(SEARCH("Passed",I1)))</formula>
    </cfRule>
  </conditionalFormatting>
  <conditionalFormatting sqref="L1:L300">
    <cfRule type="containsText" dxfId="200" priority="7" operator="containsText" text="Passed">
      <formula>NOT(ISERROR(SEARCH("Passed",L1)))</formula>
    </cfRule>
  </conditionalFormatting>
  <conditionalFormatting sqref="I13">
    <cfRule type="containsText" dxfId="199" priority="6" operator="containsText" text="Passed">
      <formula>NOT(ISERROR(SEARCH("Passed",I13)))</formula>
    </cfRule>
  </conditionalFormatting>
  <conditionalFormatting sqref="I14">
    <cfRule type="containsText" dxfId="198" priority="5" operator="containsText" text="Passed">
      <formula>NOT(ISERROR(SEARCH("Passed",I14)))</formula>
    </cfRule>
  </conditionalFormatting>
  <conditionalFormatting sqref="I16">
    <cfRule type="containsText" dxfId="197" priority="4" operator="containsText" text="Passed">
      <formula>NOT(ISERROR(SEARCH("Passed",I16)))</formula>
    </cfRule>
  </conditionalFormatting>
  <conditionalFormatting sqref="I18">
    <cfRule type="containsText" dxfId="196" priority="3" operator="containsText" text="Passed">
      <formula>NOT(ISERROR(SEARCH("Passed",I18)))</formula>
    </cfRule>
  </conditionalFormatting>
  <conditionalFormatting sqref="I19">
    <cfRule type="containsText" dxfId="195" priority="2" operator="containsText" text="Passed">
      <formula>NOT(ISERROR(SEARCH("Passed",I19)))</formula>
    </cfRule>
  </conditionalFormatting>
  <conditionalFormatting sqref="I20">
    <cfRule type="containsText" dxfId="194" priority="1" operator="containsText" text="Passed">
      <formula>NOT(ISERROR(SEARCH("Passed",I20)))</formula>
    </cfRule>
  </conditionalFormatting>
  <dataValidations count="2">
    <dataValidation type="list" allowBlank="1" showErrorMessage="1" sqref="G2:G3 G9 G21:G136 J2:J3 J9 J21:J136 M2:M3 M9 M21:M136 F12:F20 I12:I20 L12:L20">
      <formula1>$R$2:$R$5</formula1>
      <formula2>0</formula2>
    </dataValidation>
    <dataValidation allowBlank="1" showErrorMessage="1" sqref="F10 I10 L10"/>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
  <sheetViews>
    <sheetView topLeftCell="A22" workbookViewId="0">
      <selection activeCell="D22" sqref="D22"/>
    </sheetView>
  </sheetViews>
  <sheetFormatPr defaultColWidth="9" defaultRowHeight="13.2" outlineLevelRow="1" outlineLevelCol="1"/>
  <cols>
    <col min="1" max="1" width="33.109375" style="52" customWidth="1"/>
    <col min="2"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1.6640625" style="52" customWidth="1" outlineLevel="1"/>
    <col min="11" max="11" width="8.88671875" style="53" customWidth="1" outlineLevel="1"/>
    <col min="12" max="12" width="9.33203125" style="52" customWidth="1"/>
    <col min="13" max="13" width="10.6640625" style="52" customWidth="1" outlineLevel="1"/>
    <col min="14" max="14" width="10"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888</v>
      </c>
      <c r="C2" s="209"/>
      <c r="D2" s="209"/>
      <c r="E2" s="210"/>
      <c r="F2" s="111"/>
      <c r="G2" s="113"/>
      <c r="H2" s="115"/>
      <c r="I2" s="56"/>
      <c r="J2" s="57"/>
      <c r="K2" s="58"/>
      <c r="L2" s="56"/>
      <c r="M2" s="57"/>
      <c r="N2" s="58"/>
      <c r="O2" s="58"/>
      <c r="P2" s="59"/>
      <c r="Q2" s="60"/>
      <c r="R2" s="61" t="s">
        <v>67</v>
      </c>
    </row>
    <row r="3" spans="1:18" s="61" customFormat="1" ht="13.8">
      <c r="A3" s="98" t="s">
        <v>82</v>
      </c>
      <c r="B3" s="211" t="s">
        <v>889</v>
      </c>
      <c r="C3" s="211"/>
      <c r="D3" s="211"/>
      <c r="E3" s="212"/>
      <c r="F3" s="111"/>
      <c r="G3" s="113"/>
      <c r="H3" s="115"/>
      <c r="I3" s="56"/>
      <c r="J3" s="57"/>
      <c r="K3" s="58"/>
      <c r="L3" s="56"/>
      <c r="M3" s="57"/>
      <c r="N3" s="58"/>
      <c r="O3" s="58"/>
      <c r="P3" s="59"/>
      <c r="Q3" s="60"/>
      <c r="R3" s="61" t="s">
        <v>68</v>
      </c>
    </row>
    <row r="4" spans="1:18" s="61" customFormat="1" ht="13.8">
      <c r="A4" s="98" t="s">
        <v>83</v>
      </c>
      <c r="B4" s="211">
        <f>COUNTIF(A11:A190, "TC_*")</f>
        <v>8</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54">
        <f>COUNTIF($F10:$F987,B5)</f>
        <v>8</v>
      </c>
      <c r="C6" s="154">
        <f>COUNTIF($F10:$F987,C5)</f>
        <v>0</v>
      </c>
      <c r="D6" s="154">
        <f>COUNTIF($F10:$F987,D5)</f>
        <v>0</v>
      </c>
      <c r="E6" s="103">
        <f>COUNTIF($F10:$F987,E5)</f>
        <v>0</v>
      </c>
      <c r="F6" s="71"/>
      <c r="G6" s="71"/>
      <c r="H6" s="67"/>
      <c r="I6" s="71"/>
      <c r="J6" s="71"/>
      <c r="K6" s="67"/>
      <c r="L6" s="71"/>
      <c r="M6" s="71"/>
      <c r="N6" s="67"/>
      <c r="O6" s="67"/>
      <c r="P6" s="67"/>
      <c r="Q6" s="68"/>
    </row>
    <row r="7" spans="1:18" s="61" customFormat="1" ht="13.8">
      <c r="A7" s="99" t="s">
        <v>78</v>
      </c>
      <c r="B7" s="154">
        <f>COUNTIF($F10:$F987,B5)</f>
        <v>8</v>
      </c>
      <c r="C7" s="154">
        <f>COUNTIF($F10:$F987,C5)</f>
        <v>0</v>
      </c>
      <c r="D7" s="154">
        <f>COUNTIF($F10:$F987,D5)</f>
        <v>0</v>
      </c>
      <c r="E7" s="103">
        <f>COUNTIF($F10:$F987,E5)</f>
        <v>0</v>
      </c>
      <c r="F7" s="71"/>
      <c r="G7" s="71"/>
      <c r="H7" s="67"/>
      <c r="I7" s="71"/>
      <c r="J7" s="71"/>
      <c r="K7" s="67"/>
      <c r="L7" s="71"/>
      <c r="M7" s="71"/>
      <c r="N7" s="67"/>
      <c r="O7" s="67"/>
      <c r="P7" s="67"/>
      <c r="Q7" s="68"/>
    </row>
    <row r="8" spans="1:18" s="61" customFormat="1" ht="14.4" thickBot="1">
      <c r="A8" s="104" t="s">
        <v>79</v>
      </c>
      <c r="B8" s="155">
        <f>COUNTIF($L10:$L993,B5)</f>
        <v>8</v>
      </c>
      <c r="C8" s="155">
        <f>COUNTIF($F10:$F987,C5)</f>
        <v>0</v>
      </c>
      <c r="D8" s="155">
        <f>COUNTIF($F10:$F987,D5)</f>
        <v>0</v>
      </c>
      <c r="E8" s="106">
        <f>COUNTIF($F10:$F987,E5)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899</v>
      </c>
      <c r="B11" s="81"/>
      <c r="C11" s="82"/>
      <c r="D11" s="82"/>
      <c r="E11" s="118"/>
      <c r="F11" s="112"/>
      <c r="G11" s="112"/>
      <c r="H11" s="112"/>
      <c r="I11" s="82"/>
      <c r="J11" s="82"/>
      <c r="K11" s="82"/>
      <c r="L11" s="82"/>
      <c r="M11" s="82"/>
      <c r="N11" s="82"/>
      <c r="O11" s="83"/>
      <c r="Q11" s="77"/>
    </row>
    <row r="12" spans="1:18" s="78" customFormat="1" ht="136.80000000000001" customHeight="1" outlineLevel="1">
      <c r="A12" s="151" t="s">
        <v>892</v>
      </c>
      <c r="B12" s="151" t="s">
        <v>890</v>
      </c>
      <c r="C12" s="151" t="s">
        <v>900</v>
      </c>
      <c r="D12" s="116" t="s">
        <v>891</v>
      </c>
      <c r="E12" s="225" t="s">
        <v>121</v>
      </c>
      <c r="F12" s="157" t="s">
        <v>67</v>
      </c>
      <c r="G12" s="156" t="s">
        <v>144</v>
      </c>
      <c r="H12" s="152" t="s">
        <v>92</v>
      </c>
      <c r="I12" s="157" t="s">
        <v>67</v>
      </c>
      <c r="J12" s="151" t="s">
        <v>842</v>
      </c>
      <c r="K12" s="151" t="s">
        <v>879</v>
      </c>
      <c r="L12" s="157" t="s">
        <v>67</v>
      </c>
      <c r="M12" s="159">
        <v>45203</v>
      </c>
      <c r="N12" s="151" t="s">
        <v>843</v>
      </c>
      <c r="O12" s="95"/>
      <c r="Q12" s="79"/>
    </row>
    <row r="13" spans="1:18" s="78" customFormat="1" ht="81" customHeight="1" outlineLevel="1">
      <c r="A13" s="151" t="s">
        <v>893</v>
      </c>
      <c r="B13" s="151" t="s">
        <v>117</v>
      </c>
      <c r="C13" s="151" t="s">
        <v>901</v>
      </c>
      <c r="D13" s="116" t="s">
        <v>902</v>
      </c>
      <c r="E13" s="229"/>
      <c r="F13" s="157" t="s">
        <v>67</v>
      </c>
      <c r="G13" s="156" t="s">
        <v>144</v>
      </c>
      <c r="H13" s="152" t="s">
        <v>92</v>
      </c>
      <c r="I13" s="157" t="s">
        <v>67</v>
      </c>
      <c r="J13" s="151" t="s">
        <v>842</v>
      </c>
      <c r="K13" s="151" t="s">
        <v>879</v>
      </c>
      <c r="L13" s="157" t="s">
        <v>67</v>
      </c>
      <c r="M13" s="159">
        <v>45203</v>
      </c>
      <c r="N13" s="151" t="s">
        <v>843</v>
      </c>
      <c r="O13" s="95"/>
      <c r="Q13" s="79"/>
    </row>
    <row r="14" spans="1:18" s="78" customFormat="1" ht="85.2" customHeight="1" outlineLevel="1">
      <c r="A14" s="151" t="s">
        <v>894</v>
      </c>
      <c r="B14" s="151" t="s">
        <v>118</v>
      </c>
      <c r="C14" s="151" t="s">
        <v>903</v>
      </c>
      <c r="D14" s="116" t="s">
        <v>904</v>
      </c>
      <c r="E14" s="226"/>
      <c r="F14" s="157" t="s">
        <v>67</v>
      </c>
      <c r="G14" s="156" t="s">
        <v>144</v>
      </c>
      <c r="H14" s="152" t="s">
        <v>92</v>
      </c>
      <c r="I14" s="157" t="s">
        <v>67</v>
      </c>
      <c r="J14" s="151" t="s">
        <v>842</v>
      </c>
      <c r="K14" s="151" t="s">
        <v>879</v>
      </c>
      <c r="L14" s="157" t="s">
        <v>67</v>
      </c>
      <c r="M14" s="159">
        <v>45203</v>
      </c>
      <c r="N14" s="151" t="s">
        <v>843</v>
      </c>
      <c r="O14" s="95"/>
      <c r="Q14" s="79"/>
    </row>
    <row r="15" spans="1:18" s="61" customFormat="1" ht="13.8">
      <c r="A15" s="81" t="s">
        <v>915</v>
      </c>
      <c r="B15" s="86"/>
      <c r="C15" s="87"/>
      <c r="D15" s="87"/>
      <c r="E15" s="82"/>
      <c r="F15" s="153"/>
      <c r="G15" s="153"/>
      <c r="H15" s="153"/>
      <c r="I15" s="87"/>
      <c r="J15" s="87"/>
      <c r="K15" s="87"/>
      <c r="L15" s="87"/>
      <c r="M15" s="87"/>
      <c r="N15" s="87"/>
      <c r="O15" s="88"/>
      <c r="Q15" s="77"/>
    </row>
    <row r="16" spans="1:18" ht="82.8" outlineLevel="1">
      <c r="A16" s="151" t="s">
        <v>895</v>
      </c>
      <c r="B16" s="151" t="s">
        <v>916</v>
      </c>
      <c r="C16" s="124" t="s">
        <v>905</v>
      </c>
      <c r="D16" s="151" t="s">
        <v>906</v>
      </c>
      <c r="E16" s="158" t="s">
        <v>907</v>
      </c>
      <c r="F16" s="152" t="s">
        <v>67</v>
      </c>
      <c r="G16" s="156" t="s">
        <v>144</v>
      </c>
      <c r="H16" s="152" t="s">
        <v>92</v>
      </c>
      <c r="I16" s="157" t="s">
        <v>67</v>
      </c>
      <c r="J16" s="151" t="s">
        <v>842</v>
      </c>
      <c r="K16" s="151" t="s">
        <v>879</v>
      </c>
      <c r="L16" s="151" t="s">
        <v>67</v>
      </c>
      <c r="M16" s="159">
        <v>45203</v>
      </c>
      <c r="N16" s="151" t="s">
        <v>843</v>
      </c>
      <c r="O16" s="95"/>
      <c r="Q16" s="79"/>
    </row>
    <row r="17" spans="1:17" s="61" customFormat="1" ht="13.8">
      <c r="A17" s="81" t="s">
        <v>908</v>
      </c>
      <c r="B17" s="86"/>
      <c r="C17" s="87"/>
      <c r="D17" s="87"/>
      <c r="E17" s="87"/>
      <c r="F17" s="153"/>
      <c r="G17" s="153"/>
      <c r="H17" s="153"/>
      <c r="I17" s="87"/>
      <c r="J17" s="87"/>
      <c r="K17" s="87"/>
      <c r="L17" s="87"/>
      <c r="M17" s="87"/>
      <c r="N17" s="87"/>
      <c r="O17" s="88"/>
      <c r="Q17" s="77"/>
    </row>
    <row r="18" spans="1:17" ht="165.6">
      <c r="A18" s="151" t="s">
        <v>896</v>
      </c>
      <c r="B18" s="151" t="s">
        <v>909</v>
      </c>
      <c r="C18" s="107" t="s">
        <v>917</v>
      </c>
      <c r="D18" s="151" t="s">
        <v>910</v>
      </c>
      <c r="E18" s="213" t="s">
        <v>911</v>
      </c>
      <c r="F18" s="152" t="s">
        <v>67</v>
      </c>
      <c r="G18" s="156" t="s">
        <v>144</v>
      </c>
      <c r="H18" s="152" t="s">
        <v>92</v>
      </c>
      <c r="I18" s="157" t="s">
        <v>67</v>
      </c>
      <c r="J18" s="151" t="s">
        <v>842</v>
      </c>
      <c r="K18" s="151" t="s">
        <v>879</v>
      </c>
      <c r="L18" s="151" t="s">
        <v>67</v>
      </c>
      <c r="M18" s="159">
        <v>45203</v>
      </c>
      <c r="N18" s="151" t="s">
        <v>843</v>
      </c>
      <c r="O18" s="95"/>
      <c r="Q18" s="79"/>
    </row>
    <row r="19" spans="1:17" ht="138">
      <c r="A19" s="151" t="s">
        <v>897</v>
      </c>
      <c r="B19" s="119" t="s">
        <v>912</v>
      </c>
      <c r="C19" s="120" t="s">
        <v>918</v>
      </c>
      <c r="D19" s="120" t="s">
        <v>919</v>
      </c>
      <c r="E19" s="207"/>
      <c r="F19" s="152" t="s">
        <v>67</v>
      </c>
      <c r="G19" s="156" t="s">
        <v>144</v>
      </c>
      <c r="H19" s="152" t="s">
        <v>92</v>
      </c>
      <c r="I19" s="157" t="s">
        <v>67</v>
      </c>
      <c r="J19" s="151" t="s">
        <v>842</v>
      </c>
      <c r="K19" s="151" t="s">
        <v>879</v>
      </c>
      <c r="L19" s="151" t="s">
        <v>67</v>
      </c>
      <c r="M19" s="159">
        <v>45203</v>
      </c>
      <c r="N19" s="151" t="s">
        <v>843</v>
      </c>
      <c r="O19" s="95"/>
      <c r="Q19" s="79"/>
    </row>
    <row r="20" spans="1:17" ht="165.6">
      <c r="A20" s="151" t="s">
        <v>898</v>
      </c>
      <c r="B20" s="151" t="s">
        <v>913</v>
      </c>
      <c r="C20" s="107" t="s">
        <v>140</v>
      </c>
      <c r="D20" s="131" t="s">
        <v>914</v>
      </c>
      <c r="E20" s="138"/>
      <c r="F20" s="157" t="s">
        <v>67</v>
      </c>
      <c r="G20" s="156" t="s">
        <v>144</v>
      </c>
      <c r="H20" s="152" t="s">
        <v>92</v>
      </c>
      <c r="I20" s="157" t="s">
        <v>67</v>
      </c>
      <c r="J20" s="151" t="s">
        <v>842</v>
      </c>
      <c r="K20" s="151" t="s">
        <v>879</v>
      </c>
      <c r="L20" s="151" t="s">
        <v>67</v>
      </c>
      <c r="M20" s="159">
        <v>45203</v>
      </c>
      <c r="N20" s="151" t="s">
        <v>843</v>
      </c>
      <c r="O20" s="95"/>
      <c r="Q20" s="79"/>
    </row>
    <row r="21" spans="1:17" s="61" customFormat="1" ht="13.8">
      <c r="A21" s="81" t="s">
        <v>1084</v>
      </c>
      <c r="B21" s="86"/>
      <c r="C21" s="87"/>
      <c r="D21" s="87"/>
      <c r="E21" s="87"/>
      <c r="F21" s="153"/>
      <c r="G21" s="153"/>
      <c r="H21" s="153"/>
      <c r="I21" s="87"/>
      <c r="J21" s="87"/>
      <c r="K21" s="87"/>
      <c r="L21" s="87"/>
      <c r="M21" s="87"/>
      <c r="N21" s="87"/>
      <c r="O21" s="88"/>
      <c r="Q21" s="77"/>
    </row>
    <row r="22" spans="1:17" ht="151.80000000000001">
      <c r="A22" s="151" t="s">
        <v>896</v>
      </c>
      <c r="B22" s="151" t="s">
        <v>1085</v>
      </c>
      <c r="C22" s="107" t="s">
        <v>1086</v>
      </c>
      <c r="D22" s="151" t="s">
        <v>1087</v>
      </c>
      <c r="E22" s="233"/>
      <c r="F22" s="152" t="s">
        <v>67</v>
      </c>
      <c r="G22" s="156" t="s">
        <v>144</v>
      </c>
      <c r="H22" s="152" t="s">
        <v>92</v>
      </c>
      <c r="I22" s="157" t="s">
        <v>67</v>
      </c>
      <c r="J22" s="151" t="s">
        <v>842</v>
      </c>
      <c r="K22" s="151" t="s">
        <v>879</v>
      </c>
      <c r="L22" s="151" t="s">
        <v>67</v>
      </c>
      <c r="M22" s="159">
        <v>45203</v>
      </c>
      <c r="N22" s="151" t="s">
        <v>843</v>
      </c>
      <c r="O22" s="95"/>
      <c r="Q22" s="79"/>
    </row>
  </sheetData>
  <mergeCells count="5">
    <mergeCell ref="B2:E2"/>
    <mergeCell ref="B3:E3"/>
    <mergeCell ref="B4:E4"/>
    <mergeCell ref="E12:E14"/>
    <mergeCell ref="E18:E19"/>
  </mergeCells>
  <conditionalFormatting sqref="F1:F11 F23:F1048576 F15:F16">
    <cfRule type="containsText" dxfId="193" priority="22" operator="containsText" text="Passed">
      <formula>NOT(ISERROR(SEARCH("Passed",F1)))</formula>
    </cfRule>
  </conditionalFormatting>
  <conditionalFormatting sqref="F13">
    <cfRule type="containsText" dxfId="192" priority="21" operator="containsText" text="Passed">
      <formula>NOT(ISERROR(SEARCH("Passed",F13)))</formula>
    </cfRule>
  </conditionalFormatting>
  <conditionalFormatting sqref="F14">
    <cfRule type="containsText" dxfId="191" priority="20" operator="containsText" text="Passed">
      <formula>NOT(ISERROR(SEARCH("Passed",F14)))</formula>
    </cfRule>
  </conditionalFormatting>
  <conditionalFormatting sqref="F12">
    <cfRule type="containsText" dxfId="190" priority="19" operator="containsText" text="Passed">
      <formula>NOT(ISERROR(SEARCH("Passed",F12)))</formula>
    </cfRule>
  </conditionalFormatting>
  <conditionalFormatting sqref="F20">
    <cfRule type="containsText" dxfId="189" priority="18" operator="containsText" text="Passed">
      <formula>NOT(ISERROR(SEARCH("Passed",F20)))</formula>
    </cfRule>
  </conditionalFormatting>
  <conditionalFormatting sqref="F18">
    <cfRule type="containsText" dxfId="188" priority="17" operator="containsText" text="Passed">
      <formula>NOT(ISERROR(SEARCH("Passed",F18)))</formula>
    </cfRule>
  </conditionalFormatting>
  <conditionalFormatting sqref="F19">
    <cfRule type="containsText" dxfId="187" priority="16" operator="containsText" text="Passed">
      <formula>NOT(ISERROR(SEARCH("Passed",F19)))</formula>
    </cfRule>
  </conditionalFormatting>
  <conditionalFormatting sqref="F17">
    <cfRule type="containsText" dxfId="186" priority="15" operator="containsText" text="Passed">
      <formula>NOT(ISERROR(SEARCH("Passed",F17)))</formula>
    </cfRule>
  </conditionalFormatting>
  <conditionalFormatting sqref="I1:I12 I15 I17 I23:I300">
    <cfRule type="containsText" dxfId="185" priority="14" operator="containsText" text="Passed">
      <formula>NOT(ISERROR(SEARCH("Passed",I1)))</formula>
    </cfRule>
  </conditionalFormatting>
  <conditionalFormatting sqref="L1:L20 L23:L300">
    <cfRule type="containsText" dxfId="184" priority="13" operator="containsText" text="Passed">
      <formula>NOT(ISERROR(SEARCH("Passed",L1)))</formula>
    </cfRule>
  </conditionalFormatting>
  <conditionalFormatting sqref="I13">
    <cfRule type="containsText" dxfId="183" priority="12" operator="containsText" text="Passed">
      <formula>NOT(ISERROR(SEARCH("Passed",I13)))</formula>
    </cfRule>
  </conditionalFormatting>
  <conditionalFormatting sqref="I14">
    <cfRule type="containsText" dxfId="182" priority="11" operator="containsText" text="Passed">
      <formula>NOT(ISERROR(SEARCH("Passed",I14)))</formula>
    </cfRule>
  </conditionalFormatting>
  <conditionalFormatting sqref="I16">
    <cfRule type="containsText" dxfId="181" priority="10" operator="containsText" text="Passed">
      <formula>NOT(ISERROR(SEARCH("Passed",I16)))</formula>
    </cfRule>
  </conditionalFormatting>
  <conditionalFormatting sqref="I18">
    <cfRule type="containsText" dxfId="180" priority="9" operator="containsText" text="Passed">
      <formula>NOT(ISERROR(SEARCH("Passed",I18)))</formula>
    </cfRule>
  </conditionalFormatting>
  <conditionalFormatting sqref="I19">
    <cfRule type="containsText" dxfId="179" priority="8" operator="containsText" text="Passed">
      <formula>NOT(ISERROR(SEARCH("Passed",I19)))</formula>
    </cfRule>
  </conditionalFormatting>
  <conditionalFormatting sqref="I20">
    <cfRule type="containsText" dxfId="178" priority="7" operator="containsText" text="Passed">
      <formula>NOT(ISERROR(SEARCH("Passed",I20)))</formula>
    </cfRule>
  </conditionalFormatting>
  <conditionalFormatting sqref="F21">
    <cfRule type="containsText" dxfId="177" priority="6" operator="containsText" text="Passed">
      <formula>NOT(ISERROR(SEARCH("Passed",F21)))</formula>
    </cfRule>
  </conditionalFormatting>
  <conditionalFormatting sqref="I21">
    <cfRule type="containsText" dxfId="176" priority="5" operator="containsText" text="Passed">
      <formula>NOT(ISERROR(SEARCH("Passed",I21)))</formula>
    </cfRule>
  </conditionalFormatting>
  <conditionalFormatting sqref="L21">
    <cfRule type="containsText" dxfId="175" priority="4" operator="containsText" text="Passed">
      <formula>NOT(ISERROR(SEARCH("Passed",L21)))</formula>
    </cfRule>
  </conditionalFormatting>
  <conditionalFormatting sqref="F22">
    <cfRule type="containsText" dxfId="174" priority="3" operator="containsText" text="Passed">
      <formula>NOT(ISERROR(SEARCH("Passed",F22)))</formula>
    </cfRule>
  </conditionalFormatting>
  <conditionalFormatting sqref="L22">
    <cfRule type="containsText" dxfId="173" priority="2" operator="containsText" text="Passed">
      <formula>NOT(ISERROR(SEARCH("Passed",L22)))</formula>
    </cfRule>
  </conditionalFormatting>
  <conditionalFormatting sqref="I22">
    <cfRule type="containsText" dxfId="172" priority="1" operator="containsText" text="Passed">
      <formula>NOT(ISERROR(SEARCH("Passed",I22)))</formula>
    </cfRule>
  </conditionalFormatting>
  <dataValidations count="2">
    <dataValidation allowBlank="1" showErrorMessage="1" sqref="F10 I10 L10"/>
    <dataValidation type="list" allowBlank="1" showErrorMessage="1" sqref="G2:G3 G9 M23:M136 J2:J3 J9 G23:G136 M2:M3 M9 L12:L22 F12:F22 I12:I22 J23:J136">
      <formula1>$R$2:$R$5</formula1>
      <formula2>0</formula2>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5"/>
  <sheetViews>
    <sheetView topLeftCell="A14" workbookViewId="0">
      <selection activeCell="A17" sqref="A17"/>
    </sheetView>
  </sheetViews>
  <sheetFormatPr defaultColWidth="9" defaultRowHeight="13.2" outlineLevelRow="1" outlineLevelCol="1"/>
  <cols>
    <col min="1" max="1" width="29.44140625" style="52" customWidth="1"/>
    <col min="2"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2.77734375" style="52" customWidth="1" outlineLevel="1"/>
    <col min="11" max="11" width="9.5546875" style="53" customWidth="1" outlineLevel="1"/>
    <col min="12" max="12" width="9.33203125" style="52" customWidth="1"/>
    <col min="13" max="13" width="10.6640625" style="52" customWidth="1" outlineLevel="1"/>
    <col min="14" max="14" width="9.109375"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302</v>
      </c>
      <c r="C2" s="209"/>
      <c r="D2" s="209"/>
      <c r="E2" s="210"/>
      <c r="F2" s="111"/>
      <c r="G2" s="113"/>
      <c r="H2" s="115"/>
      <c r="I2" s="56"/>
      <c r="J2" s="57"/>
      <c r="K2" s="58"/>
      <c r="L2" s="56"/>
      <c r="M2" s="57"/>
      <c r="N2" s="58"/>
      <c r="O2" s="58"/>
      <c r="P2" s="59"/>
      <c r="Q2" s="60"/>
      <c r="R2" s="61" t="s">
        <v>67</v>
      </c>
    </row>
    <row r="3" spans="1:18" s="61" customFormat="1" ht="13.8">
      <c r="A3" s="98" t="s">
        <v>82</v>
      </c>
      <c r="B3" s="211" t="s">
        <v>292</v>
      </c>
      <c r="C3" s="211"/>
      <c r="D3" s="211"/>
      <c r="E3" s="212"/>
      <c r="F3" s="111"/>
      <c r="G3" s="113"/>
      <c r="H3" s="115"/>
      <c r="I3" s="56"/>
      <c r="J3" s="57"/>
      <c r="K3" s="58"/>
      <c r="L3" s="56"/>
      <c r="M3" s="57"/>
      <c r="N3" s="58"/>
      <c r="O3" s="58"/>
      <c r="P3" s="59"/>
      <c r="Q3" s="60"/>
      <c r="R3" s="61" t="s">
        <v>68</v>
      </c>
    </row>
    <row r="4" spans="1:18" s="61" customFormat="1" ht="13.8">
      <c r="A4" s="98" t="s">
        <v>83</v>
      </c>
      <c r="B4" s="211">
        <f>COUNTIF(A11:A195, "TC_*")</f>
        <v>10</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02">
        <f>COUNTIF($F10:$F992,B5)</f>
        <v>10</v>
      </c>
      <c r="C6" s="102">
        <f>COUNTIF($F10:$F992,C5)</f>
        <v>0</v>
      </c>
      <c r="D6" s="102">
        <f>COUNTIF($F10:$F992,D5)</f>
        <v>0</v>
      </c>
      <c r="E6" s="103">
        <f>COUNTIF($F10:$F992,E5)</f>
        <v>0</v>
      </c>
      <c r="F6" s="71"/>
      <c r="G6" s="71"/>
      <c r="H6" s="67"/>
      <c r="I6" s="71"/>
      <c r="J6" s="71"/>
      <c r="K6" s="67"/>
      <c r="L6" s="71"/>
      <c r="M6" s="71"/>
      <c r="N6" s="67"/>
      <c r="O6" s="67"/>
      <c r="P6" s="67"/>
      <c r="Q6" s="68"/>
    </row>
    <row r="7" spans="1:18" s="61" customFormat="1" ht="13.8">
      <c r="A7" s="99" t="s">
        <v>78</v>
      </c>
      <c r="B7" s="102">
        <f>COUNTIF($F10:$F992,B5)</f>
        <v>10</v>
      </c>
      <c r="C7" s="102">
        <f>COUNTIF($F10:$F992,C5)</f>
        <v>0</v>
      </c>
      <c r="D7" s="102">
        <f>COUNTIF($F10:$F992,D5)</f>
        <v>0</v>
      </c>
      <c r="E7" s="103">
        <f>COUNTIF($F10:$F992,E5)</f>
        <v>0</v>
      </c>
      <c r="F7" s="71"/>
      <c r="G7" s="71"/>
      <c r="H7" s="67"/>
      <c r="I7" s="71"/>
      <c r="J7" s="71"/>
      <c r="K7" s="67"/>
      <c r="L7" s="71"/>
      <c r="M7" s="71"/>
      <c r="N7" s="67"/>
      <c r="O7" s="67"/>
      <c r="P7" s="67"/>
      <c r="Q7" s="68"/>
    </row>
    <row r="8" spans="1:18" s="61" customFormat="1" ht="14.4" thickBot="1">
      <c r="A8" s="104" t="s">
        <v>79</v>
      </c>
      <c r="B8" s="155">
        <f>COUNTIF($L10:$L993,B5)</f>
        <v>10</v>
      </c>
      <c r="C8" s="105">
        <f>COUNTIF($F10:$F992,C5)</f>
        <v>0</v>
      </c>
      <c r="D8" s="105">
        <f>COUNTIF($F10:$F992,D5)</f>
        <v>0</v>
      </c>
      <c r="E8" s="106">
        <f>COUNTIF($F10:$F992,E5)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789</v>
      </c>
      <c r="B11" s="81"/>
      <c r="C11" s="82"/>
      <c r="D11" s="82"/>
      <c r="E11" s="118"/>
      <c r="F11" s="112"/>
      <c r="G11" s="112"/>
      <c r="H11" s="112"/>
      <c r="I11" s="82"/>
      <c r="J11" s="82"/>
      <c r="K11" s="82"/>
      <c r="L11" s="82"/>
      <c r="M11" s="82"/>
      <c r="N11" s="82"/>
      <c r="O11" s="83"/>
      <c r="Q11" s="77"/>
    </row>
    <row r="12" spans="1:18" s="78" customFormat="1" ht="136.80000000000001" customHeight="1" outlineLevel="1">
      <c r="A12" s="89" t="s">
        <v>303</v>
      </c>
      <c r="B12" s="89" t="s">
        <v>312</v>
      </c>
      <c r="C12" s="89" t="s">
        <v>313</v>
      </c>
      <c r="D12" s="116" t="s">
        <v>316</v>
      </c>
      <c r="E12" s="225" t="s">
        <v>121</v>
      </c>
      <c r="F12" s="117" t="s">
        <v>67</v>
      </c>
      <c r="G12" s="114" t="s">
        <v>144</v>
      </c>
      <c r="H12" s="93" t="s">
        <v>92</v>
      </c>
      <c r="I12" s="157" t="s">
        <v>67</v>
      </c>
      <c r="J12" s="89" t="s">
        <v>842</v>
      </c>
      <c r="K12" s="89" t="s">
        <v>879</v>
      </c>
      <c r="L12" s="157" t="s">
        <v>67</v>
      </c>
      <c r="M12" s="159">
        <v>45203</v>
      </c>
      <c r="N12" s="89" t="s">
        <v>843</v>
      </c>
      <c r="O12" s="95"/>
      <c r="Q12" s="79"/>
    </row>
    <row r="13" spans="1:18" s="78" customFormat="1" ht="81" customHeight="1" outlineLevel="1">
      <c r="A13" s="89" t="s">
        <v>304</v>
      </c>
      <c r="B13" s="89" t="s">
        <v>117</v>
      </c>
      <c r="C13" s="89" t="s">
        <v>317</v>
      </c>
      <c r="D13" s="116" t="s">
        <v>293</v>
      </c>
      <c r="E13" s="229"/>
      <c r="F13" s="117" t="s">
        <v>67</v>
      </c>
      <c r="G13" s="114" t="s">
        <v>144</v>
      </c>
      <c r="H13" s="93" t="s">
        <v>92</v>
      </c>
      <c r="I13" s="157" t="s">
        <v>67</v>
      </c>
      <c r="J13" s="151" t="s">
        <v>842</v>
      </c>
      <c r="K13" s="151" t="s">
        <v>879</v>
      </c>
      <c r="L13" s="157" t="s">
        <v>67</v>
      </c>
      <c r="M13" s="159">
        <v>45203</v>
      </c>
      <c r="N13" s="151" t="s">
        <v>843</v>
      </c>
      <c r="O13" s="95"/>
      <c r="Q13" s="79"/>
    </row>
    <row r="14" spans="1:18" s="78" customFormat="1" ht="85.2" customHeight="1" outlineLevel="1">
      <c r="A14" s="89" t="s">
        <v>305</v>
      </c>
      <c r="B14" s="89" t="s">
        <v>118</v>
      </c>
      <c r="C14" s="89" t="s">
        <v>318</v>
      </c>
      <c r="D14" s="116" t="s">
        <v>294</v>
      </c>
      <c r="E14" s="226"/>
      <c r="F14" s="117" t="s">
        <v>67</v>
      </c>
      <c r="G14" s="114" t="s">
        <v>144</v>
      </c>
      <c r="H14" s="93" t="s">
        <v>92</v>
      </c>
      <c r="I14" s="157" t="s">
        <v>67</v>
      </c>
      <c r="J14" s="151" t="s">
        <v>842</v>
      </c>
      <c r="K14" s="151" t="s">
        <v>879</v>
      </c>
      <c r="L14" s="157" t="s">
        <v>67</v>
      </c>
      <c r="M14" s="159">
        <v>45203</v>
      </c>
      <c r="N14" s="151" t="s">
        <v>843</v>
      </c>
      <c r="O14" s="95"/>
      <c r="Q14" s="79"/>
    </row>
    <row r="15" spans="1:18" s="61" customFormat="1" ht="13.8">
      <c r="A15" s="81" t="s">
        <v>319</v>
      </c>
      <c r="B15" s="86"/>
      <c r="C15" s="87"/>
      <c r="D15" s="87"/>
      <c r="E15" s="82"/>
      <c r="F15" s="94"/>
      <c r="G15" s="94"/>
      <c r="H15" s="94"/>
      <c r="I15" s="87"/>
      <c r="J15" s="87"/>
      <c r="K15" s="87"/>
      <c r="L15" s="87"/>
      <c r="M15" s="87"/>
      <c r="N15" s="87"/>
      <c r="O15" s="88"/>
      <c r="Q15" s="77"/>
    </row>
    <row r="16" spans="1:18" ht="55.2" customHeight="1" outlineLevel="1">
      <c r="A16" s="89" t="s">
        <v>306</v>
      </c>
      <c r="B16" s="89" t="s">
        <v>788</v>
      </c>
      <c r="C16" s="89" t="s">
        <v>320</v>
      </c>
      <c r="D16" s="89" t="s">
        <v>321</v>
      </c>
      <c r="E16" s="109" t="s">
        <v>322</v>
      </c>
      <c r="F16" s="93" t="s">
        <v>67</v>
      </c>
      <c r="G16" s="114" t="s">
        <v>144</v>
      </c>
      <c r="H16" s="93" t="s">
        <v>92</v>
      </c>
      <c r="I16" s="157" t="s">
        <v>67</v>
      </c>
      <c r="J16" s="151" t="s">
        <v>842</v>
      </c>
      <c r="K16" s="151" t="s">
        <v>879</v>
      </c>
      <c r="L16" s="157" t="s">
        <v>67</v>
      </c>
      <c r="M16" s="159">
        <v>45203</v>
      </c>
      <c r="N16" s="151" t="s">
        <v>843</v>
      </c>
      <c r="O16" s="95"/>
      <c r="Q16" s="79"/>
    </row>
    <row r="17" spans="1:17" s="61" customFormat="1" ht="13.8">
      <c r="A17" s="81" t="s">
        <v>1051</v>
      </c>
      <c r="B17" s="86"/>
      <c r="C17" s="87"/>
      <c r="D17" s="87"/>
      <c r="E17" s="87"/>
      <c r="F17" s="94"/>
      <c r="G17" s="94"/>
      <c r="H17" s="94"/>
      <c r="I17" s="87"/>
      <c r="J17" s="87"/>
      <c r="K17" s="87"/>
      <c r="L17" s="87"/>
      <c r="M17" s="87"/>
      <c r="N17" s="87"/>
      <c r="O17" s="88"/>
      <c r="Q17" s="77"/>
    </row>
    <row r="18" spans="1:17" ht="124.2">
      <c r="A18" s="89" t="s">
        <v>307</v>
      </c>
      <c r="B18" s="89" t="s">
        <v>1048</v>
      </c>
      <c r="C18" s="89" t="s">
        <v>323</v>
      </c>
      <c r="D18" s="89" t="s">
        <v>1052</v>
      </c>
      <c r="E18" s="96" t="s">
        <v>322</v>
      </c>
      <c r="F18" s="93" t="s">
        <v>67</v>
      </c>
      <c r="G18" s="114" t="s">
        <v>144</v>
      </c>
      <c r="H18" s="93" t="s">
        <v>92</v>
      </c>
      <c r="I18" s="157" t="s">
        <v>67</v>
      </c>
      <c r="J18" s="151" t="s">
        <v>842</v>
      </c>
      <c r="K18" s="151" t="s">
        <v>879</v>
      </c>
      <c r="L18" s="157" t="s">
        <v>67</v>
      </c>
      <c r="M18" s="159">
        <v>45203</v>
      </c>
      <c r="N18" s="151" t="s">
        <v>843</v>
      </c>
      <c r="O18" s="95"/>
      <c r="Q18" s="79"/>
    </row>
    <row r="19" spans="1:17" s="61" customFormat="1" ht="13.8">
      <c r="A19" s="81" t="s">
        <v>1049</v>
      </c>
      <c r="B19" s="86"/>
      <c r="C19" s="87"/>
      <c r="D19" s="87"/>
      <c r="E19" s="87"/>
      <c r="F19" s="94"/>
      <c r="G19" s="94"/>
      <c r="H19" s="94"/>
      <c r="I19" s="87"/>
      <c r="J19" s="87"/>
      <c r="K19" s="87"/>
      <c r="L19" s="87"/>
      <c r="M19" s="87"/>
      <c r="N19" s="87"/>
      <c r="O19" s="88"/>
      <c r="Q19" s="77"/>
    </row>
    <row r="20" spans="1:17" ht="124.2">
      <c r="A20" s="89" t="s">
        <v>307</v>
      </c>
      <c r="B20" s="89" t="s">
        <v>1050</v>
      </c>
      <c r="C20" s="89" t="s">
        <v>295</v>
      </c>
      <c r="D20" s="89" t="s">
        <v>1053</v>
      </c>
      <c r="E20" s="96" t="s">
        <v>324</v>
      </c>
      <c r="F20" s="93" t="s">
        <v>67</v>
      </c>
      <c r="G20" s="114" t="s">
        <v>144</v>
      </c>
      <c r="H20" s="93" t="s">
        <v>92</v>
      </c>
      <c r="I20" s="157" t="s">
        <v>67</v>
      </c>
      <c r="J20" s="151" t="s">
        <v>842</v>
      </c>
      <c r="K20" s="151" t="s">
        <v>879</v>
      </c>
      <c r="L20" s="157" t="s">
        <v>67</v>
      </c>
      <c r="M20" s="159">
        <v>45203</v>
      </c>
      <c r="N20" s="151" t="s">
        <v>843</v>
      </c>
      <c r="O20" s="95"/>
      <c r="Q20" s="79"/>
    </row>
    <row r="21" spans="1:17" s="61" customFormat="1" ht="13.8">
      <c r="A21" s="81" t="s">
        <v>325</v>
      </c>
      <c r="B21" s="86"/>
      <c r="C21" s="87"/>
      <c r="D21" s="87"/>
      <c r="E21" s="87"/>
      <c r="F21" s="94"/>
      <c r="G21" s="94"/>
      <c r="H21" s="94"/>
      <c r="I21" s="87"/>
      <c r="J21" s="87"/>
      <c r="K21" s="87"/>
      <c r="L21" s="87"/>
      <c r="M21" s="87"/>
      <c r="N21" s="87"/>
      <c r="O21" s="88"/>
      <c r="Q21" s="77"/>
    </row>
    <row r="22" spans="1:17" ht="151.80000000000001">
      <c r="A22" s="89" t="s">
        <v>308</v>
      </c>
      <c r="B22" s="89" t="s">
        <v>326</v>
      </c>
      <c r="C22" s="89" t="s">
        <v>327</v>
      </c>
      <c r="D22" s="89" t="s">
        <v>328</v>
      </c>
      <c r="E22" s="213" t="s">
        <v>296</v>
      </c>
      <c r="F22" s="93" t="s">
        <v>67</v>
      </c>
      <c r="G22" s="114" t="s">
        <v>144</v>
      </c>
      <c r="H22" s="93" t="s">
        <v>92</v>
      </c>
      <c r="I22" s="157" t="s">
        <v>67</v>
      </c>
      <c r="J22" s="151" t="s">
        <v>842</v>
      </c>
      <c r="K22" s="151" t="s">
        <v>879</v>
      </c>
      <c r="L22" s="157" t="s">
        <v>67</v>
      </c>
      <c r="M22" s="159">
        <v>45203</v>
      </c>
      <c r="N22" s="151" t="s">
        <v>843</v>
      </c>
      <c r="O22" s="95"/>
      <c r="Q22" s="79"/>
    </row>
    <row r="23" spans="1:17" ht="179.4">
      <c r="A23" s="89" t="s">
        <v>309</v>
      </c>
      <c r="B23" s="119" t="s">
        <v>297</v>
      </c>
      <c r="C23" s="120" t="s">
        <v>330</v>
      </c>
      <c r="D23" s="89" t="s">
        <v>329</v>
      </c>
      <c r="E23" s="207"/>
      <c r="F23" s="93" t="s">
        <v>67</v>
      </c>
      <c r="G23" s="114" t="s">
        <v>144</v>
      </c>
      <c r="H23" s="93" t="s">
        <v>92</v>
      </c>
      <c r="I23" s="157" t="s">
        <v>67</v>
      </c>
      <c r="J23" s="151" t="s">
        <v>842</v>
      </c>
      <c r="K23" s="151" t="s">
        <v>879</v>
      </c>
      <c r="L23" s="157" t="s">
        <v>67</v>
      </c>
      <c r="M23" s="159">
        <v>45203</v>
      </c>
      <c r="N23" s="151" t="s">
        <v>843</v>
      </c>
      <c r="O23" s="95"/>
      <c r="Q23" s="79"/>
    </row>
    <row r="24" spans="1:17" ht="165.6">
      <c r="A24" s="89" t="s">
        <v>310</v>
      </c>
      <c r="B24" s="89" t="s">
        <v>298</v>
      </c>
      <c r="C24" s="107" t="s">
        <v>140</v>
      </c>
      <c r="D24" s="89" t="s">
        <v>299</v>
      </c>
      <c r="E24" s="207"/>
      <c r="F24" s="93" t="s">
        <v>67</v>
      </c>
      <c r="G24" s="114" t="s">
        <v>144</v>
      </c>
      <c r="H24" s="93" t="s">
        <v>92</v>
      </c>
      <c r="I24" s="157" t="s">
        <v>67</v>
      </c>
      <c r="J24" s="151" t="s">
        <v>842</v>
      </c>
      <c r="K24" s="151" t="s">
        <v>879</v>
      </c>
      <c r="L24" s="157" t="s">
        <v>67</v>
      </c>
      <c r="M24" s="159">
        <v>45203</v>
      </c>
      <c r="N24" s="151" t="s">
        <v>843</v>
      </c>
      <c r="O24" s="95"/>
      <c r="Q24" s="79"/>
    </row>
    <row r="25" spans="1:17" ht="165.6">
      <c r="A25" s="89" t="s">
        <v>311</v>
      </c>
      <c r="B25" s="89" t="s">
        <v>300</v>
      </c>
      <c r="C25" s="107" t="s">
        <v>222</v>
      </c>
      <c r="D25" s="89" t="s">
        <v>301</v>
      </c>
      <c r="E25" s="208"/>
      <c r="F25" s="93" t="s">
        <v>67</v>
      </c>
      <c r="G25" s="114" t="s">
        <v>144</v>
      </c>
      <c r="H25" s="93" t="s">
        <v>92</v>
      </c>
      <c r="I25" s="157" t="s">
        <v>67</v>
      </c>
      <c r="J25" s="151" t="s">
        <v>842</v>
      </c>
      <c r="K25" s="151" t="s">
        <v>879</v>
      </c>
      <c r="L25" s="157" t="s">
        <v>67</v>
      </c>
      <c r="M25" s="159">
        <v>45203</v>
      </c>
      <c r="N25" s="151" t="s">
        <v>843</v>
      </c>
      <c r="O25" s="95"/>
      <c r="Q25" s="79"/>
    </row>
  </sheetData>
  <mergeCells count="5">
    <mergeCell ref="E22:E25"/>
    <mergeCell ref="B2:E2"/>
    <mergeCell ref="B3:E3"/>
    <mergeCell ref="B4:E4"/>
    <mergeCell ref="E12:E14"/>
  </mergeCells>
  <conditionalFormatting sqref="F1:F11 F26:F1048576 F15:F17">
    <cfRule type="containsText" dxfId="171" priority="33" operator="containsText" text="Passed">
      <formula>NOT(ISERROR(SEARCH("Passed",F1)))</formula>
    </cfRule>
  </conditionalFormatting>
  <conditionalFormatting sqref="F19:F20">
    <cfRule type="containsText" dxfId="170" priority="30" operator="containsText" text="Passed">
      <formula>NOT(ISERROR(SEARCH("Passed",F19)))</formula>
    </cfRule>
  </conditionalFormatting>
  <conditionalFormatting sqref="F13">
    <cfRule type="containsText" dxfId="169" priority="29" operator="containsText" text="Passed">
      <formula>NOT(ISERROR(SEARCH("Passed",F13)))</formula>
    </cfRule>
  </conditionalFormatting>
  <conditionalFormatting sqref="F14">
    <cfRule type="containsText" dxfId="168" priority="28" operator="containsText" text="Passed">
      <formula>NOT(ISERROR(SEARCH("Passed",F14)))</formula>
    </cfRule>
  </conditionalFormatting>
  <conditionalFormatting sqref="F12">
    <cfRule type="containsText" dxfId="167" priority="27" operator="containsText" text="Passed">
      <formula>NOT(ISERROR(SEARCH("Passed",F12)))</formula>
    </cfRule>
  </conditionalFormatting>
  <conditionalFormatting sqref="F21:F22">
    <cfRule type="containsText" dxfId="166" priority="26" operator="containsText" text="Passed">
      <formula>NOT(ISERROR(SEARCH("Passed",F21)))</formula>
    </cfRule>
  </conditionalFormatting>
  <conditionalFormatting sqref="F23">
    <cfRule type="containsText" dxfId="165" priority="25" operator="containsText" text="Passed">
      <formula>NOT(ISERROR(SEARCH("Passed",F23)))</formula>
    </cfRule>
  </conditionalFormatting>
  <conditionalFormatting sqref="F24">
    <cfRule type="containsText" dxfId="164" priority="24" operator="containsText" text="Passed">
      <formula>NOT(ISERROR(SEARCH("Passed",F24)))</formula>
    </cfRule>
  </conditionalFormatting>
  <conditionalFormatting sqref="F25">
    <cfRule type="containsText" dxfId="163" priority="23" operator="containsText" text="Passed">
      <formula>NOT(ISERROR(SEARCH("Passed",F25)))</formula>
    </cfRule>
  </conditionalFormatting>
  <conditionalFormatting sqref="F18">
    <cfRule type="containsText" dxfId="162" priority="12" operator="containsText" text="Passed">
      <formula>NOT(ISERROR(SEARCH("Passed",F18)))</formula>
    </cfRule>
  </conditionalFormatting>
  <conditionalFormatting sqref="I1:I12 I15 I17 I19 I21 I26:I300">
    <cfRule type="containsText" dxfId="161" priority="11" operator="containsText" text="Passed">
      <formula>NOT(ISERROR(SEARCH("Passed",I1)))</formula>
    </cfRule>
  </conditionalFormatting>
  <conditionalFormatting sqref="L1:L300">
    <cfRule type="containsText" dxfId="160" priority="10" operator="containsText" text="Passed">
      <formula>NOT(ISERROR(SEARCH("Passed",L1)))</formula>
    </cfRule>
  </conditionalFormatting>
  <conditionalFormatting sqref="I13">
    <cfRule type="containsText" dxfId="159" priority="9" operator="containsText" text="Passed">
      <formula>NOT(ISERROR(SEARCH("Passed",I13)))</formula>
    </cfRule>
  </conditionalFormatting>
  <conditionalFormatting sqref="I14">
    <cfRule type="containsText" dxfId="158" priority="8" operator="containsText" text="Passed">
      <formula>NOT(ISERROR(SEARCH("Passed",I14)))</formula>
    </cfRule>
  </conditionalFormatting>
  <conditionalFormatting sqref="I16">
    <cfRule type="containsText" dxfId="157" priority="7" operator="containsText" text="Passed">
      <formula>NOT(ISERROR(SEARCH("Passed",I16)))</formula>
    </cfRule>
  </conditionalFormatting>
  <conditionalFormatting sqref="I18">
    <cfRule type="containsText" dxfId="156" priority="6" operator="containsText" text="Passed">
      <formula>NOT(ISERROR(SEARCH("Passed",I18)))</formula>
    </cfRule>
  </conditionalFormatting>
  <conditionalFormatting sqref="I20">
    <cfRule type="containsText" dxfId="155" priority="5" operator="containsText" text="Passed">
      <formula>NOT(ISERROR(SEARCH("Passed",I20)))</formula>
    </cfRule>
  </conditionalFormatting>
  <conditionalFormatting sqref="I22">
    <cfRule type="containsText" dxfId="154" priority="4" operator="containsText" text="Passed">
      <formula>NOT(ISERROR(SEARCH("Passed",I22)))</formula>
    </cfRule>
  </conditionalFormatting>
  <conditionalFormatting sqref="I23">
    <cfRule type="containsText" dxfId="153" priority="3" operator="containsText" text="Passed">
      <formula>NOT(ISERROR(SEARCH("Passed",I23)))</formula>
    </cfRule>
  </conditionalFormatting>
  <conditionalFormatting sqref="I24">
    <cfRule type="containsText" dxfId="152" priority="2" operator="containsText" text="Passed">
      <formula>NOT(ISERROR(SEARCH("Passed",I24)))</formula>
    </cfRule>
  </conditionalFormatting>
  <conditionalFormatting sqref="I25">
    <cfRule type="containsText" dxfId="151" priority="1" operator="containsText" text="Passed">
      <formula>NOT(ISERROR(SEARCH("Passed",I25)))</formula>
    </cfRule>
  </conditionalFormatting>
  <dataValidations count="2">
    <dataValidation type="list" allowBlank="1" showErrorMessage="1" sqref="G2:G3 G9 G26:G141 J2:J3 J9 J26:J141 M2:M3 M9 M26:M141 F12:F25 I12:I25 L12:L25">
      <formula1>$R$2:$R$5</formula1>
      <formula2>0</formula2>
    </dataValidation>
    <dataValidation allowBlank="1" showErrorMessage="1" sqref="F10 I10 L10"/>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6"/>
  <sheetViews>
    <sheetView topLeftCell="A20" workbookViewId="0">
      <selection activeCell="A21" sqref="A21"/>
    </sheetView>
  </sheetViews>
  <sheetFormatPr defaultColWidth="9" defaultRowHeight="13.2" outlineLevelRow="1" outlineLevelCol="1"/>
  <cols>
    <col min="1"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3" style="52" customWidth="1" outlineLevel="1"/>
    <col min="11" max="11" width="9.6640625" style="53" customWidth="1" outlineLevel="1"/>
    <col min="12" max="12" width="9.33203125" style="52" customWidth="1"/>
    <col min="13" max="13" width="10.6640625" style="52" customWidth="1" outlineLevel="1"/>
    <col min="14" max="14" width="9.109375"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370</v>
      </c>
      <c r="C2" s="209"/>
      <c r="D2" s="209"/>
      <c r="E2" s="210"/>
      <c r="F2" s="111"/>
      <c r="G2" s="113"/>
      <c r="H2" s="115"/>
      <c r="I2" s="56"/>
      <c r="J2" s="57"/>
      <c r="K2" s="58"/>
      <c r="L2" s="56"/>
      <c r="M2" s="57"/>
      <c r="N2" s="58"/>
      <c r="O2" s="58"/>
      <c r="P2" s="59"/>
      <c r="Q2" s="60"/>
      <c r="R2" s="61" t="s">
        <v>67</v>
      </c>
    </row>
    <row r="3" spans="1:18" s="61" customFormat="1" ht="13.8">
      <c r="A3" s="98" t="s">
        <v>82</v>
      </c>
      <c r="B3" s="211" t="s">
        <v>371</v>
      </c>
      <c r="C3" s="211"/>
      <c r="D3" s="211"/>
      <c r="E3" s="212"/>
      <c r="F3" s="111"/>
      <c r="G3" s="113"/>
      <c r="H3" s="115"/>
      <c r="I3" s="56"/>
      <c r="J3" s="57"/>
      <c r="K3" s="58"/>
      <c r="L3" s="56"/>
      <c r="M3" s="57"/>
      <c r="N3" s="58"/>
      <c r="O3" s="58"/>
      <c r="P3" s="59"/>
      <c r="Q3" s="60"/>
      <c r="R3" s="61" t="s">
        <v>68</v>
      </c>
    </row>
    <row r="4" spans="1:18" s="61" customFormat="1" ht="13.8">
      <c r="A4" s="98" t="s">
        <v>83</v>
      </c>
      <c r="B4" s="211">
        <f>COUNTIF(A11:A196, "TC_*")</f>
        <v>10</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02">
        <f>COUNTIF($F10:$F993,B5)</f>
        <v>10</v>
      </c>
      <c r="C6" s="102">
        <f>COUNTIF($F10:$F993,C5)</f>
        <v>0</v>
      </c>
      <c r="D6" s="102">
        <f>COUNTIF($F10:$F993,D5)</f>
        <v>0</v>
      </c>
      <c r="E6" s="103">
        <f>COUNTIF($F10:$F993,E5)</f>
        <v>0</v>
      </c>
      <c r="F6" s="71"/>
      <c r="G6" s="71"/>
      <c r="H6" s="67"/>
      <c r="I6" s="71"/>
      <c r="J6" s="71"/>
      <c r="K6" s="67"/>
      <c r="L6" s="71"/>
      <c r="M6" s="71"/>
      <c r="N6" s="67"/>
      <c r="O6" s="67"/>
      <c r="P6" s="67"/>
      <c r="Q6" s="68"/>
    </row>
    <row r="7" spans="1:18" s="61" customFormat="1" ht="13.8">
      <c r="A7" s="99" t="s">
        <v>78</v>
      </c>
      <c r="B7" s="102">
        <f>COUNTIF($F10:$F993,B5)</f>
        <v>10</v>
      </c>
      <c r="C7" s="102">
        <f>COUNTIF($F10:$F993,C5)</f>
        <v>0</v>
      </c>
      <c r="D7" s="102">
        <f>COUNTIF($F10:$F993,D5)</f>
        <v>0</v>
      </c>
      <c r="E7" s="103">
        <f>COUNTIF($F10:$F993,E5)</f>
        <v>0</v>
      </c>
      <c r="F7" s="71"/>
      <c r="G7" s="71"/>
      <c r="H7" s="67"/>
      <c r="I7" s="71"/>
      <c r="J7" s="71"/>
      <c r="K7" s="67"/>
      <c r="L7" s="71"/>
      <c r="M7" s="71"/>
      <c r="N7" s="67"/>
      <c r="O7" s="67"/>
      <c r="P7" s="67"/>
      <c r="Q7" s="68"/>
    </row>
    <row r="8" spans="1:18" s="61" customFormat="1" ht="14.4" thickBot="1">
      <c r="A8" s="104" t="s">
        <v>79</v>
      </c>
      <c r="B8" s="155">
        <f>COUNTIF($L10:$L993,B5)</f>
        <v>10</v>
      </c>
      <c r="C8" s="105">
        <f>COUNTIF($F10:$F993,C5)</f>
        <v>0</v>
      </c>
      <c r="D8" s="105">
        <f>COUNTIF($F10:$F993,D5)</f>
        <v>0</v>
      </c>
      <c r="E8" s="106">
        <f>COUNTIF($F10:$F993,E5)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790</v>
      </c>
      <c r="B11" s="81"/>
      <c r="C11" s="82"/>
      <c r="D11" s="82"/>
      <c r="E11" s="118"/>
      <c r="F11" s="112"/>
      <c r="G11" s="112"/>
      <c r="H11" s="112"/>
      <c r="I11" s="82"/>
      <c r="J11" s="82"/>
      <c r="K11" s="82"/>
      <c r="L11" s="82"/>
      <c r="M11" s="82"/>
      <c r="N11" s="82"/>
      <c r="O11" s="83"/>
      <c r="Q11" s="77"/>
    </row>
    <row r="12" spans="1:18" s="78" customFormat="1" ht="136.80000000000001" customHeight="1" outlineLevel="1">
      <c r="A12" s="89" t="s">
        <v>372</v>
      </c>
      <c r="B12" s="89" t="s">
        <v>375</v>
      </c>
      <c r="C12" s="89" t="s">
        <v>391</v>
      </c>
      <c r="D12" s="116" t="s">
        <v>376</v>
      </c>
      <c r="E12" s="225" t="s">
        <v>121</v>
      </c>
      <c r="F12" s="117" t="s">
        <v>67</v>
      </c>
      <c r="G12" s="114" t="s">
        <v>144</v>
      </c>
      <c r="H12" s="93" t="s">
        <v>92</v>
      </c>
      <c r="I12" s="157" t="s">
        <v>67</v>
      </c>
      <c r="J12" s="89" t="s">
        <v>842</v>
      </c>
      <c r="K12" s="89" t="s">
        <v>843</v>
      </c>
      <c r="L12" s="157" t="s">
        <v>67</v>
      </c>
      <c r="M12" s="159">
        <v>45203</v>
      </c>
      <c r="N12" s="89" t="s">
        <v>879</v>
      </c>
      <c r="O12" s="95"/>
      <c r="Q12" s="79"/>
    </row>
    <row r="13" spans="1:18" s="78" customFormat="1" ht="81" customHeight="1" outlineLevel="1">
      <c r="A13" s="89" t="s">
        <v>373</v>
      </c>
      <c r="B13" s="89" t="s">
        <v>117</v>
      </c>
      <c r="C13" s="89" t="s">
        <v>377</v>
      </c>
      <c r="D13" s="116" t="s">
        <v>378</v>
      </c>
      <c r="E13" s="229"/>
      <c r="F13" s="117" t="s">
        <v>67</v>
      </c>
      <c r="G13" s="114" t="s">
        <v>144</v>
      </c>
      <c r="H13" s="93" t="s">
        <v>92</v>
      </c>
      <c r="I13" s="157" t="s">
        <v>67</v>
      </c>
      <c r="J13" s="151" t="s">
        <v>842</v>
      </c>
      <c r="K13" s="151" t="s">
        <v>843</v>
      </c>
      <c r="L13" s="157" t="s">
        <v>67</v>
      </c>
      <c r="M13" s="159">
        <v>45203</v>
      </c>
      <c r="N13" s="151" t="s">
        <v>879</v>
      </c>
      <c r="O13" s="95"/>
      <c r="Q13" s="79"/>
    </row>
    <row r="14" spans="1:18" s="78" customFormat="1" ht="85.2" customHeight="1" outlineLevel="1">
      <c r="A14" s="89" t="s">
        <v>374</v>
      </c>
      <c r="B14" s="89" t="s">
        <v>118</v>
      </c>
      <c r="C14" s="89" t="s">
        <v>379</v>
      </c>
      <c r="D14" s="116" t="s">
        <v>380</v>
      </c>
      <c r="E14" s="226"/>
      <c r="F14" s="117" t="s">
        <v>67</v>
      </c>
      <c r="G14" s="114" t="s">
        <v>144</v>
      </c>
      <c r="H14" s="93" t="s">
        <v>92</v>
      </c>
      <c r="I14" s="157" t="s">
        <v>67</v>
      </c>
      <c r="J14" s="151" t="s">
        <v>842</v>
      </c>
      <c r="K14" s="151" t="s">
        <v>843</v>
      </c>
      <c r="L14" s="157" t="s">
        <v>67</v>
      </c>
      <c r="M14" s="159">
        <v>45203</v>
      </c>
      <c r="N14" s="151" t="s">
        <v>879</v>
      </c>
      <c r="O14" s="95"/>
      <c r="Q14" s="79"/>
    </row>
    <row r="15" spans="1:18" s="61" customFormat="1" ht="13.8">
      <c r="A15" s="81" t="s">
        <v>392</v>
      </c>
      <c r="B15" s="86"/>
      <c r="C15" s="87"/>
      <c r="D15" s="87"/>
      <c r="E15" s="82"/>
      <c r="F15" s="94"/>
      <c r="G15" s="94"/>
      <c r="H15" s="94"/>
      <c r="I15" s="87"/>
      <c r="J15" s="87"/>
      <c r="K15" s="87"/>
      <c r="L15" s="87"/>
      <c r="M15" s="87"/>
      <c r="N15" s="87"/>
      <c r="O15" s="88"/>
      <c r="Q15" s="77"/>
    </row>
    <row r="16" spans="1:18" ht="151.80000000000001">
      <c r="A16" s="89" t="s">
        <v>399</v>
      </c>
      <c r="B16" s="89" t="s">
        <v>381</v>
      </c>
      <c r="C16" s="89" t="s">
        <v>351</v>
      </c>
      <c r="D16" s="89" t="s">
        <v>393</v>
      </c>
      <c r="E16" s="213" t="s">
        <v>382</v>
      </c>
      <c r="F16" s="93" t="s">
        <v>67</v>
      </c>
      <c r="G16" s="114" t="s">
        <v>144</v>
      </c>
      <c r="H16" s="93" t="s">
        <v>92</v>
      </c>
      <c r="I16" s="157" t="s">
        <v>67</v>
      </c>
      <c r="J16" s="151" t="s">
        <v>842</v>
      </c>
      <c r="K16" s="151" t="s">
        <v>843</v>
      </c>
      <c r="L16" s="157" t="s">
        <v>67</v>
      </c>
      <c r="M16" s="159">
        <v>45203</v>
      </c>
      <c r="N16" s="151" t="s">
        <v>879</v>
      </c>
      <c r="O16" s="95"/>
      <c r="Q16" s="79"/>
    </row>
    <row r="17" spans="1:17" ht="82.8">
      <c r="A17" s="89" t="s">
        <v>400</v>
      </c>
      <c r="B17" s="89" t="s">
        <v>383</v>
      </c>
      <c r="C17" s="89" t="s">
        <v>354</v>
      </c>
      <c r="D17" s="89" t="s">
        <v>355</v>
      </c>
      <c r="E17" s="208"/>
      <c r="F17" s="93" t="s">
        <v>67</v>
      </c>
      <c r="G17" s="114" t="s">
        <v>144</v>
      </c>
      <c r="H17" s="93" t="s">
        <v>92</v>
      </c>
      <c r="I17" s="157" t="s">
        <v>67</v>
      </c>
      <c r="J17" s="151" t="s">
        <v>842</v>
      </c>
      <c r="K17" s="151" t="s">
        <v>843</v>
      </c>
      <c r="L17" s="157" t="s">
        <v>67</v>
      </c>
      <c r="M17" s="159">
        <v>45203</v>
      </c>
      <c r="N17" s="151" t="s">
        <v>879</v>
      </c>
      <c r="O17" s="95"/>
      <c r="Q17" s="79"/>
    </row>
    <row r="18" spans="1:17" s="61" customFormat="1" ht="13.8">
      <c r="A18" s="81" t="s">
        <v>394</v>
      </c>
      <c r="B18" s="86"/>
      <c r="C18" s="87"/>
      <c r="D18" s="87"/>
      <c r="E18" s="82"/>
      <c r="F18" s="94"/>
      <c r="G18" s="94"/>
      <c r="H18" s="94"/>
      <c r="I18" s="87"/>
      <c r="J18" s="87"/>
      <c r="K18" s="87"/>
      <c r="L18" s="87"/>
      <c r="M18" s="87"/>
      <c r="N18" s="87"/>
      <c r="O18" s="88"/>
      <c r="Q18" s="77"/>
    </row>
    <row r="19" spans="1:17" ht="138">
      <c r="A19" s="89" t="s">
        <v>401</v>
      </c>
      <c r="B19" s="89" t="s">
        <v>384</v>
      </c>
      <c r="C19" s="89" t="s">
        <v>358</v>
      </c>
      <c r="D19" s="89" t="s">
        <v>385</v>
      </c>
      <c r="E19" s="213" t="s">
        <v>382</v>
      </c>
      <c r="F19" s="93" t="s">
        <v>67</v>
      </c>
      <c r="G19" s="114" t="s">
        <v>144</v>
      </c>
      <c r="H19" s="93" t="s">
        <v>92</v>
      </c>
      <c r="I19" s="157" t="s">
        <v>67</v>
      </c>
      <c r="J19" s="151" t="s">
        <v>842</v>
      </c>
      <c r="K19" s="151" t="s">
        <v>843</v>
      </c>
      <c r="L19" s="157" t="s">
        <v>67</v>
      </c>
      <c r="M19" s="159">
        <v>45203</v>
      </c>
      <c r="N19" s="151" t="s">
        <v>879</v>
      </c>
      <c r="O19" s="95"/>
      <c r="Q19" s="79"/>
    </row>
    <row r="20" spans="1:17" ht="82.8">
      <c r="A20" s="89" t="s">
        <v>402</v>
      </c>
      <c r="B20" s="89" t="s">
        <v>395</v>
      </c>
      <c r="C20" s="89" t="s">
        <v>360</v>
      </c>
      <c r="D20" s="89" t="s">
        <v>361</v>
      </c>
      <c r="E20" s="208"/>
      <c r="F20" s="93" t="s">
        <v>67</v>
      </c>
      <c r="G20" s="114" t="s">
        <v>144</v>
      </c>
      <c r="H20" s="93" t="s">
        <v>92</v>
      </c>
      <c r="I20" s="157" t="s">
        <v>67</v>
      </c>
      <c r="J20" s="151" t="s">
        <v>842</v>
      </c>
      <c r="K20" s="151" t="s">
        <v>843</v>
      </c>
      <c r="L20" s="157" t="s">
        <v>67</v>
      </c>
      <c r="M20" s="159">
        <v>45203</v>
      </c>
      <c r="N20" s="151" t="s">
        <v>879</v>
      </c>
      <c r="O20" s="95"/>
      <c r="Q20" s="79"/>
    </row>
    <row r="21" spans="1:17" s="61" customFormat="1" ht="13.8">
      <c r="A21" s="81" t="s">
        <v>1059</v>
      </c>
      <c r="B21" s="86"/>
      <c r="C21" s="87"/>
      <c r="D21" s="87"/>
      <c r="E21" s="87"/>
      <c r="F21" s="94"/>
      <c r="G21" s="94"/>
      <c r="H21" s="94"/>
      <c r="I21" s="87"/>
      <c r="J21" s="87"/>
      <c r="K21" s="87"/>
      <c r="L21" s="87"/>
      <c r="M21" s="87"/>
      <c r="N21" s="87"/>
      <c r="O21" s="88"/>
      <c r="Q21" s="77"/>
    </row>
    <row r="22" spans="1:17" ht="138">
      <c r="A22" s="89" t="s">
        <v>403</v>
      </c>
      <c r="B22" s="89" t="s">
        <v>1054</v>
      </c>
      <c r="C22" s="89" t="s">
        <v>362</v>
      </c>
      <c r="D22" s="89" t="s">
        <v>1057</v>
      </c>
      <c r="E22" s="96" t="s">
        <v>386</v>
      </c>
      <c r="F22" s="93" t="s">
        <v>67</v>
      </c>
      <c r="G22" s="114" t="s">
        <v>144</v>
      </c>
      <c r="H22" s="93" t="s">
        <v>92</v>
      </c>
      <c r="I22" s="157" t="s">
        <v>67</v>
      </c>
      <c r="J22" s="151" t="s">
        <v>842</v>
      </c>
      <c r="K22" s="151" t="s">
        <v>843</v>
      </c>
      <c r="L22" s="157" t="s">
        <v>67</v>
      </c>
      <c r="M22" s="159">
        <v>45203</v>
      </c>
      <c r="N22" s="151" t="s">
        <v>879</v>
      </c>
      <c r="O22" s="95"/>
      <c r="Q22" s="79"/>
    </row>
    <row r="23" spans="1:17" s="61" customFormat="1" ht="13.8">
      <c r="A23" s="81" t="s">
        <v>1055</v>
      </c>
      <c r="B23" s="86"/>
      <c r="C23" s="87"/>
      <c r="D23" s="87"/>
      <c r="E23" s="87"/>
      <c r="F23" s="94"/>
      <c r="G23" s="94"/>
      <c r="H23" s="94"/>
      <c r="I23" s="87"/>
      <c r="J23" s="87"/>
      <c r="K23" s="87"/>
      <c r="L23" s="87"/>
      <c r="M23" s="87"/>
      <c r="N23" s="87"/>
      <c r="O23" s="88"/>
      <c r="Q23" s="77"/>
    </row>
    <row r="24" spans="1:17" ht="124.2">
      <c r="A24" s="89" t="s">
        <v>404</v>
      </c>
      <c r="B24" s="89" t="s">
        <v>1056</v>
      </c>
      <c r="C24" s="89" t="s">
        <v>364</v>
      </c>
      <c r="D24" s="89" t="s">
        <v>1058</v>
      </c>
      <c r="E24" s="96" t="s">
        <v>397</v>
      </c>
      <c r="F24" s="93" t="s">
        <v>67</v>
      </c>
      <c r="G24" s="114" t="s">
        <v>144</v>
      </c>
      <c r="H24" s="93" t="s">
        <v>92</v>
      </c>
      <c r="I24" s="157" t="s">
        <v>67</v>
      </c>
      <c r="J24" s="151" t="s">
        <v>842</v>
      </c>
      <c r="K24" s="151" t="s">
        <v>843</v>
      </c>
      <c r="L24" s="157" t="s">
        <v>67</v>
      </c>
      <c r="M24" s="159">
        <v>45203</v>
      </c>
      <c r="N24" s="151" t="s">
        <v>879</v>
      </c>
      <c r="O24" s="95"/>
      <c r="Q24" s="79"/>
    </row>
    <row r="25" spans="1:17" s="61" customFormat="1" ht="13.8">
      <c r="A25" s="81" t="s">
        <v>398</v>
      </c>
      <c r="B25" s="86"/>
      <c r="C25" s="87"/>
      <c r="D25" s="87"/>
      <c r="E25" s="87"/>
      <c r="F25" s="94"/>
      <c r="G25" s="94"/>
      <c r="H25" s="94"/>
      <c r="I25" s="87"/>
      <c r="J25" s="87"/>
      <c r="K25" s="87"/>
      <c r="L25" s="87"/>
      <c r="M25" s="87"/>
      <c r="N25" s="87"/>
      <c r="O25" s="88"/>
      <c r="Q25" s="77"/>
    </row>
    <row r="26" spans="1:17" ht="165.6">
      <c r="A26" s="89" t="s">
        <v>405</v>
      </c>
      <c r="B26" s="89" t="s">
        <v>387</v>
      </c>
      <c r="C26" s="89" t="s">
        <v>388</v>
      </c>
      <c r="D26" s="89" t="s">
        <v>389</v>
      </c>
      <c r="E26" s="125" t="s">
        <v>390</v>
      </c>
      <c r="F26" s="93" t="s">
        <v>67</v>
      </c>
      <c r="G26" s="114" t="s">
        <v>144</v>
      </c>
      <c r="H26" s="93" t="s">
        <v>92</v>
      </c>
      <c r="I26" s="157" t="s">
        <v>67</v>
      </c>
      <c r="J26" s="151" t="s">
        <v>842</v>
      </c>
      <c r="K26" s="151" t="s">
        <v>843</v>
      </c>
      <c r="L26" s="157" t="s">
        <v>67</v>
      </c>
      <c r="M26" s="159">
        <v>45203</v>
      </c>
      <c r="N26" s="151" t="s">
        <v>879</v>
      </c>
      <c r="O26" s="95"/>
      <c r="Q26" s="79"/>
    </row>
  </sheetData>
  <mergeCells count="6">
    <mergeCell ref="B2:E2"/>
    <mergeCell ref="B3:E3"/>
    <mergeCell ref="B4:E4"/>
    <mergeCell ref="E12:E14"/>
    <mergeCell ref="E19:E20"/>
    <mergeCell ref="E16:E17"/>
  </mergeCells>
  <conditionalFormatting sqref="F1:F11 F27:F1048576 F21">
    <cfRule type="containsText" dxfId="150" priority="24" operator="containsText" text="Passed">
      <formula>NOT(ISERROR(SEARCH("Passed",F1)))</formula>
    </cfRule>
  </conditionalFormatting>
  <conditionalFormatting sqref="F23:F24">
    <cfRule type="containsText" dxfId="149" priority="23" operator="containsText" text="Passed">
      <formula>NOT(ISERROR(SEARCH("Passed",F23)))</formula>
    </cfRule>
  </conditionalFormatting>
  <conditionalFormatting sqref="F13">
    <cfRule type="containsText" dxfId="148" priority="22" operator="containsText" text="Passed">
      <formula>NOT(ISERROR(SEARCH("Passed",F13)))</formula>
    </cfRule>
  </conditionalFormatting>
  <conditionalFormatting sqref="F14">
    <cfRule type="containsText" dxfId="147" priority="21" operator="containsText" text="Passed">
      <formula>NOT(ISERROR(SEARCH("Passed",F14)))</formula>
    </cfRule>
  </conditionalFormatting>
  <conditionalFormatting sqref="F12">
    <cfRule type="containsText" dxfId="146" priority="20" operator="containsText" text="Passed">
      <formula>NOT(ISERROR(SEARCH("Passed",F12)))</formula>
    </cfRule>
  </conditionalFormatting>
  <conditionalFormatting sqref="F25:F26">
    <cfRule type="containsText" dxfId="145" priority="19" operator="containsText" text="Passed">
      <formula>NOT(ISERROR(SEARCH("Passed",F25)))</formula>
    </cfRule>
  </conditionalFormatting>
  <conditionalFormatting sqref="F22">
    <cfRule type="containsText" dxfId="144" priority="18" operator="containsText" text="Passed">
      <formula>NOT(ISERROR(SEARCH("Passed",F22)))</formula>
    </cfRule>
  </conditionalFormatting>
  <conditionalFormatting sqref="F16">
    <cfRule type="containsText" dxfId="143" priority="17" operator="containsText" text="Passed">
      <formula>NOT(ISERROR(SEARCH("Passed",F16)))</formula>
    </cfRule>
  </conditionalFormatting>
  <conditionalFormatting sqref="F15">
    <cfRule type="containsText" dxfId="142" priority="16" operator="containsText" text="Passed">
      <formula>NOT(ISERROR(SEARCH("Passed",F15)))</formula>
    </cfRule>
  </conditionalFormatting>
  <conditionalFormatting sqref="F17">
    <cfRule type="containsText" dxfId="141" priority="15" operator="containsText" text="Passed">
      <formula>NOT(ISERROR(SEARCH("Passed",F17)))</formula>
    </cfRule>
  </conditionalFormatting>
  <conditionalFormatting sqref="F19">
    <cfRule type="containsText" dxfId="140" priority="13" operator="containsText" text="Passed">
      <formula>NOT(ISERROR(SEARCH("Passed",F19)))</formula>
    </cfRule>
  </conditionalFormatting>
  <conditionalFormatting sqref="F20">
    <cfRule type="containsText" dxfId="139" priority="12" operator="containsText" text="Passed">
      <formula>NOT(ISERROR(SEARCH("Passed",F20)))</formula>
    </cfRule>
  </conditionalFormatting>
  <conditionalFormatting sqref="F18">
    <cfRule type="containsText" dxfId="138" priority="14" operator="containsText" text="Passed">
      <formula>NOT(ISERROR(SEARCH("Passed",F18)))</formula>
    </cfRule>
  </conditionalFormatting>
  <conditionalFormatting sqref="I1:I12 I15 I18 I21 I23 I25 I27:I300">
    <cfRule type="containsText" dxfId="137" priority="11" operator="containsText" text="Passed">
      <formula>NOT(ISERROR(SEARCH("Passed",I1)))</formula>
    </cfRule>
  </conditionalFormatting>
  <conditionalFormatting sqref="L1:L300">
    <cfRule type="containsText" dxfId="136" priority="10" operator="containsText" text="Passed">
      <formula>NOT(ISERROR(SEARCH("Passed",L1)))</formula>
    </cfRule>
  </conditionalFormatting>
  <conditionalFormatting sqref="I13">
    <cfRule type="containsText" dxfId="135" priority="9" operator="containsText" text="Passed">
      <formula>NOT(ISERROR(SEARCH("Passed",I13)))</formula>
    </cfRule>
  </conditionalFormatting>
  <conditionalFormatting sqref="I14">
    <cfRule type="containsText" dxfId="134" priority="8" operator="containsText" text="Passed">
      <formula>NOT(ISERROR(SEARCH("Passed",I14)))</formula>
    </cfRule>
  </conditionalFormatting>
  <conditionalFormatting sqref="I16">
    <cfRule type="containsText" dxfId="133" priority="7" operator="containsText" text="Passed">
      <formula>NOT(ISERROR(SEARCH("Passed",I16)))</formula>
    </cfRule>
  </conditionalFormatting>
  <conditionalFormatting sqref="I17">
    <cfRule type="containsText" dxfId="132" priority="6" operator="containsText" text="Passed">
      <formula>NOT(ISERROR(SEARCH("Passed",I17)))</formula>
    </cfRule>
  </conditionalFormatting>
  <conditionalFormatting sqref="I19">
    <cfRule type="containsText" dxfId="131" priority="5" operator="containsText" text="Passed">
      <formula>NOT(ISERROR(SEARCH("Passed",I19)))</formula>
    </cfRule>
  </conditionalFormatting>
  <conditionalFormatting sqref="I20">
    <cfRule type="containsText" dxfId="130" priority="4" operator="containsText" text="Passed">
      <formula>NOT(ISERROR(SEARCH("Passed",I20)))</formula>
    </cfRule>
  </conditionalFormatting>
  <conditionalFormatting sqref="I22">
    <cfRule type="containsText" dxfId="129" priority="3" operator="containsText" text="Passed">
      <formula>NOT(ISERROR(SEARCH("Passed",I22)))</formula>
    </cfRule>
  </conditionalFormatting>
  <conditionalFormatting sqref="I24">
    <cfRule type="containsText" dxfId="128" priority="2" operator="containsText" text="Passed">
      <formula>NOT(ISERROR(SEARCH("Passed",I24)))</formula>
    </cfRule>
  </conditionalFormatting>
  <conditionalFormatting sqref="I26">
    <cfRule type="containsText" dxfId="127" priority="1" operator="containsText" text="Passed">
      <formula>NOT(ISERROR(SEARCH("Passed",I26)))</formula>
    </cfRule>
  </conditionalFormatting>
  <dataValidations count="2">
    <dataValidation type="list" allowBlank="1" showErrorMessage="1" sqref="G2:G3 G9 G27:G142 J2:J3 J9 J27:J142 M2:M3 M9 M27:M142 I12:I26 F12:F26 L12:L26">
      <formula1>$R$2:$R$5</formula1>
      <formula2>0</formula2>
    </dataValidation>
    <dataValidation allowBlank="1" showErrorMessage="1" sqref="F10 I10 L10"/>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16" sqref="D16"/>
    </sheetView>
  </sheetViews>
  <sheetFormatPr defaultColWidth="12.6640625" defaultRowHeight="15" customHeight="1"/>
  <cols>
    <col min="1" max="1" width="2.109375" style="3" customWidth="1"/>
    <col min="2" max="2" width="20.44140625" style="3" customWidth="1"/>
    <col min="3" max="3" width="17.5546875" style="3" customWidth="1"/>
    <col min="4" max="4" width="25.6640625" style="3" customWidth="1"/>
    <col min="5" max="5" width="15.77734375" style="3" customWidth="1"/>
    <col min="6" max="6" width="24.44140625" style="3" customWidth="1"/>
    <col min="7" max="7" width="23.88671875" style="3" customWidth="1"/>
    <col min="8" max="26" width="9" style="3" customWidth="1"/>
    <col min="27" max="16384" width="12.6640625" style="3"/>
  </cols>
  <sheetData>
    <row r="1" spans="1:26" ht="12.75" customHeight="1">
      <c r="A1" s="19"/>
      <c r="B1" s="20"/>
      <c r="C1" s="19"/>
      <c r="D1" s="19"/>
      <c r="E1" s="19"/>
      <c r="F1" s="19"/>
      <c r="G1" s="19"/>
      <c r="H1" s="19"/>
      <c r="I1" s="19"/>
      <c r="J1" s="19"/>
      <c r="K1" s="19"/>
      <c r="L1" s="19"/>
      <c r="M1" s="19"/>
      <c r="N1" s="19"/>
      <c r="O1" s="19"/>
      <c r="P1" s="19"/>
      <c r="Q1" s="19"/>
      <c r="R1" s="19"/>
      <c r="S1" s="19"/>
      <c r="T1" s="19"/>
      <c r="U1" s="19"/>
      <c r="V1" s="19"/>
      <c r="W1" s="19"/>
      <c r="X1" s="19"/>
      <c r="Y1" s="19"/>
      <c r="Z1" s="19"/>
    </row>
    <row r="2" spans="1:26" ht="75.75" customHeight="1">
      <c r="A2" s="21"/>
      <c r="B2" s="181"/>
      <c r="C2" s="175"/>
      <c r="D2" s="173"/>
      <c r="E2" s="182" t="s">
        <v>28</v>
      </c>
      <c r="F2" s="175"/>
      <c r="G2" s="173"/>
      <c r="H2" s="22"/>
      <c r="I2" s="22"/>
      <c r="J2" s="22"/>
      <c r="K2" s="22"/>
      <c r="L2" s="22"/>
      <c r="M2" s="22"/>
      <c r="N2" s="22"/>
      <c r="O2" s="22"/>
      <c r="P2" s="22"/>
      <c r="Q2" s="22"/>
      <c r="R2" s="22"/>
      <c r="S2" s="22"/>
      <c r="T2" s="22"/>
      <c r="U2" s="22"/>
      <c r="V2" s="22"/>
      <c r="W2" s="22"/>
      <c r="X2" s="22"/>
      <c r="Y2" s="22"/>
      <c r="Z2" s="22"/>
    </row>
    <row r="3" spans="1:26" ht="12.75" customHeight="1">
      <c r="A3" s="19"/>
      <c r="B3" s="23"/>
      <c r="C3" s="24"/>
      <c r="D3" s="19"/>
      <c r="E3" s="19"/>
      <c r="F3" s="1"/>
      <c r="G3" s="19"/>
      <c r="H3" s="19"/>
      <c r="I3" s="19"/>
      <c r="J3" s="19"/>
      <c r="K3" s="19"/>
      <c r="L3" s="19"/>
      <c r="M3" s="19"/>
      <c r="N3" s="19"/>
      <c r="O3" s="19"/>
      <c r="P3" s="19"/>
      <c r="Q3" s="19"/>
      <c r="R3" s="19"/>
      <c r="S3" s="19"/>
      <c r="T3" s="19"/>
      <c r="U3" s="19"/>
      <c r="V3" s="19"/>
      <c r="W3" s="19"/>
      <c r="X3" s="19"/>
      <c r="Y3" s="19"/>
      <c r="Z3" s="19"/>
    </row>
    <row r="4" spans="1:26" ht="64.5" customHeight="1">
      <c r="A4" s="19"/>
      <c r="B4" s="48" t="s">
        <v>1</v>
      </c>
      <c r="C4" s="183" t="s">
        <v>11</v>
      </c>
      <c r="D4" s="184"/>
      <c r="E4" s="185"/>
      <c r="F4" s="48" t="s">
        <v>29</v>
      </c>
      <c r="G4" s="50" t="s">
        <v>50</v>
      </c>
      <c r="H4" s="19"/>
      <c r="I4" s="19"/>
      <c r="J4" s="19"/>
      <c r="K4" s="19"/>
      <c r="L4" s="19"/>
      <c r="M4" s="19"/>
      <c r="N4" s="19"/>
      <c r="O4" s="19"/>
      <c r="P4" s="19"/>
      <c r="Q4" s="19"/>
      <c r="R4" s="19"/>
      <c r="S4" s="19"/>
      <c r="T4" s="19"/>
      <c r="U4" s="19"/>
      <c r="V4" s="19"/>
      <c r="W4" s="19"/>
      <c r="X4" s="19"/>
      <c r="Y4" s="19"/>
      <c r="Z4" s="19"/>
    </row>
    <row r="5" spans="1:26" ht="17.25" customHeight="1">
      <c r="A5" s="19"/>
      <c r="B5" s="48" t="s">
        <v>2</v>
      </c>
      <c r="C5" s="186" t="s">
        <v>12</v>
      </c>
      <c r="D5" s="184"/>
      <c r="E5" s="185"/>
      <c r="F5" s="48" t="s">
        <v>30</v>
      </c>
      <c r="G5" s="50" t="s">
        <v>880</v>
      </c>
      <c r="H5" s="19"/>
      <c r="I5" s="19"/>
      <c r="J5" s="19"/>
      <c r="K5" s="19"/>
      <c r="L5" s="19"/>
      <c r="M5" s="19"/>
      <c r="N5" s="19"/>
      <c r="O5" s="19"/>
      <c r="P5" s="19"/>
      <c r="Q5" s="19"/>
      <c r="R5" s="19"/>
      <c r="S5" s="19"/>
      <c r="T5" s="19"/>
      <c r="U5" s="19"/>
      <c r="V5" s="19"/>
      <c r="W5" s="19"/>
      <c r="X5" s="19"/>
      <c r="Y5" s="19"/>
      <c r="Z5" s="19"/>
    </row>
    <row r="6" spans="1:26" ht="15.75" customHeight="1">
      <c r="A6" s="19"/>
      <c r="B6" s="187" t="s">
        <v>31</v>
      </c>
      <c r="C6" s="189" t="str">
        <f>C5&amp;"_"&amp;"TC"&amp;"_"&amp;"v1.0"</f>
        <v>SP23SE30_TC_v1.0</v>
      </c>
      <c r="D6" s="190"/>
      <c r="E6" s="191"/>
      <c r="F6" s="48" t="s">
        <v>32</v>
      </c>
      <c r="G6" s="51" t="s">
        <v>51</v>
      </c>
      <c r="H6" s="19"/>
      <c r="I6" s="19"/>
      <c r="J6" s="19"/>
      <c r="K6" s="19"/>
      <c r="L6" s="19"/>
      <c r="M6" s="19"/>
      <c r="N6" s="19"/>
      <c r="O6" s="19"/>
      <c r="P6" s="19"/>
      <c r="Q6" s="19"/>
      <c r="R6" s="19"/>
      <c r="S6" s="19"/>
      <c r="T6" s="19"/>
      <c r="U6" s="19"/>
      <c r="V6" s="19"/>
      <c r="W6" s="19"/>
      <c r="X6" s="19"/>
      <c r="Y6" s="19"/>
      <c r="Z6" s="19"/>
    </row>
    <row r="7" spans="1:26" ht="13.5" customHeight="1">
      <c r="A7" s="19"/>
      <c r="B7" s="188"/>
      <c r="C7" s="192"/>
      <c r="D7" s="193"/>
      <c r="E7" s="194"/>
      <c r="F7" s="48" t="s">
        <v>33</v>
      </c>
      <c r="G7" s="51" t="s">
        <v>34</v>
      </c>
      <c r="H7" s="19"/>
      <c r="I7" s="19"/>
      <c r="J7" s="19"/>
      <c r="K7" s="19"/>
      <c r="L7" s="19"/>
      <c r="M7" s="19"/>
      <c r="N7" s="19"/>
      <c r="O7" s="19"/>
      <c r="P7" s="19"/>
      <c r="Q7" s="19"/>
      <c r="R7" s="19"/>
      <c r="S7" s="19"/>
      <c r="T7" s="19"/>
      <c r="U7" s="19"/>
      <c r="V7" s="19"/>
      <c r="W7" s="19"/>
      <c r="X7" s="19"/>
      <c r="Y7" s="19"/>
      <c r="Z7" s="19"/>
    </row>
    <row r="8" spans="1:26" ht="12.75" customHeight="1">
      <c r="A8" s="19"/>
      <c r="B8" s="25"/>
      <c r="C8" s="26"/>
      <c r="D8" s="27"/>
      <c r="E8" s="27"/>
      <c r="F8" s="28"/>
      <c r="G8" s="26"/>
      <c r="H8" s="19"/>
      <c r="I8" s="19"/>
      <c r="J8" s="19"/>
      <c r="K8" s="19"/>
      <c r="L8" s="19"/>
      <c r="M8" s="19"/>
      <c r="N8" s="19"/>
      <c r="O8" s="19"/>
      <c r="P8" s="19"/>
      <c r="Q8" s="19"/>
      <c r="R8" s="19"/>
      <c r="S8" s="19"/>
      <c r="T8" s="19"/>
      <c r="U8" s="19"/>
      <c r="V8" s="19"/>
      <c r="W8" s="19"/>
      <c r="X8" s="19"/>
      <c r="Y8" s="19"/>
      <c r="Z8" s="19"/>
    </row>
    <row r="9" spans="1:26" ht="12.75" customHeight="1">
      <c r="A9" s="19"/>
      <c r="B9" s="29"/>
      <c r="C9" s="27"/>
      <c r="D9" s="27"/>
      <c r="E9" s="27"/>
      <c r="F9" s="27"/>
      <c r="G9" s="27"/>
      <c r="H9" s="19"/>
      <c r="I9" s="19"/>
      <c r="J9" s="19"/>
      <c r="K9" s="19"/>
      <c r="L9" s="19"/>
      <c r="M9" s="19"/>
      <c r="N9" s="19"/>
      <c r="O9" s="19"/>
      <c r="P9" s="19"/>
      <c r="Q9" s="19"/>
      <c r="R9" s="19"/>
      <c r="S9" s="19"/>
      <c r="T9" s="19"/>
      <c r="U9" s="19"/>
      <c r="V9" s="19"/>
      <c r="W9" s="19"/>
      <c r="X9" s="19"/>
      <c r="Y9" s="19"/>
      <c r="Z9" s="19"/>
    </row>
    <row r="10" spans="1:26" ht="12.75" customHeight="1">
      <c r="A10" s="19"/>
      <c r="B10" s="30" t="s">
        <v>35</v>
      </c>
      <c r="C10" s="27"/>
      <c r="D10" s="27"/>
      <c r="E10" s="27"/>
      <c r="F10" s="27"/>
      <c r="G10" s="27"/>
      <c r="H10" s="19"/>
      <c r="I10" s="19"/>
      <c r="J10" s="19"/>
      <c r="K10" s="19"/>
      <c r="L10" s="19"/>
      <c r="M10" s="19"/>
      <c r="N10" s="19"/>
      <c r="O10" s="19"/>
      <c r="P10" s="19"/>
      <c r="Q10" s="19"/>
      <c r="R10" s="19"/>
      <c r="S10" s="19"/>
      <c r="T10" s="19"/>
      <c r="U10" s="19"/>
      <c r="V10" s="19"/>
      <c r="W10" s="19"/>
      <c r="X10" s="19"/>
      <c r="Y10" s="19"/>
      <c r="Z10" s="19"/>
    </row>
    <row r="11" spans="1:26" ht="12.75" customHeight="1">
      <c r="A11" s="19"/>
      <c r="B11" s="31" t="s">
        <v>36</v>
      </c>
      <c r="C11" s="32" t="s">
        <v>33</v>
      </c>
      <c r="D11" s="32" t="s">
        <v>37</v>
      </c>
      <c r="E11" s="32" t="s">
        <v>38</v>
      </c>
      <c r="F11" s="32" t="s">
        <v>39</v>
      </c>
      <c r="G11" s="32" t="s">
        <v>40</v>
      </c>
      <c r="H11" s="19"/>
      <c r="I11" s="19"/>
      <c r="J11" s="19"/>
      <c r="K11" s="19"/>
      <c r="L11" s="19"/>
      <c r="M11" s="19"/>
      <c r="N11" s="19"/>
      <c r="O11" s="19"/>
      <c r="P11" s="19"/>
      <c r="Q11" s="19"/>
      <c r="R11" s="19"/>
      <c r="S11" s="19"/>
      <c r="T11" s="19"/>
      <c r="U11" s="19"/>
      <c r="V11" s="19"/>
      <c r="W11" s="19"/>
      <c r="X11" s="19"/>
      <c r="Y11" s="19"/>
      <c r="Z11" s="19"/>
    </row>
    <row r="12" spans="1:26" ht="12.75" customHeight="1">
      <c r="A12" s="19"/>
      <c r="B12" s="33" t="s">
        <v>51</v>
      </c>
      <c r="C12" s="38">
        <v>0.1</v>
      </c>
      <c r="D12" s="35" t="s">
        <v>52</v>
      </c>
      <c r="E12" s="35" t="s">
        <v>42</v>
      </c>
      <c r="F12" s="36" t="s">
        <v>54</v>
      </c>
      <c r="G12" s="37"/>
      <c r="H12" s="19"/>
      <c r="I12" s="19"/>
      <c r="J12" s="19"/>
      <c r="K12" s="19"/>
      <c r="L12" s="19"/>
      <c r="M12" s="19"/>
      <c r="N12" s="19"/>
      <c r="O12" s="19"/>
      <c r="P12" s="19"/>
      <c r="Q12" s="19"/>
      <c r="R12" s="19"/>
      <c r="S12" s="19"/>
      <c r="T12" s="19"/>
      <c r="U12" s="19"/>
      <c r="V12" s="19"/>
      <c r="W12" s="19"/>
      <c r="X12" s="19"/>
      <c r="Y12" s="19"/>
      <c r="Z12" s="19"/>
    </row>
    <row r="13" spans="1:26" ht="21.75" customHeight="1">
      <c r="A13" s="19"/>
      <c r="B13" s="33" t="s">
        <v>53</v>
      </c>
      <c r="C13" s="38">
        <v>0.2</v>
      </c>
      <c r="D13" s="35" t="s">
        <v>44</v>
      </c>
      <c r="E13" s="35" t="s">
        <v>42</v>
      </c>
      <c r="F13" s="35" t="s">
        <v>45</v>
      </c>
      <c r="G13" s="35"/>
      <c r="H13" s="19"/>
      <c r="I13" s="19"/>
      <c r="J13" s="19"/>
      <c r="K13" s="19"/>
      <c r="L13" s="19"/>
      <c r="M13" s="19"/>
      <c r="N13" s="19"/>
      <c r="O13" s="19"/>
      <c r="P13" s="19"/>
      <c r="Q13" s="19"/>
      <c r="R13" s="19"/>
      <c r="S13" s="19"/>
      <c r="T13" s="19"/>
      <c r="U13" s="19"/>
      <c r="V13" s="19"/>
      <c r="W13" s="19"/>
      <c r="X13" s="19"/>
      <c r="Y13" s="19"/>
      <c r="Z13" s="19"/>
    </row>
    <row r="14" spans="1:26" ht="19.5" customHeight="1">
      <c r="A14" s="19"/>
      <c r="B14" s="33" t="s">
        <v>55</v>
      </c>
      <c r="C14" s="38">
        <v>0.3</v>
      </c>
      <c r="D14" s="35" t="s">
        <v>41</v>
      </c>
      <c r="E14" s="35" t="s">
        <v>42</v>
      </c>
      <c r="F14" s="35" t="s">
        <v>43</v>
      </c>
      <c r="G14" s="35"/>
      <c r="H14" s="19"/>
      <c r="I14" s="19"/>
      <c r="J14" s="19"/>
      <c r="K14" s="19"/>
      <c r="L14" s="19"/>
      <c r="M14" s="19"/>
      <c r="N14" s="19"/>
      <c r="O14" s="19"/>
      <c r="P14" s="19"/>
      <c r="Q14" s="19"/>
      <c r="R14" s="19"/>
      <c r="S14" s="19"/>
      <c r="T14" s="19"/>
      <c r="U14" s="19"/>
      <c r="V14" s="19"/>
      <c r="W14" s="19"/>
      <c r="X14" s="19"/>
      <c r="Y14" s="19"/>
      <c r="Z14" s="19"/>
    </row>
    <row r="15" spans="1:26" ht="21.75" customHeight="1">
      <c r="A15" s="19"/>
      <c r="B15" s="33" t="s">
        <v>56</v>
      </c>
      <c r="C15" s="38">
        <v>0.4</v>
      </c>
      <c r="D15" s="35" t="s">
        <v>46</v>
      </c>
      <c r="E15" s="35" t="s">
        <v>47</v>
      </c>
      <c r="F15" s="35" t="s">
        <v>48</v>
      </c>
      <c r="G15" s="35"/>
      <c r="H15" s="19"/>
      <c r="I15" s="19"/>
      <c r="J15" s="19"/>
      <c r="K15" s="19"/>
      <c r="L15" s="19"/>
      <c r="M15" s="19"/>
      <c r="N15" s="19"/>
      <c r="O15" s="19"/>
      <c r="P15" s="19"/>
      <c r="Q15" s="19"/>
      <c r="R15" s="19"/>
      <c r="S15" s="19"/>
      <c r="T15" s="19"/>
      <c r="U15" s="19"/>
      <c r="V15" s="19"/>
      <c r="W15" s="19"/>
      <c r="X15" s="19"/>
      <c r="Y15" s="19"/>
      <c r="Z15" s="19"/>
    </row>
    <row r="16" spans="1:26" ht="19.5" customHeight="1">
      <c r="A16" s="19"/>
      <c r="B16" s="36" t="s">
        <v>57</v>
      </c>
      <c r="C16" s="38">
        <v>1</v>
      </c>
      <c r="D16" s="35" t="s">
        <v>49</v>
      </c>
      <c r="E16" s="35" t="s">
        <v>47</v>
      </c>
      <c r="F16" s="35"/>
      <c r="G16" s="35"/>
      <c r="H16" s="19"/>
      <c r="I16" s="19"/>
      <c r="J16" s="19"/>
      <c r="K16" s="19"/>
      <c r="L16" s="19"/>
      <c r="M16" s="19"/>
      <c r="N16" s="19"/>
      <c r="O16" s="19"/>
      <c r="P16" s="19"/>
      <c r="Q16" s="19"/>
      <c r="R16" s="19"/>
      <c r="S16" s="19"/>
      <c r="T16" s="19"/>
      <c r="U16" s="19"/>
      <c r="V16" s="19"/>
      <c r="W16" s="19"/>
      <c r="X16" s="19"/>
      <c r="Y16" s="19"/>
      <c r="Z16" s="19"/>
    </row>
    <row r="17" spans="1:26" ht="21.75" customHeight="1">
      <c r="A17" s="19"/>
      <c r="B17" s="36"/>
      <c r="C17" s="34"/>
      <c r="D17" s="35"/>
      <c r="E17" s="35"/>
      <c r="F17" s="35"/>
      <c r="G17" s="35"/>
      <c r="H17" s="19"/>
      <c r="I17" s="19"/>
      <c r="J17" s="19"/>
      <c r="K17" s="19"/>
      <c r="L17" s="19"/>
      <c r="M17" s="19"/>
      <c r="N17" s="19"/>
      <c r="O17" s="19"/>
      <c r="P17" s="19"/>
      <c r="Q17" s="19"/>
      <c r="R17" s="19"/>
      <c r="S17" s="19"/>
      <c r="T17" s="19"/>
      <c r="U17" s="19"/>
      <c r="V17" s="19"/>
      <c r="W17" s="19"/>
      <c r="X17" s="19"/>
      <c r="Y17" s="19"/>
      <c r="Z17" s="19"/>
    </row>
    <row r="18" spans="1:26" ht="19.5" customHeight="1">
      <c r="A18" s="19"/>
      <c r="B18" s="36"/>
      <c r="C18" s="34"/>
      <c r="D18" s="35"/>
      <c r="E18" s="35"/>
      <c r="F18" s="35"/>
      <c r="G18" s="35"/>
      <c r="H18" s="19"/>
      <c r="I18" s="19"/>
      <c r="J18" s="19"/>
      <c r="K18" s="19"/>
      <c r="L18" s="19"/>
      <c r="M18" s="19"/>
      <c r="N18" s="19"/>
      <c r="O18" s="19"/>
      <c r="P18" s="19"/>
      <c r="Q18" s="19"/>
      <c r="R18" s="19"/>
      <c r="S18" s="19"/>
      <c r="T18" s="19"/>
      <c r="U18" s="19"/>
      <c r="V18" s="19"/>
      <c r="W18" s="19"/>
      <c r="X18" s="19"/>
      <c r="Y18" s="19"/>
      <c r="Z18" s="19"/>
    </row>
    <row r="19" spans="1:26" ht="12.75" customHeight="1">
      <c r="A19" s="19"/>
      <c r="B19" s="20"/>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2.75" customHeight="1">
      <c r="A20" s="19"/>
      <c r="B20" s="20"/>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2.75" customHeight="1">
      <c r="A21" s="19"/>
      <c r="B21" s="20"/>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2.75" customHeight="1">
      <c r="A22" s="19"/>
      <c r="B22" s="20"/>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2.75" customHeight="1">
      <c r="A23" s="19"/>
      <c r="B23" s="20"/>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75" customHeight="1">
      <c r="A24" s="19"/>
      <c r="B24" s="20"/>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75" customHeight="1">
      <c r="A25" s="19"/>
      <c r="B25" s="20"/>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2.75" customHeight="1">
      <c r="A26" s="19"/>
      <c r="B26" s="20"/>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2.75" customHeight="1">
      <c r="A27" s="19"/>
      <c r="B27" s="20"/>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2.75" customHeight="1">
      <c r="A28" s="19"/>
      <c r="B28" s="20"/>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2.75" customHeight="1">
      <c r="A29" s="19"/>
      <c r="B29" s="20"/>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2.75" customHeight="1">
      <c r="A30" s="19"/>
      <c r="B30" s="20"/>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2.75" customHeight="1">
      <c r="A31" s="19"/>
      <c r="B31" s="20"/>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75" customHeight="1">
      <c r="A32" s="19"/>
      <c r="B32" s="20"/>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75" customHeight="1">
      <c r="A33" s="19"/>
      <c r="B33" s="20"/>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75" customHeight="1">
      <c r="A34" s="19"/>
      <c r="B34" s="20"/>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75" customHeight="1">
      <c r="A35" s="19"/>
      <c r="B35" s="20"/>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75" customHeight="1">
      <c r="A36" s="19"/>
      <c r="B36" s="20"/>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75" customHeight="1">
      <c r="A37" s="19"/>
      <c r="B37" s="20"/>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75" customHeight="1">
      <c r="A38" s="19"/>
      <c r="B38" s="20"/>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75" customHeight="1">
      <c r="A39" s="19"/>
      <c r="B39" s="20"/>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75" customHeight="1">
      <c r="A40" s="19"/>
      <c r="B40" s="20"/>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75" customHeight="1">
      <c r="A41" s="19"/>
      <c r="B41" s="20"/>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75" customHeight="1">
      <c r="A42" s="19"/>
      <c r="B42" s="20"/>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75" customHeight="1">
      <c r="A43" s="19"/>
      <c r="B43" s="20"/>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75" customHeight="1">
      <c r="A44" s="19"/>
      <c r="B44" s="20"/>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75" customHeight="1">
      <c r="A45" s="19"/>
      <c r="B45" s="20"/>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75" customHeight="1">
      <c r="A46" s="19"/>
      <c r="B46" s="20"/>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75" customHeight="1">
      <c r="A47" s="19"/>
      <c r="B47" s="20"/>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75" customHeight="1">
      <c r="A48" s="19"/>
      <c r="B48" s="20"/>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75" customHeight="1">
      <c r="A49" s="19"/>
      <c r="B49" s="20"/>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75" customHeight="1">
      <c r="A50" s="19"/>
      <c r="B50" s="20"/>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75" customHeight="1">
      <c r="A51" s="19"/>
      <c r="B51" s="20"/>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75" customHeight="1">
      <c r="A52" s="19"/>
      <c r="B52" s="20"/>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75" customHeight="1">
      <c r="A53" s="19"/>
      <c r="B53" s="20"/>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75" customHeight="1">
      <c r="A54" s="19"/>
      <c r="B54" s="20"/>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75" customHeight="1">
      <c r="A55" s="19"/>
      <c r="B55" s="20"/>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75" customHeight="1">
      <c r="A56" s="19"/>
      <c r="B56" s="20"/>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75" customHeight="1">
      <c r="A57" s="19"/>
      <c r="B57" s="20"/>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75" customHeight="1">
      <c r="A58" s="19"/>
      <c r="B58" s="20"/>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75" customHeight="1">
      <c r="A59" s="19"/>
      <c r="B59" s="20"/>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75" customHeight="1">
      <c r="A60" s="19"/>
      <c r="B60" s="20"/>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75" customHeight="1">
      <c r="A61" s="19"/>
      <c r="B61" s="20"/>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75" customHeight="1">
      <c r="A62" s="19"/>
      <c r="B62" s="20"/>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75" customHeight="1">
      <c r="A63" s="19"/>
      <c r="B63" s="20"/>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75" customHeight="1">
      <c r="A64" s="19"/>
      <c r="B64" s="20"/>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75" customHeight="1">
      <c r="A65" s="19"/>
      <c r="B65" s="20"/>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75" customHeight="1">
      <c r="A66" s="19"/>
      <c r="B66" s="20"/>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75" customHeight="1">
      <c r="A67" s="19"/>
      <c r="B67" s="20"/>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75" customHeight="1">
      <c r="A68" s="19"/>
      <c r="B68" s="20"/>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75" customHeight="1">
      <c r="A69" s="19"/>
      <c r="B69" s="20"/>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75" customHeight="1">
      <c r="A70" s="19"/>
      <c r="B70" s="20"/>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75" customHeight="1">
      <c r="A71" s="19"/>
      <c r="B71" s="20"/>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75" customHeight="1">
      <c r="A72" s="19"/>
      <c r="B72" s="20"/>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75" customHeight="1">
      <c r="A73" s="19"/>
      <c r="B73" s="20"/>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75" customHeight="1">
      <c r="A74" s="19"/>
      <c r="B74" s="20"/>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75" customHeight="1">
      <c r="A75" s="19"/>
      <c r="B75" s="20"/>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75" customHeight="1">
      <c r="A76" s="19"/>
      <c r="B76" s="20"/>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75" customHeight="1">
      <c r="A77" s="19"/>
      <c r="B77" s="20"/>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75" customHeight="1">
      <c r="A78" s="19"/>
      <c r="B78" s="20"/>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75" customHeight="1">
      <c r="A79" s="19"/>
      <c r="B79" s="20"/>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75" customHeight="1">
      <c r="A80" s="19"/>
      <c r="B80" s="20"/>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75" customHeight="1">
      <c r="A81" s="19"/>
      <c r="B81" s="20"/>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75" customHeight="1">
      <c r="A82" s="19"/>
      <c r="B82" s="20"/>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75" customHeight="1">
      <c r="A83" s="19"/>
      <c r="B83" s="20"/>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75" customHeight="1">
      <c r="A84" s="19"/>
      <c r="B84" s="20"/>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75" customHeight="1">
      <c r="A85" s="19"/>
      <c r="B85" s="20"/>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75" customHeight="1">
      <c r="A86" s="19"/>
      <c r="B86" s="20"/>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75" customHeight="1">
      <c r="A87" s="19"/>
      <c r="B87" s="20"/>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75" customHeight="1">
      <c r="A88" s="19"/>
      <c r="B88" s="20"/>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75" customHeight="1">
      <c r="A89" s="19"/>
      <c r="B89" s="20"/>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75" customHeight="1">
      <c r="A90" s="19"/>
      <c r="B90" s="20"/>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75" customHeight="1">
      <c r="A91" s="19"/>
      <c r="B91" s="20"/>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75" customHeight="1">
      <c r="A92" s="19"/>
      <c r="B92" s="20"/>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75" customHeight="1">
      <c r="A93" s="19"/>
      <c r="B93" s="20"/>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75" customHeight="1">
      <c r="A94" s="19"/>
      <c r="B94" s="20"/>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75" customHeight="1">
      <c r="A95" s="19"/>
      <c r="B95" s="20"/>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75" customHeight="1">
      <c r="A96" s="19"/>
      <c r="B96" s="20"/>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75" customHeight="1">
      <c r="A97" s="19"/>
      <c r="B97" s="20"/>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75" customHeight="1">
      <c r="A98" s="19"/>
      <c r="B98" s="20"/>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75" customHeight="1">
      <c r="A99" s="19"/>
      <c r="B99" s="20"/>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75" customHeight="1">
      <c r="A100" s="19"/>
      <c r="B100" s="20"/>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75" customHeight="1">
      <c r="A101" s="19"/>
      <c r="B101" s="20"/>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75" customHeight="1">
      <c r="A102" s="19"/>
      <c r="B102" s="20"/>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75" customHeight="1">
      <c r="A103" s="19"/>
      <c r="B103" s="20"/>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75" customHeight="1">
      <c r="A104" s="19"/>
      <c r="B104" s="20"/>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75" customHeight="1">
      <c r="A105" s="19"/>
      <c r="B105" s="20"/>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75" customHeight="1">
      <c r="A106" s="19"/>
      <c r="B106" s="20"/>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75" customHeight="1">
      <c r="A107" s="19"/>
      <c r="B107" s="20"/>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75" customHeight="1">
      <c r="A108" s="19"/>
      <c r="B108" s="20"/>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75" customHeight="1">
      <c r="A109" s="19"/>
      <c r="B109" s="20"/>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75" customHeight="1">
      <c r="A110" s="19"/>
      <c r="B110" s="20"/>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75" customHeight="1">
      <c r="A111" s="19"/>
      <c r="B111" s="20"/>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75" customHeight="1">
      <c r="A112" s="19"/>
      <c r="B112" s="20"/>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75" customHeight="1">
      <c r="A113" s="19"/>
      <c r="B113" s="20"/>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75" customHeight="1">
      <c r="A114" s="19"/>
      <c r="B114" s="20"/>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75" customHeight="1">
      <c r="A115" s="19"/>
      <c r="B115" s="20"/>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75" customHeight="1">
      <c r="A116" s="19"/>
      <c r="B116" s="20"/>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75" customHeight="1">
      <c r="A117" s="19"/>
      <c r="B117" s="20"/>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75" customHeight="1">
      <c r="A118" s="19"/>
      <c r="B118" s="20"/>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75" customHeight="1">
      <c r="A119" s="19"/>
      <c r="B119" s="20"/>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75" customHeight="1">
      <c r="A120" s="19"/>
      <c r="B120" s="20"/>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75" customHeight="1">
      <c r="A121" s="19"/>
      <c r="B121" s="20"/>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75" customHeight="1">
      <c r="A122" s="19"/>
      <c r="B122" s="20"/>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75" customHeight="1">
      <c r="A123" s="19"/>
      <c r="B123" s="20"/>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75" customHeight="1">
      <c r="A124" s="19"/>
      <c r="B124" s="20"/>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75" customHeight="1">
      <c r="A125" s="19"/>
      <c r="B125" s="20"/>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75" customHeight="1">
      <c r="A126" s="19"/>
      <c r="B126" s="20"/>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75" customHeight="1">
      <c r="A127" s="19"/>
      <c r="B127" s="20"/>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75" customHeight="1">
      <c r="A128" s="19"/>
      <c r="B128" s="20"/>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75" customHeight="1">
      <c r="A129" s="19"/>
      <c r="B129" s="20"/>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75" customHeight="1">
      <c r="A130" s="19"/>
      <c r="B130" s="20"/>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75" customHeight="1">
      <c r="A131" s="19"/>
      <c r="B131" s="20"/>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75" customHeight="1">
      <c r="A132" s="19"/>
      <c r="B132" s="20"/>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75" customHeight="1">
      <c r="A133" s="19"/>
      <c r="B133" s="20"/>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75" customHeight="1">
      <c r="A134" s="19"/>
      <c r="B134" s="20"/>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75" customHeight="1">
      <c r="A135" s="19"/>
      <c r="B135" s="20"/>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75" customHeight="1">
      <c r="A136" s="19"/>
      <c r="B136" s="20"/>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75" customHeight="1">
      <c r="A137" s="19"/>
      <c r="B137" s="20"/>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75" customHeight="1">
      <c r="A138" s="19"/>
      <c r="B138" s="20"/>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75" customHeight="1">
      <c r="A139" s="19"/>
      <c r="B139" s="20"/>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75" customHeight="1">
      <c r="A140" s="19"/>
      <c r="B140" s="20"/>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75" customHeight="1">
      <c r="A141" s="19"/>
      <c r="B141" s="20"/>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75" customHeight="1">
      <c r="A142" s="19"/>
      <c r="B142" s="20"/>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75" customHeight="1">
      <c r="A143" s="19"/>
      <c r="B143" s="20"/>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75" customHeight="1">
      <c r="A144" s="19"/>
      <c r="B144" s="20"/>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75" customHeight="1">
      <c r="A145" s="19"/>
      <c r="B145" s="20"/>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75" customHeight="1">
      <c r="A146" s="19"/>
      <c r="B146" s="20"/>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75" customHeight="1">
      <c r="A147" s="19"/>
      <c r="B147" s="20"/>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75" customHeight="1">
      <c r="A148" s="19"/>
      <c r="B148" s="20"/>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75" customHeight="1">
      <c r="A149" s="19"/>
      <c r="B149" s="20"/>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75" customHeight="1">
      <c r="A150" s="19"/>
      <c r="B150" s="20"/>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75" customHeight="1">
      <c r="A151" s="19"/>
      <c r="B151" s="20"/>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75" customHeight="1">
      <c r="A152" s="19"/>
      <c r="B152" s="20"/>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75" customHeight="1">
      <c r="A153" s="19"/>
      <c r="B153" s="20"/>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75" customHeight="1">
      <c r="A154" s="19"/>
      <c r="B154" s="20"/>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75" customHeight="1">
      <c r="A155" s="19"/>
      <c r="B155" s="20"/>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75" customHeight="1">
      <c r="A156" s="19"/>
      <c r="B156" s="20"/>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75" customHeight="1">
      <c r="A157" s="19"/>
      <c r="B157" s="20"/>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75" customHeight="1">
      <c r="A158" s="19"/>
      <c r="B158" s="20"/>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75" customHeight="1">
      <c r="A159" s="19"/>
      <c r="B159" s="20"/>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75" customHeight="1">
      <c r="A160" s="19"/>
      <c r="B160" s="20"/>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75" customHeight="1">
      <c r="A161" s="19"/>
      <c r="B161" s="20"/>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75" customHeight="1">
      <c r="A162" s="19"/>
      <c r="B162" s="20"/>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75" customHeight="1">
      <c r="A163" s="19"/>
      <c r="B163" s="20"/>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75" customHeight="1">
      <c r="A164" s="19"/>
      <c r="B164" s="20"/>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75" customHeight="1">
      <c r="A165" s="19"/>
      <c r="B165" s="20"/>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75" customHeight="1">
      <c r="A166" s="19"/>
      <c r="B166" s="20"/>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75" customHeight="1">
      <c r="A167" s="19"/>
      <c r="B167" s="20"/>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75" customHeight="1">
      <c r="A168" s="19"/>
      <c r="B168" s="20"/>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75" customHeight="1">
      <c r="A169" s="19"/>
      <c r="B169" s="20"/>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75" customHeight="1">
      <c r="A170" s="19"/>
      <c r="B170" s="20"/>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75" customHeight="1">
      <c r="A171" s="19"/>
      <c r="B171" s="20"/>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75" customHeight="1">
      <c r="A172" s="19"/>
      <c r="B172" s="20"/>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75" customHeight="1">
      <c r="A173" s="19"/>
      <c r="B173" s="20"/>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75" customHeight="1">
      <c r="A174" s="19"/>
      <c r="B174" s="20"/>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75" customHeight="1">
      <c r="A175" s="19"/>
      <c r="B175" s="20"/>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75" customHeight="1">
      <c r="A176" s="19"/>
      <c r="B176" s="20"/>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75" customHeight="1">
      <c r="A177" s="19"/>
      <c r="B177" s="20"/>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75" customHeight="1">
      <c r="A178" s="19"/>
      <c r="B178" s="20"/>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75" customHeight="1">
      <c r="A179" s="19"/>
      <c r="B179" s="20"/>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75" customHeight="1">
      <c r="A180" s="19"/>
      <c r="B180" s="20"/>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75" customHeight="1">
      <c r="A181" s="19"/>
      <c r="B181" s="20"/>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75" customHeight="1">
      <c r="A182" s="19"/>
      <c r="B182" s="20"/>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75" customHeight="1">
      <c r="A183" s="19"/>
      <c r="B183" s="20"/>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75" customHeight="1">
      <c r="A184" s="19"/>
      <c r="B184" s="20"/>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75" customHeight="1">
      <c r="A185" s="19"/>
      <c r="B185" s="20"/>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75" customHeight="1">
      <c r="A186" s="19"/>
      <c r="B186" s="20"/>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75" customHeight="1">
      <c r="A187" s="19"/>
      <c r="B187" s="20"/>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75" customHeight="1">
      <c r="A188" s="19"/>
      <c r="B188" s="20"/>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75" customHeight="1">
      <c r="A189" s="19"/>
      <c r="B189" s="20"/>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75" customHeight="1">
      <c r="A190" s="19"/>
      <c r="B190" s="20"/>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75" customHeight="1">
      <c r="A191" s="19"/>
      <c r="B191" s="20"/>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75" customHeight="1">
      <c r="A192" s="19"/>
      <c r="B192" s="20"/>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75" customHeight="1">
      <c r="A193" s="19"/>
      <c r="B193" s="20"/>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75" customHeight="1">
      <c r="A194" s="19"/>
      <c r="B194" s="20"/>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75" customHeight="1">
      <c r="A195" s="19"/>
      <c r="B195" s="20"/>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75" customHeight="1">
      <c r="A196" s="19"/>
      <c r="B196" s="20"/>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75" customHeight="1">
      <c r="A197" s="19"/>
      <c r="B197" s="20"/>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75" customHeight="1">
      <c r="A198" s="19"/>
      <c r="B198" s="20"/>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75" customHeight="1">
      <c r="A199" s="19"/>
      <c r="B199" s="20"/>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75" customHeight="1">
      <c r="A200" s="19"/>
      <c r="B200" s="20"/>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75" customHeight="1">
      <c r="A201" s="19"/>
      <c r="B201" s="20"/>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75" customHeight="1">
      <c r="A202" s="19"/>
      <c r="B202" s="20"/>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75" customHeight="1">
      <c r="A203" s="19"/>
      <c r="B203" s="20"/>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75" customHeight="1">
      <c r="A204" s="19"/>
      <c r="B204" s="20"/>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75" customHeight="1">
      <c r="A205" s="19"/>
      <c r="B205" s="20"/>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75" customHeight="1">
      <c r="A206" s="19"/>
      <c r="B206" s="20"/>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75" customHeight="1">
      <c r="A207" s="19"/>
      <c r="B207" s="20"/>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75" customHeight="1">
      <c r="A208" s="19"/>
      <c r="B208" s="20"/>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75" customHeight="1">
      <c r="A209" s="19"/>
      <c r="B209" s="20"/>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75" customHeight="1">
      <c r="A210" s="19"/>
      <c r="B210" s="20"/>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75" customHeight="1">
      <c r="A211" s="19"/>
      <c r="B211" s="20"/>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75" customHeight="1">
      <c r="A212" s="19"/>
      <c r="B212" s="20"/>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75" customHeight="1">
      <c r="A213" s="19"/>
      <c r="B213" s="20"/>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75" customHeight="1">
      <c r="A214" s="19"/>
      <c r="B214" s="20"/>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75" customHeight="1">
      <c r="A215" s="19"/>
      <c r="B215" s="20"/>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75" customHeight="1">
      <c r="A216" s="19"/>
      <c r="B216" s="20"/>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75" customHeight="1">
      <c r="A217" s="19"/>
      <c r="B217" s="20"/>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75" customHeight="1">
      <c r="A218" s="19"/>
      <c r="B218" s="20"/>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75" customHeight="1">
      <c r="A219" s="19"/>
      <c r="B219" s="20"/>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75" customHeight="1">
      <c r="A220" s="19"/>
      <c r="B220" s="20"/>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2.75" customHeight="1">
      <c r="A221" s="19"/>
      <c r="B221" s="20"/>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2.75" customHeight="1">
      <c r="A222" s="19"/>
      <c r="B222" s="20"/>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2.75" customHeight="1">
      <c r="A223" s="19"/>
      <c r="B223" s="20"/>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2.75" customHeight="1">
      <c r="A224" s="19"/>
      <c r="B224" s="20"/>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2.75" customHeight="1">
      <c r="A225" s="19"/>
      <c r="B225" s="20"/>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2.75" customHeight="1">
      <c r="A226" s="19"/>
      <c r="B226" s="20"/>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75" customHeight="1">
      <c r="A227" s="19"/>
      <c r="B227" s="20"/>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75" customHeight="1">
      <c r="A228" s="19"/>
      <c r="B228" s="20"/>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2.75" customHeight="1">
      <c r="A229" s="19"/>
      <c r="B229" s="20"/>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2.75" customHeight="1">
      <c r="A230" s="19"/>
      <c r="B230" s="20"/>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2.75" customHeight="1">
      <c r="A231" s="19"/>
      <c r="B231" s="20"/>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2.75" customHeight="1">
      <c r="A232" s="19"/>
      <c r="B232" s="20"/>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2.75" customHeight="1">
      <c r="A233" s="19"/>
      <c r="B233" s="20"/>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2.75" customHeight="1">
      <c r="A234" s="19"/>
      <c r="B234" s="20"/>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2.75" customHeight="1">
      <c r="A235" s="19"/>
      <c r="B235" s="20"/>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2.75" customHeight="1">
      <c r="A236" s="19"/>
      <c r="B236" s="20"/>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2.75" customHeight="1">
      <c r="A237" s="19"/>
      <c r="B237" s="20"/>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2.75" customHeight="1">
      <c r="A238" s="19"/>
      <c r="B238" s="20"/>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2.75" customHeight="1">
      <c r="A239" s="19"/>
      <c r="B239" s="20"/>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2.75" customHeight="1">
      <c r="A240" s="19"/>
      <c r="B240" s="20"/>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2.75" customHeight="1">
      <c r="A241" s="19"/>
      <c r="B241" s="20"/>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2.75" customHeight="1">
      <c r="A242" s="19"/>
      <c r="B242" s="20"/>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2.75" customHeight="1">
      <c r="A243" s="19"/>
      <c r="B243" s="20"/>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2.75" customHeight="1">
      <c r="A244" s="19"/>
      <c r="B244" s="20"/>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2.75" customHeight="1">
      <c r="A245" s="19"/>
      <c r="B245" s="20"/>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2.75" customHeight="1">
      <c r="A246" s="19"/>
      <c r="B246" s="20"/>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2.75" customHeight="1">
      <c r="A247" s="19"/>
      <c r="B247" s="20"/>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2.75" customHeight="1">
      <c r="A248" s="19"/>
      <c r="B248" s="20"/>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2.75" customHeight="1">
      <c r="A249" s="19"/>
      <c r="B249" s="20"/>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2.75" customHeight="1">
      <c r="A250" s="19"/>
      <c r="B250" s="20"/>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2.75" customHeight="1">
      <c r="A251" s="19"/>
      <c r="B251" s="20"/>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2.75" customHeight="1">
      <c r="A252" s="19"/>
      <c r="B252" s="20"/>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2.75" customHeight="1">
      <c r="A253" s="19"/>
      <c r="B253" s="20"/>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2.75" customHeight="1">
      <c r="A254" s="19"/>
      <c r="B254" s="20"/>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2.75" customHeight="1">
      <c r="A255" s="19"/>
      <c r="B255" s="20"/>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2.75" customHeight="1">
      <c r="A256" s="19"/>
      <c r="B256" s="20"/>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2.75" customHeight="1">
      <c r="A257" s="19"/>
      <c r="B257" s="20"/>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2.75" customHeight="1">
      <c r="A258" s="19"/>
      <c r="B258" s="20"/>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2.75" customHeight="1">
      <c r="A259" s="19"/>
      <c r="B259" s="20"/>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2.75" customHeight="1">
      <c r="A260" s="19"/>
      <c r="B260" s="20"/>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2.75" customHeight="1">
      <c r="A261" s="19"/>
      <c r="B261" s="20"/>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2.75" customHeight="1">
      <c r="A262" s="19"/>
      <c r="B262" s="20"/>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2.75" customHeight="1">
      <c r="A263" s="19"/>
      <c r="B263" s="20"/>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2.75" customHeight="1">
      <c r="A264" s="19"/>
      <c r="B264" s="20"/>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2.75" customHeight="1">
      <c r="A265" s="19"/>
      <c r="B265" s="20"/>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2.75" customHeight="1">
      <c r="A266" s="19"/>
      <c r="B266" s="20"/>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2.75" customHeight="1">
      <c r="A267" s="19"/>
      <c r="B267" s="20"/>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2.75" customHeight="1">
      <c r="A268" s="19"/>
      <c r="B268" s="20"/>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2.75" customHeight="1">
      <c r="A269" s="19"/>
      <c r="B269" s="20"/>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2.75" customHeight="1">
      <c r="A270" s="19"/>
      <c r="B270" s="20"/>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2.75" customHeight="1">
      <c r="A271" s="19"/>
      <c r="B271" s="20"/>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2.75" customHeight="1">
      <c r="A272" s="19"/>
      <c r="B272" s="20"/>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2.75" customHeight="1">
      <c r="A273" s="19"/>
      <c r="B273" s="20"/>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2.75" customHeight="1">
      <c r="A274" s="19"/>
      <c r="B274" s="20"/>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2.75" customHeight="1">
      <c r="A275" s="19"/>
      <c r="B275" s="20"/>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2.75" customHeight="1">
      <c r="A276" s="19"/>
      <c r="B276" s="20"/>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2.75" customHeight="1">
      <c r="A277" s="19"/>
      <c r="B277" s="20"/>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2.75" customHeight="1">
      <c r="A278" s="19"/>
      <c r="B278" s="20"/>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2.75" customHeight="1">
      <c r="A279" s="19"/>
      <c r="B279" s="20"/>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2.75" customHeight="1">
      <c r="A280" s="19"/>
      <c r="B280" s="20"/>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2.75" customHeight="1">
      <c r="A281" s="19"/>
      <c r="B281" s="20"/>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2.75" customHeight="1">
      <c r="A282" s="19"/>
      <c r="B282" s="20"/>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2.75" customHeight="1">
      <c r="A283" s="19"/>
      <c r="B283" s="20"/>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2.75" customHeight="1">
      <c r="A284" s="19"/>
      <c r="B284" s="20"/>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2.75" customHeight="1">
      <c r="A285" s="19"/>
      <c r="B285" s="20"/>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2.75" customHeight="1">
      <c r="A286" s="19"/>
      <c r="B286" s="20"/>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2.75" customHeight="1">
      <c r="A287" s="19"/>
      <c r="B287" s="20"/>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2.75" customHeight="1">
      <c r="A288" s="19"/>
      <c r="B288" s="20"/>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2.75" customHeight="1">
      <c r="A289" s="19"/>
      <c r="B289" s="20"/>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2.75" customHeight="1">
      <c r="A290" s="19"/>
      <c r="B290" s="20"/>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2.75" customHeight="1">
      <c r="A291" s="19"/>
      <c r="B291" s="20"/>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2.75" customHeight="1">
      <c r="A292" s="19"/>
      <c r="B292" s="20"/>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2.75" customHeight="1">
      <c r="A293" s="19"/>
      <c r="B293" s="20"/>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2.75" customHeight="1">
      <c r="A294" s="19"/>
      <c r="B294" s="20"/>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2.75" customHeight="1">
      <c r="A295" s="19"/>
      <c r="B295" s="20"/>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2.75" customHeight="1">
      <c r="A296" s="19"/>
      <c r="B296" s="20"/>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2.75" customHeight="1">
      <c r="A297" s="19"/>
      <c r="B297" s="20"/>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2.75" customHeight="1">
      <c r="A298" s="19"/>
      <c r="B298" s="20"/>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2.75" customHeight="1">
      <c r="A299" s="19"/>
      <c r="B299" s="20"/>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2.75" customHeight="1">
      <c r="A300" s="19"/>
      <c r="B300" s="20"/>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2.75" customHeight="1">
      <c r="A301" s="19"/>
      <c r="B301" s="20"/>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2.75" customHeight="1">
      <c r="A302" s="19"/>
      <c r="B302" s="20"/>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2.75" customHeight="1">
      <c r="A303" s="19"/>
      <c r="B303" s="20"/>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2.75" customHeight="1">
      <c r="A304" s="19"/>
      <c r="B304" s="20"/>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2.75" customHeight="1">
      <c r="A305" s="19"/>
      <c r="B305" s="20"/>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2.75" customHeight="1">
      <c r="A306" s="19"/>
      <c r="B306" s="20"/>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2.75" customHeight="1">
      <c r="A307" s="19"/>
      <c r="B307" s="20"/>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2.75" customHeight="1">
      <c r="A308" s="19"/>
      <c r="B308" s="20"/>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2.75" customHeight="1">
      <c r="A309" s="19"/>
      <c r="B309" s="20"/>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2.75" customHeight="1">
      <c r="A310" s="19"/>
      <c r="B310" s="20"/>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2.75" customHeight="1">
      <c r="A311" s="19"/>
      <c r="B311" s="20"/>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2.75" customHeight="1">
      <c r="A312" s="19"/>
      <c r="B312" s="20"/>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2.75" customHeight="1">
      <c r="A313" s="19"/>
      <c r="B313" s="20"/>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2.75" customHeight="1">
      <c r="A314" s="19"/>
      <c r="B314" s="20"/>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2.75" customHeight="1">
      <c r="A315" s="19"/>
      <c r="B315" s="20"/>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2.75" customHeight="1">
      <c r="A316" s="19"/>
      <c r="B316" s="20"/>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2.75" customHeight="1">
      <c r="A317" s="19"/>
      <c r="B317" s="20"/>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2.75" customHeight="1">
      <c r="A318" s="19"/>
      <c r="B318" s="20"/>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2.75" customHeight="1">
      <c r="A319" s="19"/>
      <c r="B319" s="20"/>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2.75" customHeight="1">
      <c r="A320" s="19"/>
      <c r="B320" s="20"/>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2.75" customHeight="1">
      <c r="A321" s="19"/>
      <c r="B321" s="20"/>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2.75" customHeight="1">
      <c r="A322" s="19"/>
      <c r="B322" s="20"/>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2.75" customHeight="1">
      <c r="A323" s="19"/>
      <c r="B323" s="20"/>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2.75" customHeight="1">
      <c r="A324" s="19"/>
      <c r="B324" s="20"/>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2.75" customHeight="1">
      <c r="A325" s="19"/>
      <c r="B325" s="20"/>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2.75" customHeight="1">
      <c r="A326" s="19"/>
      <c r="B326" s="20"/>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2.75" customHeight="1">
      <c r="A327" s="19"/>
      <c r="B327" s="20"/>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2.75" customHeight="1">
      <c r="A328" s="19"/>
      <c r="B328" s="20"/>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2.75" customHeight="1">
      <c r="A329" s="19"/>
      <c r="B329" s="20"/>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2.75" customHeight="1">
      <c r="A330" s="19"/>
      <c r="B330" s="20"/>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2.75" customHeight="1">
      <c r="A331" s="19"/>
      <c r="B331" s="20"/>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2.75" customHeight="1">
      <c r="A332" s="19"/>
      <c r="B332" s="20"/>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2.75" customHeight="1">
      <c r="A333" s="19"/>
      <c r="B333" s="20"/>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2.75" customHeight="1">
      <c r="A334" s="19"/>
      <c r="B334" s="20"/>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2.75" customHeight="1">
      <c r="A335" s="19"/>
      <c r="B335" s="20"/>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2.75" customHeight="1">
      <c r="A336" s="19"/>
      <c r="B336" s="20"/>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2.75" customHeight="1">
      <c r="A337" s="19"/>
      <c r="B337" s="20"/>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2.75" customHeight="1">
      <c r="A338" s="19"/>
      <c r="B338" s="20"/>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2.75" customHeight="1">
      <c r="A339" s="19"/>
      <c r="B339" s="20"/>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2.75" customHeight="1">
      <c r="A340" s="19"/>
      <c r="B340" s="20"/>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2.75" customHeight="1">
      <c r="A341" s="19"/>
      <c r="B341" s="20"/>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2.75" customHeight="1">
      <c r="A342" s="19"/>
      <c r="B342" s="20"/>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2.75" customHeight="1">
      <c r="A343" s="19"/>
      <c r="B343" s="20"/>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75" customHeight="1">
      <c r="A344" s="19"/>
      <c r="B344" s="20"/>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75" customHeight="1">
      <c r="A345" s="19"/>
      <c r="B345" s="20"/>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75" customHeight="1">
      <c r="A346" s="19"/>
      <c r="B346" s="20"/>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75" customHeight="1">
      <c r="A347" s="19"/>
      <c r="B347" s="20"/>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75" customHeight="1">
      <c r="A348" s="19"/>
      <c r="B348" s="20"/>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75" customHeight="1">
      <c r="A349" s="19"/>
      <c r="B349" s="20"/>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75" customHeight="1">
      <c r="A350" s="19"/>
      <c r="B350" s="20"/>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75" customHeight="1">
      <c r="A351" s="19"/>
      <c r="B351" s="20"/>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75" customHeight="1">
      <c r="A352" s="19"/>
      <c r="B352" s="20"/>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75" customHeight="1">
      <c r="A353" s="19"/>
      <c r="B353" s="20"/>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75" customHeight="1">
      <c r="A354" s="19"/>
      <c r="B354" s="20"/>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75" customHeight="1">
      <c r="A355" s="19"/>
      <c r="B355" s="20"/>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75" customHeight="1">
      <c r="A356" s="19"/>
      <c r="B356" s="20"/>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75" customHeight="1">
      <c r="A357" s="19"/>
      <c r="B357" s="20"/>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75" customHeight="1">
      <c r="A358" s="19"/>
      <c r="B358" s="20"/>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75" customHeight="1">
      <c r="A359" s="19"/>
      <c r="B359" s="20"/>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75" customHeight="1">
      <c r="A360" s="19"/>
      <c r="B360" s="20"/>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75" customHeight="1">
      <c r="A361" s="19"/>
      <c r="B361" s="20"/>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75" customHeight="1">
      <c r="A362" s="19"/>
      <c r="B362" s="20"/>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75" customHeight="1">
      <c r="A363" s="19"/>
      <c r="B363" s="20"/>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75" customHeight="1">
      <c r="A364" s="19"/>
      <c r="B364" s="20"/>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75" customHeight="1">
      <c r="A365" s="19"/>
      <c r="B365" s="20"/>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75" customHeight="1">
      <c r="A366" s="19"/>
      <c r="B366" s="20"/>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75" customHeight="1">
      <c r="A367" s="19"/>
      <c r="B367" s="20"/>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75" customHeight="1">
      <c r="A368" s="19"/>
      <c r="B368" s="20"/>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75" customHeight="1">
      <c r="A369" s="19"/>
      <c r="B369" s="20"/>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75" customHeight="1">
      <c r="A370" s="19"/>
      <c r="B370" s="20"/>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75" customHeight="1">
      <c r="A371" s="19"/>
      <c r="B371" s="20"/>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75" customHeight="1">
      <c r="A372" s="19"/>
      <c r="B372" s="20"/>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75" customHeight="1">
      <c r="A373" s="19"/>
      <c r="B373" s="20"/>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75" customHeight="1">
      <c r="A374" s="19"/>
      <c r="B374" s="20"/>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75" customHeight="1">
      <c r="A375" s="19"/>
      <c r="B375" s="20"/>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75" customHeight="1">
      <c r="A376" s="19"/>
      <c r="B376" s="20"/>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75" customHeight="1">
      <c r="A377" s="19"/>
      <c r="B377" s="20"/>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75" customHeight="1">
      <c r="A378" s="19"/>
      <c r="B378" s="20"/>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75" customHeight="1">
      <c r="A379" s="19"/>
      <c r="B379" s="20"/>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75" customHeight="1">
      <c r="A380" s="19"/>
      <c r="B380" s="20"/>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75" customHeight="1">
      <c r="A381" s="19"/>
      <c r="B381" s="20"/>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75" customHeight="1">
      <c r="A382" s="19"/>
      <c r="B382" s="20"/>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75" customHeight="1">
      <c r="A383" s="19"/>
      <c r="B383" s="20"/>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75" customHeight="1">
      <c r="A384" s="19"/>
      <c r="B384" s="20"/>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75" customHeight="1">
      <c r="A385" s="19"/>
      <c r="B385" s="20"/>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75" customHeight="1">
      <c r="A386" s="19"/>
      <c r="B386" s="20"/>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75" customHeight="1">
      <c r="A387" s="19"/>
      <c r="B387" s="20"/>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75" customHeight="1">
      <c r="A388" s="19"/>
      <c r="B388" s="20"/>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75" customHeight="1">
      <c r="A389" s="19"/>
      <c r="B389" s="20"/>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75" customHeight="1">
      <c r="A390" s="19"/>
      <c r="B390" s="20"/>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75" customHeight="1">
      <c r="A391" s="19"/>
      <c r="B391" s="20"/>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75" customHeight="1">
      <c r="A392" s="19"/>
      <c r="B392" s="20"/>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75" customHeight="1">
      <c r="A393" s="19"/>
      <c r="B393" s="20"/>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75" customHeight="1">
      <c r="A394" s="19"/>
      <c r="B394" s="20"/>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75" customHeight="1">
      <c r="A395" s="19"/>
      <c r="B395" s="20"/>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75" customHeight="1">
      <c r="A396" s="19"/>
      <c r="B396" s="20"/>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75" customHeight="1">
      <c r="A397" s="19"/>
      <c r="B397" s="20"/>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75" customHeight="1">
      <c r="A398" s="19"/>
      <c r="B398" s="20"/>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75" customHeight="1">
      <c r="A399" s="19"/>
      <c r="B399" s="20"/>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75" customHeight="1">
      <c r="A400" s="19"/>
      <c r="B400" s="20"/>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75" customHeight="1">
      <c r="A401" s="19"/>
      <c r="B401" s="20"/>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75" customHeight="1">
      <c r="A402" s="19"/>
      <c r="B402" s="20"/>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75" customHeight="1">
      <c r="A403" s="19"/>
      <c r="B403" s="20"/>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75" customHeight="1">
      <c r="A404" s="19"/>
      <c r="B404" s="20"/>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75" customHeight="1">
      <c r="A405" s="19"/>
      <c r="B405" s="20"/>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75" customHeight="1">
      <c r="A406" s="19"/>
      <c r="B406" s="20"/>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75" customHeight="1">
      <c r="A407" s="19"/>
      <c r="B407" s="20"/>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75" customHeight="1">
      <c r="A408" s="19"/>
      <c r="B408" s="20"/>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75" customHeight="1">
      <c r="A409" s="19"/>
      <c r="B409" s="20"/>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75" customHeight="1">
      <c r="A410" s="19"/>
      <c r="B410" s="20"/>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75" customHeight="1">
      <c r="A411" s="19"/>
      <c r="B411" s="20"/>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75" customHeight="1">
      <c r="A412" s="19"/>
      <c r="B412" s="20"/>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75" customHeight="1">
      <c r="A413" s="19"/>
      <c r="B413" s="20"/>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75" customHeight="1">
      <c r="A414" s="19"/>
      <c r="B414" s="20"/>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75" customHeight="1">
      <c r="A415" s="19"/>
      <c r="B415" s="20"/>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75" customHeight="1">
      <c r="A416" s="19"/>
      <c r="B416" s="20"/>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75" customHeight="1">
      <c r="A417" s="19"/>
      <c r="B417" s="20"/>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75" customHeight="1">
      <c r="A418" s="19"/>
      <c r="B418" s="20"/>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75" customHeight="1">
      <c r="A419" s="19"/>
      <c r="B419" s="20"/>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75" customHeight="1">
      <c r="A420" s="19"/>
      <c r="B420" s="20"/>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75" customHeight="1">
      <c r="A421" s="19"/>
      <c r="B421" s="20"/>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75" customHeight="1">
      <c r="A422" s="19"/>
      <c r="B422" s="20"/>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75" customHeight="1">
      <c r="A423" s="19"/>
      <c r="B423" s="20"/>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75" customHeight="1">
      <c r="A424" s="19"/>
      <c r="B424" s="20"/>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75" customHeight="1">
      <c r="A425" s="19"/>
      <c r="B425" s="20"/>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75" customHeight="1">
      <c r="A426" s="19"/>
      <c r="B426" s="20"/>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75" customHeight="1">
      <c r="A427" s="19"/>
      <c r="B427" s="20"/>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75" customHeight="1">
      <c r="A428" s="19"/>
      <c r="B428" s="20"/>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75" customHeight="1">
      <c r="A429" s="19"/>
      <c r="B429" s="20"/>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75" customHeight="1">
      <c r="A430" s="19"/>
      <c r="B430" s="20"/>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75" customHeight="1">
      <c r="A431" s="19"/>
      <c r="B431" s="20"/>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75" customHeight="1">
      <c r="A432" s="19"/>
      <c r="B432" s="20"/>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75" customHeight="1">
      <c r="A433" s="19"/>
      <c r="B433" s="20"/>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75" customHeight="1">
      <c r="A434" s="19"/>
      <c r="B434" s="20"/>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75" customHeight="1">
      <c r="A435" s="19"/>
      <c r="B435" s="20"/>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75" customHeight="1">
      <c r="A436" s="19"/>
      <c r="B436" s="20"/>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75" customHeight="1">
      <c r="A437" s="19"/>
      <c r="B437" s="20"/>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75" customHeight="1">
      <c r="A438" s="19"/>
      <c r="B438" s="20"/>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75" customHeight="1">
      <c r="A439" s="19"/>
      <c r="B439" s="20"/>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75" customHeight="1">
      <c r="A440" s="19"/>
      <c r="B440" s="20"/>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75" customHeight="1">
      <c r="A441" s="19"/>
      <c r="B441" s="20"/>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75" customHeight="1">
      <c r="A442" s="19"/>
      <c r="B442" s="20"/>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75" customHeight="1">
      <c r="A443" s="19"/>
      <c r="B443" s="20"/>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75" customHeight="1">
      <c r="A444" s="19"/>
      <c r="B444" s="20"/>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75" customHeight="1">
      <c r="A445" s="19"/>
      <c r="B445" s="20"/>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75" customHeight="1">
      <c r="A446" s="19"/>
      <c r="B446" s="20"/>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75" customHeight="1">
      <c r="A447" s="19"/>
      <c r="B447" s="20"/>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75" customHeight="1">
      <c r="A448" s="19"/>
      <c r="B448" s="20"/>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75" customHeight="1">
      <c r="A449" s="19"/>
      <c r="B449" s="20"/>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75" customHeight="1">
      <c r="A450" s="19"/>
      <c r="B450" s="20"/>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75" customHeight="1">
      <c r="A451" s="19"/>
      <c r="B451" s="20"/>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75" customHeight="1">
      <c r="A452" s="19"/>
      <c r="B452" s="20"/>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75" customHeight="1">
      <c r="A453" s="19"/>
      <c r="B453" s="20"/>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75" customHeight="1">
      <c r="A454" s="19"/>
      <c r="B454" s="20"/>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75" customHeight="1">
      <c r="A455" s="19"/>
      <c r="B455" s="20"/>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75" customHeight="1">
      <c r="A456" s="19"/>
      <c r="B456" s="20"/>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75" customHeight="1">
      <c r="A457" s="19"/>
      <c r="B457" s="20"/>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75" customHeight="1">
      <c r="A458" s="19"/>
      <c r="B458" s="20"/>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75" customHeight="1">
      <c r="A459" s="19"/>
      <c r="B459" s="20"/>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75" customHeight="1">
      <c r="A460" s="19"/>
      <c r="B460" s="20"/>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75" customHeight="1">
      <c r="A461" s="19"/>
      <c r="B461" s="20"/>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75" customHeight="1">
      <c r="A462" s="19"/>
      <c r="B462" s="20"/>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75" customHeight="1">
      <c r="A463" s="19"/>
      <c r="B463" s="20"/>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75" customHeight="1">
      <c r="A464" s="19"/>
      <c r="B464" s="20"/>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75" customHeight="1">
      <c r="A465" s="19"/>
      <c r="B465" s="20"/>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75" customHeight="1">
      <c r="A466" s="19"/>
      <c r="B466" s="20"/>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75" customHeight="1">
      <c r="A467" s="19"/>
      <c r="B467" s="20"/>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75" customHeight="1">
      <c r="A468" s="19"/>
      <c r="B468" s="20"/>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75" customHeight="1">
      <c r="A469" s="19"/>
      <c r="B469" s="20"/>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75" customHeight="1">
      <c r="A470" s="19"/>
      <c r="B470" s="20"/>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75" customHeight="1">
      <c r="A471" s="19"/>
      <c r="B471" s="20"/>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75" customHeight="1">
      <c r="A472" s="19"/>
      <c r="B472" s="20"/>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75" customHeight="1">
      <c r="A473" s="19"/>
      <c r="B473" s="20"/>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75" customHeight="1">
      <c r="A474" s="19"/>
      <c r="B474" s="20"/>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75" customHeight="1">
      <c r="A475" s="19"/>
      <c r="B475" s="20"/>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75" customHeight="1">
      <c r="A476" s="19"/>
      <c r="B476" s="20"/>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75" customHeight="1">
      <c r="A477" s="19"/>
      <c r="B477" s="20"/>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75" customHeight="1">
      <c r="A478" s="19"/>
      <c r="B478" s="20"/>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75" customHeight="1">
      <c r="A479" s="19"/>
      <c r="B479" s="20"/>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75" customHeight="1">
      <c r="A480" s="19"/>
      <c r="B480" s="20"/>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75" customHeight="1">
      <c r="A481" s="19"/>
      <c r="B481" s="20"/>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75" customHeight="1">
      <c r="A482" s="19"/>
      <c r="B482" s="20"/>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75" customHeight="1">
      <c r="A483" s="19"/>
      <c r="B483" s="20"/>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75" customHeight="1">
      <c r="A484" s="19"/>
      <c r="B484" s="20"/>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75" customHeight="1">
      <c r="A485" s="19"/>
      <c r="B485" s="20"/>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75" customHeight="1">
      <c r="A486" s="19"/>
      <c r="B486" s="20"/>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75" customHeight="1">
      <c r="A487" s="19"/>
      <c r="B487" s="20"/>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75" customHeight="1">
      <c r="A488" s="19"/>
      <c r="B488" s="20"/>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75" customHeight="1">
      <c r="A489" s="19"/>
      <c r="B489" s="20"/>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75" customHeight="1">
      <c r="A490" s="19"/>
      <c r="B490" s="20"/>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75" customHeight="1">
      <c r="A491" s="19"/>
      <c r="B491" s="20"/>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75" customHeight="1">
      <c r="A492" s="19"/>
      <c r="B492" s="20"/>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75" customHeight="1">
      <c r="A493" s="19"/>
      <c r="B493" s="20"/>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75" customHeight="1">
      <c r="A494" s="19"/>
      <c r="B494" s="20"/>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75" customHeight="1">
      <c r="A495" s="19"/>
      <c r="B495" s="20"/>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75" customHeight="1">
      <c r="A496" s="19"/>
      <c r="B496" s="20"/>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75" customHeight="1">
      <c r="A497" s="19"/>
      <c r="B497" s="20"/>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75" customHeight="1">
      <c r="A498" s="19"/>
      <c r="B498" s="20"/>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75" customHeight="1">
      <c r="A499" s="19"/>
      <c r="B499" s="20"/>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75" customHeight="1">
      <c r="A500" s="19"/>
      <c r="B500" s="20"/>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75" customHeight="1">
      <c r="A501" s="19"/>
      <c r="B501" s="20"/>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75" customHeight="1">
      <c r="A502" s="19"/>
      <c r="B502" s="20"/>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75" customHeight="1">
      <c r="A503" s="19"/>
      <c r="B503" s="20"/>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75" customHeight="1">
      <c r="A504" s="19"/>
      <c r="B504" s="20"/>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75" customHeight="1">
      <c r="A505" s="19"/>
      <c r="B505" s="20"/>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75" customHeight="1">
      <c r="A506" s="19"/>
      <c r="B506" s="20"/>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75" customHeight="1">
      <c r="A507" s="19"/>
      <c r="B507" s="20"/>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75" customHeight="1">
      <c r="A508" s="19"/>
      <c r="B508" s="20"/>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75" customHeight="1">
      <c r="A509" s="19"/>
      <c r="B509" s="20"/>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75" customHeight="1">
      <c r="A510" s="19"/>
      <c r="B510" s="20"/>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75" customHeight="1">
      <c r="A511" s="19"/>
      <c r="B511" s="20"/>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75" customHeight="1">
      <c r="A512" s="19"/>
      <c r="B512" s="20"/>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75" customHeight="1">
      <c r="A513" s="19"/>
      <c r="B513" s="20"/>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75" customHeight="1">
      <c r="A514" s="19"/>
      <c r="B514" s="20"/>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75" customHeight="1">
      <c r="A515" s="19"/>
      <c r="B515" s="20"/>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75" customHeight="1">
      <c r="A516" s="19"/>
      <c r="B516" s="20"/>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75" customHeight="1">
      <c r="A517" s="19"/>
      <c r="B517" s="20"/>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75" customHeight="1">
      <c r="A518" s="19"/>
      <c r="B518" s="20"/>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75" customHeight="1">
      <c r="A519" s="19"/>
      <c r="B519" s="20"/>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75" customHeight="1">
      <c r="A520" s="19"/>
      <c r="B520" s="20"/>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75" customHeight="1">
      <c r="A521" s="19"/>
      <c r="B521" s="20"/>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75" customHeight="1">
      <c r="A522" s="19"/>
      <c r="B522" s="20"/>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75" customHeight="1">
      <c r="A523" s="19"/>
      <c r="B523" s="20"/>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75" customHeight="1">
      <c r="A524" s="19"/>
      <c r="B524" s="20"/>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75" customHeight="1">
      <c r="A525" s="19"/>
      <c r="B525" s="20"/>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75" customHeight="1">
      <c r="A526" s="19"/>
      <c r="B526" s="20"/>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75" customHeight="1">
      <c r="A527" s="19"/>
      <c r="B527" s="20"/>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75" customHeight="1">
      <c r="A528" s="19"/>
      <c r="B528" s="20"/>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75" customHeight="1">
      <c r="A529" s="19"/>
      <c r="B529" s="20"/>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75" customHeight="1">
      <c r="A530" s="19"/>
      <c r="B530" s="20"/>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75" customHeight="1">
      <c r="A531" s="19"/>
      <c r="B531" s="20"/>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75" customHeight="1">
      <c r="A532" s="19"/>
      <c r="B532" s="20"/>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75" customHeight="1">
      <c r="A533" s="19"/>
      <c r="B533" s="20"/>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75" customHeight="1">
      <c r="A534" s="19"/>
      <c r="B534" s="20"/>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75" customHeight="1">
      <c r="A535" s="19"/>
      <c r="B535" s="20"/>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75" customHeight="1">
      <c r="A536" s="19"/>
      <c r="B536" s="20"/>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75" customHeight="1">
      <c r="A537" s="19"/>
      <c r="B537" s="20"/>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75" customHeight="1">
      <c r="A538" s="19"/>
      <c r="B538" s="20"/>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75" customHeight="1">
      <c r="A539" s="19"/>
      <c r="B539" s="20"/>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75" customHeight="1">
      <c r="A540" s="19"/>
      <c r="B540" s="20"/>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75" customHeight="1">
      <c r="A541" s="19"/>
      <c r="B541" s="20"/>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75" customHeight="1">
      <c r="A542" s="19"/>
      <c r="B542" s="20"/>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2.75" customHeight="1">
      <c r="A543" s="19"/>
      <c r="B543" s="20"/>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2.75" customHeight="1">
      <c r="A544" s="19"/>
      <c r="B544" s="20"/>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2.75" customHeight="1">
      <c r="A545" s="19"/>
      <c r="B545" s="20"/>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2.75" customHeight="1">
      <c r="A546" s="19"/>
      <c r="B546" s="20"/>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2.75" customHeight="1">
      <c r="A547" s="19"/>
      <c r="B547" s="20"/>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2.75" customHeight="1">
      <c r="A548" s="19"/>
      <c r="B548" s="20"/>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2.75" customHeight="1">
      <c r="A549" s="19"/>
      <c r="B549" s="20"/>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2.75" customHeight="1">
      <c r="A550" s="19"/>
      <c r="B550" s="20"/>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2.75" customHeight="1">
      <c r="A551" s="19"/>
      <c r="B551" s="20"/>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2.75" customHeight="1">
      <c r="A552" s="19"/>
      <c r="B552" s="20"/>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2.75" customHeight="1">
      <c r="A553" s="19"/>
      <c r="B553" s="20"/>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2.75" customHeight="1">
      <c r="A554" s="19"/>
      <c r="B554" s="20"/>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2.75" customHeight="1">
      <c r="A555" s="19"/>
      <c r="B555" s="20"/>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2.75" customHeight="1">
      <c r="A556" s="19"/>
      <c r="B556" s="20"/>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2.75" customHeight="1">
      <c r="A557" s="19"/>
      <c r="B557" s="20"/>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2.75" customHeight="1">
      <c r="A558" s="19"/>
      <c r="B558" s="20"/>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2.75" customHeight="1">
      <c r="A559" s="19"/>
      <c r="B559" s="20"/>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2.75" customHeight="1">
      <c r="A560" s="19"/>
      <c r="B560" s="20"/>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2.75" customHeight="1">
      <c r="A561" s="19"/>
      <c r="B561" s="20"/>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2.75" customHeight="1">
      <c r="A562" s="19"/>
      <c r="B562" s="20"/>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2.75" customHeight="1">
      <c r="A563" s="19"/>
      <c r="B563" s="20"/>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2.75" customHeight="1">
      <c r="A564" s="19"/>
      <c r="B564" s="20"/>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2.75" customHeight="1">
      <c r="A565" s="19"/>
      <c r="B565" s="20"/>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2.75" customHeight="1">
      <c r="A566" s="19"/>
      <c r="B566" s="20"/>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2.75" customHeight="1">
      <c r="A567" s="19"/>
      <c r="B567" s="20"/>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2.75" customHeight="1">
      <c r="A568" s="19"/>
      <c r="B568" s="20"/>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2.75" customHeight="1">
      <c r="A569" s="19"/>
      <c r="B569" s="20"/>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2.75" customHeight="1">
      <c r="A570" s="19"/>
      <c r="B570" s="20"/>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2.75" customHeight="1">
      <c r="A571" s="19"/>
      <c r="B571" s="20"/>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2.75" customHeight="1">
      <c r="A572" s="19"/>
      <c r="B572" s="20"/>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2.75" customHeight="1">
      <c r="A573" s="19"/>
      <c r="B573" s="20"/>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2.75" customHeight="1">
      <c r="A574" s="19"/>
      <c r="B574" s="20"/>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2.75" customHeight="1">
      <c r="A575" s="19"/>
      <c r="B575" s="20"/>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2.75" customHeight="1">
      <c r="A576" s="19"/>
      <c r="B576" s="20"/>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2.75" customHeight="1">
      <c r="A577" s="19"/>
      <c r="B577" s="20"/>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2.75" customHeight="1">
      <c r="A578" s="19"/>
      <c r="B578" s="20"/>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2.75" customHeight="1">
      <c r="A579" s="19"/>
      <c r="B579" s="20"/>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2.75" customHeight="1">
      <c r="A580" s="19"/>
      <c r="B580" s="20"/>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2.75" customHeight="1">
      <c r="A581" s="19"/>
      <c r="B581" s="20"/>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2.75" customHeight="1">
      <c r="A582" s="19"/>
      <c r="B582" s="20"/>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2.75" customHeight="1">
      <c r="A583" s="19"/>
      <c r="B583" s="20"/>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2.75" customHeight="1">
      <c r="A584" s="19"/>
      <c r="B584" s="20"/>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2.75" customHeight="1">
      <c r="A585" s="19"/>
      <c r="B585" s="20"/>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2.75" customHeight="1">
      <c r="A586" s="19"/>
      <c r="B586" s="20"/>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2.75" customHeight="1">
      <c r="A587" s="19"/>
      <c r="B587" s="20"/>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2.75" customHeight="1">
      <c r="A588" s="19"/>
      <c r="B588" s="20"/>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2.75" customHeight="1">
      <c r="A589" s="19"/>
      <c r="B589" s="20"/>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2.75" customHeight="1">
      <c r="A590" s="19"/>
      <c r="B590" s="20"/>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2.75" customHeight="1">
      <c r="A591" s="19"/>
      <c r="B591" s="20"/>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2.75" customHeight="1">
      <c r="A592" s="19"/>
      <c r="B592" s="20"/>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2.75" customHeight="1">
      <c r="A593" s="19"/>
      <c r="B593" s="20"/>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2.75" customHeight="1">
      <c r="A594" s="19"/>
      <c r="B594" s="20"/>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2.75" customHeight="1">
      <c r="A595" s="19"/>
      <c r="B595" s="20"/>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2.75" customHeight="1">
      <c r="A596" s="19"/>
      <c r="B596" s="20"/>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2.75" customHeight="1">
      <c r="A597" s="19"/>
      <c r="B597" s="20"/>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2.75" customHeight="1">
      <c r="A598" s="19"/>
      <c r="B598" s="20"/>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2.75" customHeight="1">
      <c r="A599" s="19"/>
      <c r="B599" s="20"/>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2.75" customHeight="1">
      <c r="A600" s="19"/>
      <c r="B600" s="20"/>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2.75" customHeight="1">
      <c r="A601" s="19"/>
      <c r="B601" s="20"/>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2.75" customHeight="1">
      <c r="A602" s="19"/>
      <c r="B602" s="20"/>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2.75" customHeight="1">
      <c r="A603" s="19"/>
      <c r="B603" s="20"/>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2.75" customHeight="1">
      <c r="A604" s="19"/>
      <c r="B604" s="20"/>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2.75" customHeight="1">
      <c r="A605" s="19"/>
      <c r="B605" s="20"/>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2.75" customHeight="1">
      <c r="A606" s="19"/>
      <c r="B606" s="20"/>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2.75" customHeight="1">
      <c r="A607" s="19"/>
      <c r="B607" s="20"/>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2.75" customHeight="1">
      <c r="A608" s="19"/>
      <c r="B608" s="20"/>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2.75" customHeight="1">
      <c r="A609" s="19"/>
      <c r="B609" s="20"/>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2.75" customHeight="1">
      <c r="A610" s="19"/>
      <c r="B610" s="20"/>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2.75" customHeight="1">
      <c r="A611" s="19"/>
      <c r="B611" s="20"/>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2.75" customHeight="1">
      <c r="A612" s="19"/>
      <c r="B612" s="20"/>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2.75" customHeight="1">
      <c r="A613" s="19"/>
      <c r="B613" s="20"/>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2.75" customHeight="1">
      <c r="A614" s="19"/>
      <c r="B614" s="20"/>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2.75" customHeight="1">
      <c r="A615" s="19"/>
      <c r="B615" s="20"/>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2.75" customHeight="1">
      <c r="A616" s="19"/>
      <c r="B616" s="20"/>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2.75" customHeight="1">
      <c r="A617" s="19"/>
      <c r="B617" s="20"/>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2.75" customHeight="1">
      <c r="A618" s="19"/>
      <c r="B618" s="20"/>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2.75" customHeight="1">
      <c r="A619" s="19"/>
      <c r="B619" s="20"/>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2.75" customHeight="1">
      <c r="A620" s="19"/>
      <c r="B620" s="20"/>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2.75" customHeight="1">
      <c r="A621" s="19"/>
      <c r="B621" s="20"/>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2.75" customHeight="1">
      <c r="A622" s="19"/>
      <c r="B622" s="20"/>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2.75" customHeight="1">
      <c r="A623" s="19"/>
      <c r="B623" s="20"/>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2.75" customHeight="1">
      <c r="A624" s="19"/>
      <c r="B624" s="20"/>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2.75" customHeight="1">
      <c r="A625" s="19"/>
      <c r="B625" s="20"/>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2.75" customHeight="1">
      <c r="A626" s="19"/>
      <c r="B626" s="20"/>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2.75" customHeight="1">
      <c r="A627" s="19"/>
      <c r="B627" s="20"/>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2.75" customHeight="1">
      <c r="A628" s="19"/>
      <c r="B628" s="20"/>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2.75" customHeight="1">
      <c r="A629" s="19"/>
      <c r="B629" s="20"/>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2.75" customHeight="1">
      <c r="A630" s="19"/>
      <c r="B630" s="20"/>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2.75" customHeight="1">
      <c r="A631" s="19"/>
      <c r="B631" s="20"/>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2.75" customHeight="1">
      <c r="A632" s="19"/>
      <c r="B632" s="20"/>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2.75" customHeight="1">
      <c r="A633" s="19"/>
      <c r="B633" s="20"/>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2.75" customHeight="1">
      <c r="A634" s="19"/>
      <c r="B634" s="20"/>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2.75" customHeight="1">
      <c r="A635" s="19"/>
      <c r="B635" s="20"/>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2.75" customHeight="1">
      <c r="A636" s="19"/>
      <c r="B636" s="20"/>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2.75" customHeight="1">
      <c r="A637" s="19"/>
      <c r="B637" s="20"/>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2.75" customHeight="1">
      <c r="A638" s="19"/>
      <c r="B638" s="20"/>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2.75" customHeight="1">
      <c r="A639" s="19"/>
      <c r="B639" s="20"/>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2.75" customHeight="1">
      <c r="A640" s="19"/>
      <c r="B640" s="20"/>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2.75" customHeight="1">
      <c r="A641" s="19"/>
      <c r="B641" s="20"/>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2.75" customHeight="1">
      <c r="A642" s="19"/>
      <c r="B642" s="20"/>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2.75" customHeight="1">
      <c r="A643" s="19"/>
      <c r="B643" s="20"/>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2.75" customHeight="1">
      <c r="A644" s="19"/>
      <c r="B644" s="20"/>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2.75" customHeight="1">
      <c r="A645" s="19"/>
      <c r="B645" s="20"/>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2.75" customHeight="1">
      <c r="A646" s="19"/>
      <c r="B646" s="20"/>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2.75" customHeight="1">
      <c r="A647" s="19"/>
      <c r="B647" s="20"/>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2.75" customHeight="1">
      <c r="A648" s="19"/>
      <c r="B648" s="20"/>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2.75" customHeight="1">
      <c r="A649" s="19"/>
      <c r="B649" s="20"/>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2.75" customHeight="1">
      <c r="A650" s="19"/>
      <c r="B650" s="20"/>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2.75" customHeight="1">
      <c r="A651" s="19"/>
      <c r="B651" s="20"/>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2.75" customHeight="1">
      <c r="A652" s="19"/>
      <c r="B652" s="20"/>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2.75" customHeight="1">
      <c r="A653" s="19"/>
      <c r="B653" s="20"/>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2.75" customHeight="1">
      <c r="A654" s="19"/>
      <c r="B654" s="20"/>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2.75" customHeight="1">
      <c r="A655" s="19"/>
      <c r="B655" s="20"/>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2.75" customHeight="1">
      <c r="A656" s="19"/>
      <c r="B656" s="20"/>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2.75" customHeight="1">
      <c r="A657" s="19"/>
      <c r="B657" s="20"/>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2.75" customHeight="1">
      <c r="A658" s="19"/>
      <c r="B658" s="20"/>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2.75" customHeight="1">
      <c r="A659" s="19"/>
      <c r="B659" s="20"/>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2.75" customHeight="1">
      <c r="A660" s="19"/>
      <c r="B660" s="20"/>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2.75" customHeight="1">
      <c r="A661" s="19"/>
      <c r="B661" s="20"/>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2.75" customHeight="1">
      <c r="A662" s="19"/>
      <c r="B662" s="20"/>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2.75" customHeight="1">
      <c r="A663" s="19"/>
      <c r="B663" s="20"/>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2.75" customHeight="1">
      <c r="A664" s="19"/>
      <c r="B664" s="20"/>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2.75" customHeight="1">
      <c r="A665" s="19"/>
      <c r="B665" s="20"/>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2.75" customHeight="1">
      <c r="A666" s="19"/>
      <c r="B666" s="20"/>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2.75" customHeight="1">
      <c r="A667" s="19"/>
      <c r="B667" s="20"/>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2.75" customHeight="1">
      <c r="A668" s="19"/>
      <c r="B668" s="20"/>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2.75" customHeight="1">
      <c r="A669" s="19"/>
      <c r="B669" s="20"/>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2.75" customHeight="1">
      <c r="A670" s="19"/>
      <c r="B670" s="20"/>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2.75" customHeight="1">
      <c r="A671" s="19"/>
      <c r="B671" s="20"/>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2.75" customHeight="1">
      <c r="A672" s="19"/>
      <c r="B672" s="20"/>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2.75" customHeight="1">
      <c r="A673" s="19"/>
      <c r="B673" s="20"/>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2.75" customHeight="1">
      <c r="A674" s="19"/>
      <c r="B674" s="20"/>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2.75" customHeight="1">
      <c r="A675" s="19"/>
      <c r="B675" s="20"/>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2.75" customHeight="1">
      <c r="A676" s="19"/>
      <c r="B676" s="20"/>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2.75" customHeight="1">
      <c r="A677" s="19"/>
      <c r="B677" s="20"/>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2.75" customHeight="1">
      <c r="A678" s="19"/>
      <c r="B678" s="20"/>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2.75" customHeight="1">
      <c r="A679" s="19"/>
      <c r="B679" s="20"/>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2.75" customHeight="1">
      <c r="A680" s="19"/>
      <c r="B680" s="20"/>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2.75" customHeight="1">
      <c r="A681" s="19"/>
      <c r="B681" s="20"/>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2.75" customHeight="1">
      <c r="A682" s="19"/>
      <c r="B682" s="20"/>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2.75" customHeight="1">
      <c r="A683" s="19"/>
      <c r="B683" s="20"/>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2.75" customHeight="1">
      <c r="A684" s="19"/>
      <c r="B684" s="20"/>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2.75" customHeight="1">
      <c r="A685" s="19"/>
      <c r="B685" s="20"/>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2.75" customHeight="1">
      <c r="A686" s="19"/>
      <c r="B686" s="20"/>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2.75" customHeight="1">
      <c r="A687" s="19"/>
      <c r="B687" s="20"/>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2.75" customHeight="1">
      <c r="A688" s="19"/>
      <c r="B688" s="20"/>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2.75" customHeight="1">
      <c r="A689" s="19"/>
      <c r="B689" s="20"/>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2.75" customHeight="1">
      <c r="A690" s="19"/>
      <c r="B690" s="20"/>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2.75" customHeight="1">
      <c r="A691" s="19"/>
      <c r="B691" s="20"/>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2.75" customHeight="1">
      <c r="A692" s="19"/>
      <c r="B692" s="20"/>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2.75" customHeight="1">
      <c r="A693" s="19"/>
      <c r="B693" s="20"/>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2.75" customHeight="1">
      <c r="A694" s="19"/>
      <c r="B694" s="20"/>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2.75" customHeight="1">
      <c r="A695" s="19"/>
      <c r="B695" s="20"/>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2.75" customHeight="1">
      <c r="A696" s="19"/>
      <c r="B696" s="20"/>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2.75" customHeight="1">
      <c r="A697" s="19"/>
      <c r="B697" s="20"/>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2.75" customHeight="1">
      <c r="A698" s="19"/>
      <c r="B698" s="20"/>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2.75" customHeight="1">
      <c r="A699" s="19"/>
      <c r="B699" s="20"/>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2.75" customHeight="1">
      <c r="A700" s="19"/>
      <c r="B700" s="20"/>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2.75" customHeight="1">
      <c r="A701" s="19"/>
      <c r="B701" s="20"/>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2.75" customHeight="1">
      <c r="A702" s="19"/>
      <c r="B702" s="20"/>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2.75" customHeight="1">
      <c r="A703" s="19"/>
      <c r="B703" s="20"/>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2.75" customHeight="1">
      <c r="A704" s="19"/>
      <c r="B704" s="20"/>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2.75" customHeight="1">
      <c r="A705" s="19"/>
      <c r="B705" s="20"/>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2.75" customHeight="1">
      <c r="A706" s="19"/>
      <c r="B706" s="20"/>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2.75" customHeight="1">
      <c r="A707" s="19"/>
      <c r="B707" s="20"/>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2.75" customHeight="1">
      <c r="A708" s="19"/>
      <c r="B708" s="20"/>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2.75" customHeight="1">
      <c r="A709" s="19"/>
      <c r="B709" s="20"/>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2.75" customHeight="1">
      <c r="A710" s="19"/>
      <c r="B710" s="20"/>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2.75" customHeight="1">
      <c r="A711" s="19"/>
      <c r="B711" s="20"/>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2.75" customHeight="1">
      <c r="A712" s="19"/>
      <c r="B712" s="20"/>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2.75" customHeight="1">
      <c r="A713" s="19"/>
      <c r="B713" s="20"/>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2.75" customHeight="1">
      <c r="A714" s="19"/>
      <c r="B714" s="20"/>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2.75" customHeight="1">
      <c r="A715" s="19"/>
      <c r="B715" s="20"/>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2.75" customHeight="1">
      <c r="A716" s="19"/>
      <c r="B716" s="20"/>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2.75" customHeight="1">
      <c r="A717" s="19"/>
      <c r="B717" s="20"/>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2.75" customHeight="1">
      <c r="A718" s="19"/>
      <c r="B718" s="20"/>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2.75" customHeight="1">
      <c r="A719" s="19"/>
      <c r="B719" s="20"/>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2.75" customHeight="1">
      <c r="A720" s="19"/>
      <c r="B720" s="20"/>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2.75" customHeight="1">
      <c r="A721" s="19"/>
      <c r="B721" s="20"/>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2.75" customHeight="1">
      <c r="A722" s="19"/>
      <c r="B722" s="20"/>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2.75" customHeight="1">
      <c r="A723" s="19"/>
      <c r="B723" s="20"/>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2.75" customHeight="1">
      <c r="A724" s="19"/>
      <c r="B724" s="20"/>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2.75" customHeight="1">
      <c r="A725" s="19"/>
      <c r="B725" s="20"/>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2.75" customHeight="1">
      <c r="A726" s="19"/>
      <c r="B726" s="20"/>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2.75" customHeight="1">
      <c r="A727" s="19"/>
      <c r="B727" s="20"/>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2.75" customHeight="1">
      <c r="A728" s="19"/>
      <c r="B728" s="20"/>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2.75" customHeight="1">
      <c r="A729" s="19"/>
      <c r="B729" s="20"/>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2.75" customHeight="1">
      <c r="A730" s="19"/>
      <c r="B730" s="20"/>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2.75" customHeight="1">
      <c r="A731" s="19"/>
      <c r="B731" s="20"/>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2.75" customHeight="1">
      <c r="A732" s="19"/>
      <c r="B732" s="20"/>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2.75" customHeight="1">
      <c r="A733" s="19"/>
      <c r="B733" s="20"/>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2.75" customHeight="1">
      <c r="A734" s="19"/>
      <c r="B734" s="20"/>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2.75" customHeight="1">
      <c r="A735" s="19"/>
      <c r="B735" s="20"/>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2.75" customHeight="1">
      <c r="A736" s="19"/>
      <c r="B736" s="20"/>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2.75" customHeight="1">
      <c r="A737" s="19"/>
      <c r="B737" s="20"/>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2.75" customHeight="1">
      <c r="A738" s="19"/>
      <c r="B738" s="20"/>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2.75" customHeight="1">
      <c r="A739" s="19"/>
      <c r="B739" s="20"/>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2.75" customHeight="1">
      <c r="A740" s="19"/>
      <c r="B740" s="20"/>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2.75" customHeight="1">
      <c r="A741" s="19"/>
      <c r="B741" s="20"/>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2.75" customHeight="1">
      <c r="A742" s="19"/>
      <c r="B742" s="20"/>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2.75" customHeight="1">
      <c r="A743" s="19"/>
      <c r="B743" s="20"/>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2.75" customHeight="1">
      <c r="A744" s="19"/>
      <c r="B744" s="20"/>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2.75" customHeight="1">
      <c r="A745" s="19"/>
      <c r="B745" s="20"/>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2.75" customHeight="1">
      <c r="A746" s="19"/>
      <c r="B746" s="20"/>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2.75" customHeight="1">
      <c r="A747" s="19"/>
      <c r="B747" s="20"/>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2.75" customHeight="1">
      <c r="A748" s="19"/>
      <c r="B748" s="20"/>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2.75" customHeight="1">
      <c r="A749" s="19"/>
      <c r="B749" s="20"/>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2.75" customHeight="1">
      <c r="A750" s="19"/>
      <c r="B750" s="20"/>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2.75" customHeight="1">
      <c r="A751" s="19"/>
      <c r="B751" s="20"/>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2.75" customHeight="1">
      <c r="A752" s="19"/>
      <c r="B752" s="20"/>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2.75" customHeight="1">
      <c r="A753" s="19"/>
      <c r="B753" s="20"/>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2.75" customHeight="1">
      <c r="A754" s="19"/>
      <c r="B754" s="20"/>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2.75" customHeight="1">
      <c r="A755" s="19"/>
      <c r="B755" s="20"/>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2.75" customHeight="1">
      <c r="A756" s="19"/>
      <c r="B756" s="20"/>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2.75" customHeight="1">
      <c r="A757" s="19"/>
      <c r="B757" s="20"/>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2.75" customHeight="1">
      <c r="A758" s="19"/>
      <c r="B758" s="20"/>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2.75" customHeight="1">
      <c r="A759" s="19"/>
      <c r="B759" s="20"/>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2.75" customHeight="1">
      <c r="A760" s="19"/>
      <c r="B760" s="20"/>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2.75" customHeight="1">
      <c r="A761" s="19"/>
      <c r="B761" s="20"/>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2.75" customHeight="1">
      <c r="A762" s="19"/>
      <c r="B762" s="20"/>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2.75" customHeight="1">
      <c r="A763" s="19"/>
      <c r="B763" s="20"/>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2.75" customHeight="1">
      <c r="A764" s="19"/>
      <c r="B764" s="20"/>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2.75" customHeight="1">
      <c r="A765" s="19"/>
      <c r="B765" s="20"/>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2.75" customHeight="1">
      <c r="A766" s="19"/>
      <c r="B766" s="20"/>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2.75" customHeight="1">
      <c r="A767" s="19"/>
      <c r="B767" s="20"/>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2.75" customHeight="1">
      <c r="A768" s="19"/>
      <c r="B768" s="20"/>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2.75" customHeight="1">
      <c r="A769" s="19"/>
      <c r="B769" s="20"/>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2.75" customHeight="1">
      <c r="A770" s="19"/>
      <c r="B770" s="20"/>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2.75" customHeight="1">
      <c r="A771" s="19"/>
      <c r="B771" s="20"/>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2.75" customHeight="1">
      <c r="A772" s="19"/>
      <c r="B772" s="20"/>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2.75" customHeight="1">
      <c r="A773" s="19"/>
      <c r="B773" s="20"/>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2.75" customHeight="1">
      <c r="A774" s="19"/>
      <c r="B774" s="20"/>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2.75" customHeight="1">
      <c r="A775" s="19"/>
      <c r="B775" s="20"/>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2.75" customHeight="1">
      <c r="A776" s="19"/>
      <c r="B776" s="20"/>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2.75" customHeight="1">
      <c r="A777" s="19"/>
      <c r="B777" s="20"/>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2.75" customHeight="1">
      <c r="A778" s="19"/>
      <c r="B778" s="20"/>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2.75" customHeight="1">
      <c r="A779" s="19"/>
      <c r="B779" s="20"/>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2.75" customHeight="1">
      <c r="A780" s="19"/>
      <c r="B780" s="20"/>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2.75" customHeight="1">
      <c r="A781" s="19"/>
      <c r="B781" s="20"/>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2.75" customHeight="1">
      <c r="A782" s="19"/>
      <c r="B782" s="20"/>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2.75" customHeight="1">
      <c r="A783" s="19"/>
      <c r="B783" s="20"/>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2.75" customHeight="1">
      <c r="A784" s="19"/>
      <c r="B784" s="20"/>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2.75" customHeight="1">
      <c r="A785" s="19"/>
      <c r="B785" s="20"/>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2.75" customHeight="1">
      <c r="A786" s="19"/>
      <c r="B786" s="20"/>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2.75" customHeight="1">
      <c r="A787" s="19"/>
      <c r="B787" s="20"/>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2.75" customHeight="1">
      <c r="A788" s="19"/>
      <c r="B788" s="20"/>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2.75" customHeight="1">
      <c r="A789" s="19"/>
      <c r="B789" s="20"/>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2.75" customHeight="1">
      <c r="A790" s="19"/>
      <c r="B790" s="20"/>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2.75" customHeight="1">
      <c r="A791" s="19"/>
      <c r="B791" s="20"/>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2.75" customHeight="1">
      <c r="A792" s="19"/>
      <c r="B792" s="20"/>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2.75" customHeight="1">
      <c r="A793" s="19"/>
      <c r="B793" s="20"/>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2.75" customHeight="1">
      <c r="A794" s="19"/>
      <c r="B794" s="20"/>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2.75" customHeight="1">
      <c r="A795" s="19"/>
      <c r="B795" s="20"/>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2.75" customHeight="1">
      <c r="A796" s="19"/>
      <c r="B796" s="20"/>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2.75" customHeight="1">
      <c r="A797" s="19"/>
      <c r="B797" s="20"/>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2.75" customHeight="1">
      <c r="A798" s="19"/>
      <c r="B798" s="20"/>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2.75" customHeight="1">
      <c r="A799" s="19"/>
      <c r="B799" s="20"/>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2.75" customHeight="1">
      <c r="A800" s="19"/>
      <c r="B800" s="20"/>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2.75" customHeight="1">
      <c r="A801" s="19"/>
      <c r="B801" s="20"/>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2.75" customHeight="1">
      <c r="A802" s="19"/>
      <c r="B802" s="20"/>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2.75" customHeight="1">
      <c r="A803" s="19"/>
      <c r="B803" s="20"/>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2.75" customHeight="1">
      <c r="A804" s="19"/>
      <c r="B804" s="20"/>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2.75" customHeight="1">
      <c r="A805" s="19"/>
      <c r="B805" s="20"/>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2.75" customHeight="1">
      <c r="A806" s="19"/>
      <c r="B806" s="20"/>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2.75" customHeight="1">
      <c r="A807" s="19"/>
      <c r="B807" s="20"/>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2.75" customHeight="1">
      <c r="A808" s="19"/>
      <c r="B808" s="20"/>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2.75" customHeight="1">
      <c r="A809" s="19"/>
      <c r="B809" s="20"/>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2.75" customHeight="1">
      <c r="A810" s="19"/>
      <c r="B810" s="20"/>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2.75" customHeight="1">
      <c r="A811" s="19"/>
      <c r="B811" s="20"/>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2.75" customHeight="1">
      <c r="A812" s="19"/>
      <c r="B812" s="20"/>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2.75" customHeight="1">
      <c r="A813" s="19"/>
      <c r="B813" s="20"/>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2.75" customHeight="1">
      <c r="A814" s="19"/>
      <c r="B814" s="20"/>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2.75" customHeight="1">
      <c r="A815" s="19"/>
      <c r="B815" s="20"/>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2.75" customHeight="1">
      <c r="A816" s="19"/>
      <c r="B816" s="20"/>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2.75" customHeight="1">
      <c r="A817" s="19"/>
      <c r="B817" s="20"/>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2.75" customHeight="1">
      <c r="A818" s="19"/>
      <c r="B818" s="20"/>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2.75" customHeight="1">
      <c r="A819" s="19"/>
      <c r="B819" s="20"/>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2.75" customHeight="1">
      <c r="A820" s="19"/>
      <c r="B820" s="20"/>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2.75" customHeight="1">
      <c r="A821" s="19"/>
      <c r="B821" s="20"/>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2.75" customHeight="1">
      <c r="A822" s="19"/>
      <c r="B822" s="20"/>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2.75" customHeight="1">
      <c r="A823" s="19"/>
      <c r="B823" s="20"/>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2.75" customHeight="1">
      <c r="A824" s="19"/>
      <c r="B824" s="20"/>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2.75" customHeight="1">
      <c r="A825" s="19"/>
      <c r="B825" s="20"/>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2.75" customHeight="1">
      <c r="A826" s="19"/>
      <c r="B826" s="20"/>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2.75" customHeight="1">
      <c r="A827" s="19"/>
      <c r="B827" s="20"/>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2.75" customHeight="1">
      <c r="A828" s="19"/>
      <c r="B828" s="20"/>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2.75" customHeight="1">
      <c r="A829" s="19"/>
      <c r="B829" s="20"/>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2.75" customHeight="1">
      <c r="A830" s="19"/>
      <c r="B830" s="20"/>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2.75" customHeight="1">
      <c r="A831" s="19"/>
      <c r="B831" s="20"/>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2.75" customHeight="1">
      <c r="A832" s="19"/>
      <c r="B832" s="20"/>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2.75" customHeight="1">
      <c r="A833" s="19"/>
      <c r="B833" s="20"/>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2.75" customHeight="1">
      <c r="A834" s="19"/>
      <c r="B834" s="20"/>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2.75" customHeight="1">
      <c r="A835" s="19"/>
      <c r="B835" s="20"/>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2.75" customHeight="1">
      <c r="A836" s="19"/>
      <c r="B836" s="20"/>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2.75" customHeight="1">
      <c r="A837" s="19"/>
      <c r="B837" s="20"/>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2.75" customHeight="1">
      <c r="A838" s="19"/>
      <c r="B838" s="20"/>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2.75" customHeight="1">
      <c r="A839" s="19"/>
      <c r="B839" s="20"/>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2.75" customHeight="1">
      <c r="A840" s="19"/>
      <c r="B840" s="20"/>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2.75" customHeight="1">
      <c r="A841" s="19"/>
      <c r="B841" s="20"/>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2.75" customHeight="1">
      <c r="A842" s="19"/>
      <c r="B842" s="20"/>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2.75" customHeight="1">
      <c r="A843" s="19"/>
      <c r="B843" s="20"/>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2.75" customHeight="1">
      <c r="A844" s="19"/>
      <c r="B844" s="20"/>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2.75" customHeight="1">
      <c r="A845" s="19"/>
      <c r="B845" s="20"/>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2.75" customHeight="1">
      <c r="A846" s="19"/>
      <c r="B846" s="20"/>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2.75" customHeight="1">
      <c r="A847" s="19"/>
      <c r="B847" s="20"/>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2.75" customHeight="1">
      <c r="A848" s="19"/>
      <c r="B848" s="20"/>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2.75" customHeight="1">
      <c r="A849" s="19"/>
      <c r="B849" s="20"/>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2.75" customHeight="1">
      <c r="A850" s="19"/>
      <c r="B850" s="20"/>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2.75" customHeight="1">
      <c r="A851" s="19"/>
      <c r="B851" s="20"/>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2.75" customHeight="1">
      <c r="A852" s="19"/>
      <c r="B852" s="20"/>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2.75" customHeight="1">
      <c r="A853" s="19"/>
      <c r="B853" s="20"/>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2.75" customHeight="1">
      <c r="A854" s="19"/>
      <c r="B854" s="20"/>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2.75" customHeight="1">
      <c r="A855" s="19"/>
      <c r="B855" s="20"/>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2.75" customHeight="1">
      <c r="A856" s="19"/>
      <c r="B856" s="20"/>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2.75" customHeight="1">
      <c r="A857" s="19"/>
      <c r="B857" s="20"/>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2.75" customHeight="1">
      <c r="A858" s="19"/>
      <c r="B858" s="20"/>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2.75" customHeight="1">
      <c r="A859" s="19"/>
      <c r="B859" s="20"/>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2.75" customHeight="1">
      <c r="A860" s="19"/>
      <c r="B860" s="20"/>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2.75" customHeight="1">
      <c r="A861" s="19"/>
      <c r="B861" s="20"/>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2.75" customHeight="1">
      <c r="A862" s="19"/>
      <c r="B862" s="20"/>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2.75" customHeight="1">
      <c r="A863" s="19"/>
      <c r="B863" s="20"/>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2.75" customHeight="1">
      <c r="A864" s="19"/>
      <c r="B864" s="20"/>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2.75" customHeight="1">
      <c r="A865" s="19"/>
      <c r="B865" s="20"/>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2.75" customHeight="1">
      <c r="A866" s="19"/>
      <c r="B866" s="20"/>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2.75" customHeight="1">
      <c r="A867" s="19"/>
      <c r="B867" s="20"/>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2.75" customHeight="1">
      <c r="A868" s="19"/>
      <c r="B868" s="20"/>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2.75" customHeight="1">
      <c r="A869" s="19"/>
      <c r="B869" s="20"/>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2.75" customHeight="1">
      <c r="A870" s="19"/>
      <c r="B870" s="20"/>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2.75" customHeight="1">
      <c r="A871" s="19"/>
      <c r="B871" s="20"/>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2.75" customHeight="1">
      <c r="A872" s="19"/>
      <c r="B872" s="20"/>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2.75" customHeight="1">
      <c r="A873" s="19"/>
      <c r="B873" s="20"/>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2.75" customHeight="1">
      <c r="A874" s="19"/>
      <c r="B874" s="20"/>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2.75" customHeight="1">
      <c r="A875" s="19"/>
      <c r="B875" s="20"/>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2.75" customHeight="1">
      <c r="A876" s="19"/>
      <c r="B876" s="20"/>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2.75" customHeight="1">
      <c r="A877" s="19"/>
      <c r="B877" s="20"/>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2.75" customHeight="1">
      <c r="A878" s="19"/>
      <c r="B878" s="20"/>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2.75" customHeight="1">
      <c r="A879" s="19"/>
      <c r="B879" s="20"/>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2.75" customHeight="1">
      <c r="A880" s="19"/>
      <c r="B880" s="20"/>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2.75" customHeight="1">
      <c r="A881" s="19"/>
      <c r="B881" s="20"/>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2.75" customHeight="1">
      <c r="A882" s="19"/>
      <c r="B882" s="20"/>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2.75" customHeight="1">
      <c r="A883" s="19"/>
      <c r="B883" s="20"/>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2.75" customHeight="1">
      <c r="A884" s="19"/>
      <c r="B884" s="20"/>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2.75" customHeight="1">
      <c r="A885" s="19"/>
      <c r="B885" s="20"/>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2.75" customHeight="1">
      <c r="A886" s="19"/>
      <c r="B886" s="20"/>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2.75" customHeight="1">
      <c r="A887" s="19"/>
      <c r="B887" s="20"/>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2.75" customHeight="1">
      <c r="A888" s="19"/>
      <c r="B888" s="20"/>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2.75" customHeight="1">
      <c r="A889" s="19"/>
      <c r="B889" s="20"/>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2.75" customHeight="1">
      <c r="A890" s="19"/>
      <c r="B890" s="20"/>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2.75" customHeight="1">
      <c r="A891" s="19"/>
      <c r="B891" s="20"/>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2.75" customHeight="1">
      <c r="A892" s="19"/>
      <c r="B892" s="20"/>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2.75" customHeight="1">
      <c r="A893" s="19"/>
      <c r="B893" s="20"/>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2.75" customHeight="1">
      <c r="A894" s="19"/>
      <c r="B894" s="20"/>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2.75" customHeight="1">
      <c r="A895" s="19"/>
      <c r="B895" s="20"/>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2.75" customHeight="1">
      <c r="A896" s="19"/>
      <c r="B896" s="20"/>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2.75" customHeight="1">
      <c r="A897" s="19"/>
      <c r="B897" s="20"/>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2.75" customHeight="1">
      <c r="A898" s="19"/>
      <c r="B898" s="20"/>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2.75" customHeight="1">
      <c r="A899" s="19"/>
      <c r="B899" s="20"/>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2.75" customHeight="1">
      <c r="A900" s="19"/>
      <c r="B900" s="20"/>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2.75" customHeight="1">
      <c r="A901" s="19"/>
      <c r="B901" s="20"/>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2.75" customHeight="1">
      <c r="A902" s="19"/>
      <c r="B902" s="20"/>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2.75" customHeight="1">
      <c r="A903" s="19"/>
      <c r="B903" s="20"/>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2.75" customHeight="1">
      <c r="A904" s="19"/>
      <c r="B904" s="20"/>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2.75" customHeight="1">
      <c r="A905" s="19"/>
      <c r="B905" s="20"/>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2.75" customHeight="1">
      <c r="A906" s="19"/>
      <c r="B906" s="20"/>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2.75" customHeight="1">
      <c r="A907" s="19"/>
      <c r="B907" s="20"/>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2.75" customHeight="1">
      <c r="A908" s="19"/>
      <c r="B908" s="20"/>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2.75" customHeight="1">
      <c r="A909" s="19"/>
      <c r="B909" s="20"/>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2.75" customHeight="1">
      <c r="A910" s="19"/>
      <c r="B910" s="20"/>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2.75" customHeight="1">
      <c r="A911" s="19"/>
      <c r="B911" s="20"/>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2.75" customHeight="1">
      <c r="A912" s="19"/>
      <c r="B912" s="20"/>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2.75" customHeight="1">
      <c r="A913" s="19"/>
      <c r="B913" s="20"/>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2.75" customHeight="1">
      <c r="A914" s="19"/>
      <c r="B914" s="20"/>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2.75" customHeight="1">
      <c r="A915" s="19"/>
      <c r="B915" s="20"/>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2.75" customHeight="1">
      <c r="A916" s="19"/>
      <c r="B916" s="20"/>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2.75" customHeight="1">
      <c r="A917" s="19"/>
      <c r="B917" s="20"/>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2.75" customHeight="1">
      <c r="A918" s="19"/>
      <c r="B918" s="20"/>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2.75" customHeight="1">
      <c r="A919" s="19"/>
      <c r="B919" s="20"/>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2.75" customHeight="1">
      <c r="A920" s="19"/>
      <c r="B920" s="20"/>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2.75" customHeight="1">
      <c r="A921" s="19"/>
      <c r="B921" s="20"/>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2.75" customHeight="1">
      <c r="A922" s="19"/>
      <c r="B922" s="20"/>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2.75" customHeight="1">
      <c r="A923" s="19"/>
      <c r="B923" s="20"/>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2.75" customHeight="1">
      <c r="A924" s="19"/>
      <c r="B924" s="20"/>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2.75" customHeight="1">
      <c r="A925" s="19"/>
      <c r="B925" s="20"/>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2.75" customHeight="1">
      <c r="A926" s="19"/>
      <c r="B926" s="20"/>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2.75" customHeight="1">
      <c r="A927" s="19"/>
      <c r="B927" s="20"/>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2.75" customHeight="1">
      <c r="A928" s="19"/>
      <c r="B928" s="20"/>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2.75" customHeight="1">
      <c r="A929" s="19"/>
      <c r="B929" s="20"/>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2.75" customHeight="1">
      <c r="A930" s="19"/>
      <c r="B930" s="20"/>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2.75" customHeight="1">
      <c r="A931" s="19"/>
      <c r="B931" s="20"/>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2.75" customHeight="1">
      <c r="A932" s="19"/>
      <c r="B932" s="20"/>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2.75" customHeight="1">
      <c r="A933" s="19"/>
      <c r="B933" s="20"/>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2.75" customHeight="1">
      <c r="A934" s="19"/>
      <c r="B934" s="20"/>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2.75" customHeight="1">
      <c r="A935" s="19"/>
      <c r="B935" s="20"/>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2.75" customHeight="1">
      <c r="A936" s="19"/>
      <c r="B936" s="20"/>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2.75" customHeight="1">
      <c r="A937" s="19"/>
      <c r="B937" s="20"/>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2.75" customHeight="1">
      <c r="A938" s="19"/>
      <c r="B938" s="20"/>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2.75" customHeight="1">
      <c r="A939" s="19"/>
      <c r="B939" s="20"/>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2.75" customHeight="1">
      <c r="A940" s="19"/>
      <c r="B940" s="20"/>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2.75" customHeight="1">
      <c r="A941" s="19"/>
      <c r="B941" s="20"/>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2.75" customHeight="1">
      <c r="A942" s="19"/>
      <c r="B942" s="20"/>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2.75" customHeight="1">
      <c r="A943" s="19"/>
      <c r="B943" s="20"/>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2.75" customHeight="1">
      <c r="A944" s="19"/>
      <c r="B944" s="20"/>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2.75" customHeight="1">
      <c r="A945" s="19"/>
      <c r="B945" s="20"/>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2.75" customHeight="1">
      <c r="A946" s="19"/>
      <c r="B946" s="20"/>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2.75" customHeight="1">
      <c r="A947" s="19"/>
      <c r="B947" s="20"/>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2.75" customHeight="1">
      <c r="A948" s="19"/>
      <c r="B948" s="20"/>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2.75" customHeight="1">
      <c r="A949" s="19"/>
      <c r="B949" s="20"/>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2.75" customHeight="1">
      <c r="A950" s="19"/>
      <c r="B950" s="20"/>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2.75" customHeight="1">
      <c r="A951" s="19"/>
      <c r="B951" s="20"/>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2.75" customHeight="1">
      <c r="A952" s="19"/>
      <c r="B952" s="20"/>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2.75" customHeight="1">
      <c r="A953" s="19"/>
      <c r="B953" s="20"/>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2.75" customHeight="1">
      <c r="A954" s="19"/>
      <c r="B954" s="20"/>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2.75" customHeight="1">
      <c r="A955" s="19"/>
      <c r="B955" s="20"/>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2.75" customHeight="1">
      <c r="A956" s="19"/>
      <c r="B956" s="20"/>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2.75" customHeight="1">
      <c r="A957" s="19"/>
      <c r="B957" s="20"/>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2.75" customHeight="1">
      <c r="A958" s="19"/>
      <c r="B958" s="20"/>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2.75" customHeight="1">
      <c r="A959" s="19"/>
      <c r="B959" s="20"/>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2.75" customHeight="1">
      <c r="A960" s="19"/>
      <c r="B960" s="20"/>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2.75" customHeight="1">
      <c r="A961" s="19"/>
      <c r="B961" s="20"/>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2.75" customHeight="1">
      <c r="A962" s="19"/>
      <c r="B962" s="20"/>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2.75" customHeight="1">
      <c r="A963" s="19"/>
      <c r="B963" s="20"/>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2.75" customHeight="1">
      <c r="A964" s="19"/>
      <c r="B964" s="20"/>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2.75" customHeight="1">
      <c r="A965" s="19"/>
      <c r="B965" s="20"/>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2.75" customHeight="1">
      <c r="A966" s="19"/>
      <c r="B966" s="20"/>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2.75" customHeight="1">
      <c r="A967" s="19"/>
      <c r="B967" s="20"/>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2.75" customHeight="1">
      <c r="A968" s="19"/>
      <c r="B968" s="20"/>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2.75" customHeight="1">
      <c r="A969" s="19"/>
      <c r="B969" s="20"/>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2.75" customHeight="1">
      <c r="A970" s="19"/>
      <c r="B970" s="20"/>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2.75" customHeight="1">
      <c r="A971" s="19"/>
      <c r="B971" s="20"/>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2.75" customHeight="1">
      <c r="A972" s="19"/>
      <c r="B972" s="20"/>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2.75" customHeight="1">
      <c r="A973" s="19"/>
      <c r="B973" s="20"/>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2.75" customHeight="1">
      <c r="A974" s="19"/>
      <c r="B974" s="20"/>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2.75" customHeight="1">
      <c r="A975" s="19"/>
      <c r="B975" s="20"/>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2.75" customHeight="1">
      <c r="A976" s="19"/>
      <c r="B976" s="20"/>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2.75" customHeight="1">
      <c r="A977" s="19"/>
      <c r="B977" s="20"/>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2.75" customHeight="1">
      <c r="A978" s="19"/>
      <c r="B978" s="20"/>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2.75" customHeight="1">
      <c r="A979" s="19"/>
      <c r="B979" s="20"/>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2.75" customHeight="1">
      <c r="A980" s="19"/>
      <c r="B980" s="20"/>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2.75" customHeight="1">
      <c r="A981" s="19"/>
      <c r="B981" s="20"/>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2.75" customHeight="1">
      <c r="A982" s="19"/>
      <c r="B982" s="20"/>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2.75" customHeight="1">
      <c r="A983" s="19"/>
      <c r="B983" s="20"/>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2.75" customHeight="1">
      <c r="A984" s="19"/>
      <c r="B984" s="20"/>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2.75" customHeight="1">
      <c r="A985" s="19"/>
      <c r="B985" s="20"/>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2.75" customHeight="1">
      <c r="A986" s="19"/>
      <c r="B986" s="20"/>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2.75" customHeight="1">
      <c r="A987" s="19"/>
      <c r="B987" s="20"/>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2.75" customHeight="1">
      <c r="A988" s="19"/>
      <c r="B988" s="20"/>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2.75" customHeight="1">
      <c r="A989" s="19"/>
      <c r="B989" s="20"/>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2.75" customHeight="1">
      <c r="A990" s="19"/>
      <c r="B990" s="20"/>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2.75" customHeight="1">
      <c r="A991" s="19"/>
      <c r="B991" s="20"/>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2.75" customHeight="1">
      <c r="A992" s="19"/>
      <c r="B992" s="20"/>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2.75" customHeight="1">
      <c r="A993" s="19"/>
      <c r="B993" s="20"/>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2.75" customHeight="1">
      <c r="A994" s="19"/>
      <c r="B994" s="20"/>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2.75" customHeight="1">
      <c r="A995" s="19"/>
      <c r="B995" s="20"/>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2.75" customHeight="1">
      <c r="A996" s="19"/>
      <c r="B996" s="20"/>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2.75" customHeight="1">
      <c r="A997" s="19"/>
      <c r="B997" s="20"/>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2.75" customHeight="1">
      <c r="A998" s="19"/>
      <c r="B998" s="20"/>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2.75" customHeight="1">
      <c r="A999" s="19"/>
      <c r="B999" s="20"/>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2.75" customHeight="1">
      <c r="A1000" s="19"/>
      <c r="B1000" s="20"/>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6">
    <mergeCell ref="B2:D2"/>
    <mergeCell ref="E2:G2"/>
    <mergeCell ref="C4:E4"/>
    <mergeCell ref="C5:E5"/>
    <mergeCell ref="B6:B7"/>
    <mergeCell ref="C6:E7"/>
  </mergeCells>
  <pageMargins left="0.7" right="0.7" top="0.75" bottom="0.75" header="0.3" footer="0.3"/>
  <drawing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6"/>
  <sheetViews>
    <sheetView topLeftCell="A19" workbookViewId="0">
      <selection activeCell="D22" sqref="D22"/>
    </sheetView>
  </sheetViews>
  <sheetFormatPr defaultColWidth="9" defaultRowHeight="13.2" outlineLevelRow="1" outlineLevelCol="1"/>
  <cols>
    <col min="1"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3" style="52" customWidth="1" outlineLevel="1"/>
    <col min="11" max="11" width="8.77734375" style="53" customWidth="1" outlineLevel="1"/>
    <col min="12" max="12" width="9.33203125" style="52" customWidth="1"/>
    <col min="13" max="13" width="10.6640625" style="52" customWidth="1" outlineLevel="1"/>
    <col min="14" max="14" width="9.5546875"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333</v>
      </c>
      <c r="C2" s="209"/>
      <c r="D2" s="209"/>
      <c r="E2" s="210"/>
      <c r="F2" s="111"/>
      <c r="G2" s="113"/>
      <c r="H2" s="115"/>
      <c r="I2" s="56"/>
      <c r="J2" s="57"/>
      <c r="K2" s="58"/>
      <c r="L2" s="56"/>
      <c r="M2" s="57"/>
      <c r="N2" s="58"/>
      <c r="O2" s="58"/>
      <c r="P2" s="59"/>
      <c r="Q2" s="60"/>
      <c r="R2" s="61" t="s">
        <v>67</v>
      </c>
    </row>
    <row r="3" spans="1:18" s="61" customFormat="1" ht="13.8">
      <c r="A3" s="98" t="s">
        <v>82</v>
      </c>
      <c r="B3" s="211" t="s">
        <v>334</v>
      </c>
      <c r="C3" s="211"/>
      <c r="D3" s="211"/>
      <c r="E3" s="212"/>
      <c r="F3" s="111"/>
      <c r="G3" s="113"/>
      <c r="H3" s="115"/>
      <c r="I3" s="56"/>
      <c r="J3" s="57"/>
      <c r="K3" s="58"/>
      <c r="L3" s="56"/>
      <c r="M3" s="57"/>
      <c r="N3" s="58"/>
      <c r="O3" s="58"/>
      <c r="P3" s="59"/>
      <c r="Q3" s="60"/>
      <c r="R3" s="61" t="s">
        <v>68</v>
      </c>
    </row>
    <row r="4" spans="1:18" s="61" customFormat="1" ht="13.8">
      <c r="A4" s="98" t="s">
        <v>83</v>
      </c>
      <c r="B4" s="211">
        <f>COUNTIF(A11:A196, "TC_*")</f>
        <v>10</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02">
        <f>COUNTIF($F10:$F993,B5)</f>
        <v>10</v>
      </c>
      <c r="C6" s="102">
        <f>COUNTIF($F10:$F993,C5)</f>
        <v>0</v>
      </c>
      <c r="D6" s="102">
        <f>COUNTIF($F10:$F993,D5)</f>
        <v>0</v>
      </c>
      <c r="E6" s="103">
        <f>COUNTIF($F10:$F993,E5)</f>
        <v>0</v>
      </c>
      <c r="F6" s="71"/>
      <c r="G6" s="71"/>
      <c r="H6" s="67"/>
      <c r="I6" s="71"/>
      <c r="J6" s="71"/>
      <c r="K6" s="67"/>
      <c r="L6" s="71"/>
      <c r="M6" s="71"/>
      <c r="N6" s="67"/>
      <c r="O6" s="67"/>
      <c r="P6" s="67"/>
      <c r="Q6" s="68"/>
    </row>
    <row r="7" spans="1:18" s="61" customFormat="1" ht="13.8">
      <c r="A7" s="99" t="s">
        <v>78</v>
      </c>
      <c r="B7" s="102">
        <f>COUNTIF($F10:$F993,B5)</f>
        <v>10</v>
      </c>
      <c r="C7" s="102">
        <f>COUNTIF($F10:$F993,C5)</f>
        <v>0</v>
      </c>
      <c r="D7" s="102">
        <f>COUNTIF($F10:$F993,D5)</f>
        <v>0</v>
      </c>
      <c r="E7" s="103">
        <f>COUNTIF($F10:$F993,E5)</f>
        <v>0</v>
      </c>
      <c r="F7" s="71"/>
      <c r="G7" s="71"/>
      <c r="H7" s="67"/>
      <c r="I7" s="71"/>
      <c r="J7" s="71"/>
      <c r="K7" s="67"/>
      <c r="L7" s="71"/>
      <c r="M7" s="71"/>
      <c r="N7" s="67"/>
      <c r="O7" s="67"/>
      <c r="P7" s="67"/>
      <c r="Q7" s="68"/>
    </row>
    <row r="8" spans="1:18" s="61" customFormat="1" ht="14.4" thickBot="1">
      <c r="A8" s="104" t="s">
        <v>79</v>
      </c>
      <c r="B8" s="105">
        <f>COUNTIF($L10:$L993,B5)</f>
        <v>10</v>
      </c>
      <c r="C8" s="105">
        <f>COUNTIF($F10:$F993,C5)</f>
        <v>0</v>
      </c>
      <c r="D8" s="105">
        <f>COUNTIF($F10:$F993,D5)</f>
        <v>0</v>
      </c>
      <c r="E8" s="106">
        <f>COUNTIF($F10:$F993,E5)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346</v>
      </c>
      <c r="B11" s="81"/>
      <c r="C11" s="82"/>
      <c r="D11" s="82"/>
      <c r="E11" s="118"/>
      <c r="F11" s="112"/>
      <c r="G11" s="112"/>
      <c r="H11" s="112"/>
      <c r="I11" s="82"/>
      <c r="J11" s="82"/>
      <c r="K11" s="82"/>
      <c r="L11" s="82"/>
      <c r="M11" s="82"/>
      <c r="N11" s="82"/>
      <c r="O11" s="83"/>
      <c r="Q11" s="77"/>
    </row>
    <row r="12" spans="1:18" s="78" customFormat="1" ht="136.80000000000001" customHeight="1" outlineLevel="1">
      <c r="A12" s="89" t="s">
        <v>341</v>
      </c>
      <c r="B12" s="89" t="s">
        <v>345</v>
      </c>
      <c r="C12" s="89" t="s">
        <v>347</v>
      </c>
      <c r="D12" s="116" t="s">
        <v>348</v>
      </c>
      <c r="E12" s="225" t="s">
        <v>121</v>
      </c>
      <c r="F12" s="117" t="s">
        <v>67</v>
      </c>
      <c r="G12" s="114" t="s">
        <v>144</v>
      </c>
      <c r="H12" s="93" t="s">
        <v>92</v>
      </c>
      <c r="I12" s="157" t="s">
        <v>67</v>
      </c>
      <c r="J12" s="89" t="s">
        <v>842</v>
      </c>
      <c r="K12" s="89" t="s">
        <v>843</v>
      </c>
      <c r="L12" s="157" t="s">
        <v>67</v>
      </c>
      <c r="M12" s="159">
        <v>45203</v>
      </c>
      <c r="N12" s="89" t="s">
        <v>879</v>
      </c>
      <c r="O12" s="95"/>
      <c r="Q12" s="79"/>
    </row>
    <row r="13" spans="1:18" s="78" customFormat="1" ht="81" customHeight="1" outlineLevel="1">
      <c r="A13" s="89" t="s">
        <v>342</v>
      </c>
      <c r="B13" s="89" t="s">
        <v>117</v>
      </c>
      <c r="C13" s="89" t="s">
        <v>335</v>
      </c>
      <c r="D13" s="116" t="s">
        <v>336</v>
      </c>
      <c r="E13" s="229"/>
      <c r="F13" s="117" t="s">
        <v>67</v>
      </c>
      <c r="G13" s="114" t="s">
        <v>144</v>
      </c>
      <c r="H13" s="93" t="s">
        <v>92</v>
      </c>
      <c r="I13" s="157" t="s">
        <v>67</v>
      </c>
      <c r="J13" s="151" t="s">
        <v>842</v>
      </c>
      <c r="K13" s="151" t="s">
        <v>843</v>
      </c>
      <c r="L13" s="157" t="s">
        <v>67</v>
      </c>
      <c r="M13" s="159">
        <v>45203</v>
      </c>
      <c r="N13" s="151" t="s">
        <v>879</v>
      </c>
      <c r="O13" s="95"/>
      <c r="Q13" s="79"/>
    </row>
    <row r="14" spans="1:18" s="78" customFormat="1" ht="85.2" customHeight="1" outlineLevel="1">
      <c r="A14" s="89" t="s">
        <v>343</v>
      </c>
      <c r="B14" s="89" t="s">
        <v>118</v>
      </c>
      <c r="C14" s="89" t="s">
        <v>337</v>
      </c>
      <c r="D14" s="116" t="s">
        <v>338</v>
      </c>
      <c r="E14" s="226"/>
      <c r="F14" s="117" t="s">
        <v>67</v>
      </c>
      <c r="G14" s="114" t="s">
        <v>144</v>
      </c>
      <c r="H14" s="93" t="s">
        <v>92</v>
      </c>
      <c r="I14" s="157" t="s">
        <v>67</v>
      </c>
      <c r="J14" s="151" t="s">
        <v>842</v>
      </c>
      <c r="K14" s="151" t="s">
        <v>843</v>
      </c>
      <c r="L14" s="157" t="s">
        <v>67</v>
      </c>
      <c r="M14" s="159">
        <v>45203</v>
      </c>
      <c r="N14" s="151" t="s">
        <v>879</v>
      </c>
      <c r="O14" s="95"/>
      <c r="Q14" s="79"/>
    </row>
    <row r="15" spans="1:18" s="61" customFormat="1" ht="13.8">
      <c r="A15" s="81" t="s">
        <v>349</v>
      </c>
      <c r="B15" s="86"/>
      <c r="C15" s="87"/>
      <c r="D15" s="87"/>
      <c r="E15" s="82"/>
      <c r="F15" s="94"/>
      <c r="G15" s="94"/>
      <c r="H15" s="94"/>
      <c r="I15" s="87"/>
      <c r="J15" s="87"/>
      <c r="K15" s="87"/>
      <c r="L15" s="87"/>
      <c r="M15" s="87"/>
      <c r="N15" s="87"/>
      <c r="O15" s="88"/>
      <c r="Q15" s="77"/>
    </row>
    <row r="16" spans="1:18" ht="151.80000000000001">
      <c r="A16" s="89" t="s">
        <v>344</v>
      </c>
      <c r="B16" s="89" t="s">
        <v>350</v>
      </c>
      <c r="C16" s="89" t="s">
        <v>351</v>
      </c>
      <c r="D16" s="89" t="s">
        <v>352</v>
      </c>
      <c r="E16" s="96" t="s">
        <v>339</v>
      </c>
      <c r="F16" s="93" t="s">
        <v>67</v>
      </c>
      <c r="G16" s="114" t="s">
        <v>144</v>
      </c>
      <c r="H16" s="93" t="s">
        <v>92</v>
      </c>
      <c r="I16" s="157" t="s">
        <v>67</v>
      </c>
      <c r="J16" s="151" t="s">
        <v>842</v>
      </c>
      <c r="K16" s="151" t="s">
        <v>843</v>
      </c>
      <c r="L16" s="89" t="s">
        <v>67</v>
      </c>
      <c r="M16" s="159">
        <v>45203</v>
      </c>
      <c r="N16" s="151" t="s">
        <v>879</v>
      </c>
      <c r="O16" s="95"/>
      <c r="Q16" s="79"/>
    </row>
    <row r="17" spans="1:17" ht="82.8">
      <c r="A17" s="89" t="s">
        <v>406</v>
      </c>
      <c r="B17" s="89" t="s">
        <v>353</v>
      </c>
      <c r="C17" s="89" t="s">
        <v>354</v>
      </c>
      <c r="D17" s="89" t="s">
        <v>355</v>
      </c>
      <c r="E17" s="96" t="s">
        <v>339</v>
      </c>
      <c r="F17" s="93" t="s">
        <v>67</v>
      </c>
      <c r="G17" s="114" t="s">
        <v>144</v>
      </c>
      <c r="H17" s="93" t="s">
        <v>92</v>
      </c>
      <c r="I17" s="157" t="s">
        <v>67</v>
      </c>
      <c r="J17" s="151" t="s">
        <v>842</v>
      </c>
      <c r="K17" s="151" t="s">
        <v>843</v>
      </c>
      <c r="L17" s="89" t="s">
        <v>67</v>
      </c>
      <c r="M17" s="159">
        <v>45203</v>
      </c>
      <c r="N17" s="151" t="s">
        <v>879</v>
      </c>
      <c r="O17" s="95"/>
      <c r="Q17" s="79"/>
    </row>
    <row r="18" spans="1:17" s="61" customFormat="1" ht="13.8">
      <c r="A18" s="81" t="s">
        <v>356</v>
      </c>
      <c r="B18" s="86"/>
      <c r="C18" s="87"/>
      <c r="D18" s="87"/>
      <c r="E18" s="82"/>
      <c r="F18" s="94"/>
      <c r="G18" s="94"/>
      <c r="H18" s="94"/>
      <c r="I18" s="87"/>
      <c r="J18" s="87"/>
      <c r="K18" s="87"/>
      <c r="L18" s="87"/>
      <c r="M18" s="87"/>
      <c r="N18" s="87"/>
      <c r="O18" s="88"/>
      <c r="Q18" s="77"/>
    </row>
    <row r="19" spans="1:17" ht="138">
      <c r="A19" s="89" t="s">
        <v>407</v>
      </c>
      <c r="B19" s="89" t="s">
        <v>357</v>
      </c>
      <c r="C19" s="89" t="s">
        <v>358</v>
      </c>
      <c r="D19" s="89" t="s">
        <v>359</v>
      </c>
      <c r="E19" s="213" t="s">
        <v>339</v>
      </c>
      <c r="F19" s="93" t="s">
        <v>67</v>
      </c>
      <c r="G19" s="114" t="s">
        <v>144</v>
      </c>
      <c r="H19" s="93" t="s">
        <v>92</v>
      </c>
      <c r="I19" s="157" t="s">
        <v>67</v>
      </c>
      <c r="J19" s="151" t="s">
        <v>842</v>
      </c>
      <c r="K19" s="151" t="s">
        <v>843</v>
      </c>
      <c r="L19" s="89" t="s">
        <v>67</v>
      </c>
      <c r="M19" s="159">
        <v>45203</v>
      </c>
      <c r="N19" s="151" t="s">
        <v>879</v>
      </c>
      <c r="O19" s="95"/>
      <c r="Q19" s="79"/>
    </row>
    <row r="20" spans="1:17" ht="82.8">
      <c r="A20" s="89" t="s">
        <v>408</v>
      </c>
      <c r="B20" s="89" t="s">
        <v>396</v>
      </c>
      <c r="C20" s="89" t="s">
        <v>360</v>
      </c>
      <c r="D20" s="89" t="s">
        <v>361</v>
      </c>
      <c r="E20" s="208"/>
      <c r="F20" s="93" t="s">
        <v>67</v>
      </c>
      <c r="G20" s="114" t="s">
        <v>144</v>
      </c>
      <c r="H20" s="93" t="s">
        <v>92</v>
      </c>
      <c r="I20" s="157" t="s">
        <v>67</v>
      </c>
      <c r="J20" s="151" t="s">
        <v>842</v>
      </c>
      <c r="K20" s="151" t="s">
        <v>843</v>
      </c>
      <c r="L20" s="89" t="s">
        <v>67</v>
      </c>
      <c r="M20" s="159">
        <v>45203</v>
      </c>
      <c r="N20" s="151" t="s">
        <v>879</v>
      </c>
      <c r="O20" s="95"/>
      <c r="Q20" s="79"/>
    </row>
    <row r="21" spans="1:17" s="61" customFormat="1" ht="13.8">
      <c r="A21" s="81" t="s">
        <v>1065</v>
      </c>
      <c r="B21" s="86"/>
      <c r="C21" s="87"/>
      <c r="D21" s="87"/>
      <c r="E21" s="87"/>
      <c r="F21" s="94"/>
      <c r="G21" s="94"/>
      <c r="H21" s="94"/>
      <c r="I21" s="87"/>
      <c r="J21" s="87"/>
      <c r="K21" s="87"/>
      <c r="L21" s="87"/>
      <c r="M21" s="87"/>
      <c r="N21" s="87"/>
      <c r="O21" s="88"/>
      <c r="Q21" s="77"/>
    </row>
    <row r="22" spans="1:17" ht="138">
      <c r="A22" s="89" t="s">
        <v>409</v>
      </c>
      <c r="B22" s="89" t="s">
        <v>1060</v>
      </c>
      <c r="C22" s="89" t="s">
        <v>362</v>
      </c>
      <c r="D22" s="89" t="s">
        <v>1063</v>
      </c>
      <c r="E22" s="96" t="s">
        <v>363</v>
      </c>
      <c r="F22" s="93" t="s">
        <v>67</v>
      </c>
      <c r="G22" s="114" t="s">
        <v>144</v>
      </c>
      <c r="H22" s="93" t="s">
        <v>92</v>
      </c>
      <c r="I22" s="157" t="s">
        <v>67</v>
      </c>
      <c r="J22" s="151" t="s">
        <v>842</v>
      </c>
      <c r="K22" s="151" t="s">
        <v>843</v>
      </c>
      <c r="L22" s="89" t="s">
        <v>67</v>
      </c>
      <c r="M22" s="159">
        <v>45203</v>
      </c>
      <c r="N22" s="151" t="s">
        <v>879</v>
      </c>
      <c r="O22" s="95"/>
      <c r="Q22" s="79"/>
    </row>
    <row r="23" spans="1:17" s="61" customFormat="1" ht="13.8">
      <c r="A23" s="81" t="s">
        <v>1061</v>
      </c>
      <c r="B23" s="86"/>
      <c r="C23" s="87"/>
      <c r="D23" s="87"/>
      <c r="E23" s="87"/>
      <c r="F23" s="94"/>
      <c r="G23" s="94"/>
      <c r="H23" s="94"/>
      <c r="I23" s="87"/>
      <c r="J23" s="87"/>
      <c r="K23" s="87"/>
      <c r="L23" s="87"/>
      <c r="M23" s="87"/>
      <c r="N23" s="87"/>
      <c r="O23" s="88"/>
      <c r="Q23" s="77"/>
    </row>
    <row r="24" spans="1:17" ht="124.2">
      <c r="A24" s="89" t="s">
        <v>410</v>
      </c>
      <c r="B24" s="89" t="s">
        <v>1062</v>
      </c>
      <c r="C24" s="89" t="s">
        <v>364</v>
      </c>
      <c r="D24" s="89" t="s">
        <v>1064</v>
      </c>
      <c r="E24" s="96" t="s">
        <v>365</v>
      </c>
      <c r="F24" s="93" t="s">
        <v>67</v>
      </c>
      <c r="G24" s="114" t="s">
        <v>144</v>
      </c>
      <c r="H24" s="93" t="s">
        <v>92</v>
      </c>
      <c r="I24" s="157" t="s">
        <v>67</v>
      </c>
      <c r="J24" s="151" t="s">
        <v>842</v>
      </c>
      <c r="K24" s="151" t="s">
        <v>843</v>
      </c>
      <c r="L24" s="89" t="s">
        <v>67</v>
      </c>
      <c r="M24" s="159">
        <v>45203</v>
      </c>
      <c r="N24" s="151" t="s">
        <v>879</v>
      </c>
      <c r="O24" s="95"/>
      <c r="Q24" s="79"/>
    </row>
    <row r="25" spans="1:17" s="61" customFormat="1" ht="13.8">
      <c r="A25" s="81" t="s">
        <v>366</v>
      </c>
      <c r="B25" s="86"/>
      <c r="C25" s="87"/>
      <c r="D25" s="87"/>
      <c r="E25" s="87"/>
      <c r="F25" s="94"/>
      <c r="G25" s="94"/>
      <c r="H25" s="94"/>
      <c r="I25" s="87"/>
      <c r="J25" s="87"/>
      <c r="K25" s="87"/>
      <c r="L25" s="87"/>
      <c r="M25" s="87"/>
      <c r="N25" s="87"/>
      <c r="O25" s="88"/>
      <c r="Q25" s="77"/>
    </row>
    <row r="26" spans="1:17" ht="165.6">
      <c r="A26" s="89" t="s">
        <v>411</v>
      </c>
      <c r="B26" s="89" t="s">
        <v>367</v>
      </c>
      <c r="C26" s="89" t="s">
        <v>368</v>
      </c>
      <c r="D26" s="89" t="s">
        <v>369</v>
      </c>
      <c r="E26" s="125" t="s">
        <v>340</v>
      </c>
      <c r="F26" s="93" t="s">
        <v>67</v>
      </c>
      <c r="G26" s="114" t="s">
        <v>144</v>
      </c>
      <c r="H26" s="93" t="s">
        <v>92</v>
      </c>
      <c r="I26" s="157" t="s">
        <v>67</v>
      </c>
      <c r="J26" s="151" t="s">
        <v>842</v>
      </c>
      <c r="K26" s="151" t="s">
        <v>843</v>
      </c>
      <c r="L26" s="89" t="s">
        <v>67</v>
      </c>
      <c r="M26" s="159">
        <v>45203</v>
      </c>
      <c r="N26" s="151" t="s">
        <v>879</v>
      </c>
      <c r="O26" s="95"/>
      <c r="Q26" s="79"/>
    </row>
  </sheetData>
  <mergeCells count="5">
    <mergeCell ref="B2:E2"/>
    <mergeCell ref="B3:E3"/>
    <mergeCell ref="B4:E4"/>
    <mergeCell ref="E12:E14"/>
    <mergeCell ref="E19:E20"/>
  </mergeCells>
  <conditionalFormatting sqref="F1:F11 F27:F1048576 F21">
    <cfRule type="containsText" dxfId="126" priority="27" operator="containsText" text="Passed">
      <formula>NOT(ISERROR(SEARCH("Passed",F1)))</formula>
    </cfRule>
  </conditionalFormatting>
  <conditionalFormatting sqref="F23:F24">
    <cfRule type="containsText" dxfId="125" priority="26" operator="containsText" text="Passed">
      <formula>NOT(ISERROR(SEARCH("Passed",F23)))</formula>
    </cfRule>
  </conditionalFormatting>
  <conditionalFormatting sqref="F13">
    <cfRule type="containsText" dxfId="124" priority="25" operator="containsText" text="Passed">
      <formula>NOT(ISERROR(SEARCH("Passed",F13)))</formula>
    </cfRule>
  </conditionalFormatting>
  <conditionalFormatting sqref="F14">
    <cfRule type="containsText" dxfId="123" priority="24" operator="containsText" text="Passed">
      <formula>NOT(ISERROR(SEARCH("Passed",F14)))</formula>
    </cfRule>
  </conditionalFormatting>
  <conditionalFormatting sqref="F12">
    <cfRule type="containsText" dxfId="122" priority="23" operator="containsText" text="Passed">
      <formula>NOT(ISERROR(SEARCH("Passed",F12)))</formula>
    </cfRule>
  </conditionalFormatting>
  <conditionalFormatting sqref="F25:F26">
    <cfRule type="containsText" dxfId="121" priority="22" operator="containsText" text="Passed">
      <formula>NOT(ISERROR(SEARCH("Passed",F25)))</formula>
    </cfRule>
  </conditionalFormatting>
  <conditionalFormatting sqref="F22">
    <cfRule type="containsText" dxfId="120" priority="18" operator="containsText" text="Passed">
      <formula>NOT(ISERROR(SEARCH("Passed",F22)))</formula>
    </cfRule>
  </conditionalFormatting>
  <conditionalFormatting sqref="F16">
    <cfRule type="containsText" dxfId="119" priority="17" operator="containsText" text="Passed">
      <formula>NOT(ISERROR(SEARCH("Passed",F16)))</formula>
    </cfRule>
  </conditionalFormatting>
  <conditionalFormatting sqref="F15">
    <cfRule type="containsText" dxfId="118" priority="16" operator="containsText" text="Passed">
      <formula>NOT(ISERROR(SEARCH("Passed",F15)))</formula>
    </cfRule>
  </conditionalFormatting>
  <conditionalFormatting sqref="F17">
    <cfRule type="containsText" dxfId="117" priority="15" operator="containsText" text="Passed">
      <formula>NOT(ISERROR(SEARCH("Passed",F17)))</formula>
    </cfRule>
  </conditionalFormatting>
  <conditionalFormatting sqref="F19">
    <cfRule type="containsText" dxfId="116" priority="13" operator="containsText" text="Passed">
      <formula>NOT(ISERROR(SEARCH("Passed",F19)))</formula>
    </cfRule>
  </conditionalFormatting>
  <conditionalFormatting sqref="F20">
    <cfRule type="containsText" dxfId="115" priority="12" operator="containsText" text="Passed">
      <formula>NOT(ISERROR(SEARCH("Passed",F20)))</formula>
    </cfRule>
  </conditionalFormatting>
  <conditionalFormatting sqref="F18">
    <cfRule type="containsText" dxfId="114" priority="14" operator="containsText" text="Passed">
      <formula>NOT(ISERROR(SEARCH("Passed",F18)))</formula>
    </cfRule>
  </conditionalFormatting>
  <conditionalFormatting sqref="I12">
    <cfRule type="containsText" dxfId="113" priority="11" operator="containsText" text="Passed">
      <formula>NOT(ISERROR(SEARCH("Passed",I12)))</formula>
    </cfRule>
  </conditionalFormatting>
  <conditionalFormatting sqref="L1:L300">
    <cfRule type="containsText" dxfId="112" priority="10" operator="containsText" text="Passed">
      <formula>NOT(ISERROR(SEARCH("Passed",L1)))</formula>
    </cfRule>
  </conditionalFormatting>
  <conditionalFormatting sqref="I13">
    <cfRule type="containsText" dxfId="111" priority="9" operator="containsText" text="Passed">
      <formula>NOT(ISERROR(SEARCH("Passed",I13)))</formula>
    </cfRule>
  </conditionalFormatting>
  <conditionalFormatting sqref="I14">
    <cfRule type="containsText" dxfId="110" priority="8" operator="containsText" text="Passed">
      <formula>NOT(ISERROR(SEARCH("Passed",I14)))</formula>
    </cfRule>
  </conditionalFormatting>
  <conditionalFormatting sqref="I16">
    <cfRule type="containsText" dxfId="109" priority="7" operator="containsText" text="Passed">
      <formula>NOT(ISERROR(SEARCH("Passed",I16)))</formula>
    </cfRule>
  </conditionalFormatting>
  <conditionalFormatting sqref="I17">
    <cfRule type="containsText" dxfId="108" priority="6" operator="containsText" text="Passed">
      <formula>NOT(ISERROR(SEARCH("Passed",I17)))</formula>
    </cfRule>
  </conditionalFormatting>
  <conditionalFormatting sqref="I19">
    <cfRule type="containsText" dxfId="107" priority="5" operator="containsText" text="Passed">
      <formula>NOT(ISERROR(SEARCH("Passed",I19)))</formula>
    </cfRule>
  </conditionalFormatting>
  <conditionalFormatting sqref="I20">
    <cfRule type="containsText" dxfId="106" priority="4" operator="containsText" text="Passed">
      <formula>NOT(ISERROR(SEARCH("Passed",I20)))</formula>
    </cfRule>
  </conditionalFormatting>
  <conditionalFormatting sqref="I22">
    <cfRule type="containsText" dxfId="105" priority="3" operator="containsText" text="Passed">
      <formula>NOT(ISERROR(SEARCH("Passed",I22)))</formula>
    </cfRule>
  </conditionalFormatting>
  <conditionalFormatting sqref="I24">
    <cfRule type="containsText" dxfId="104" priority="2" operator="containsText" text="Passed">
      <formula>NOT(ISERROR(SEARCH("Passed",I24)))</formula>
    </cfRule>
  </conditionalFormatting>
  <conditionalFormatting sqref="I26">
    <cfRule type="containsText" dxfId="103" priority="1" operator="containsText" text="Passed">
      <formula>NOT(ISERROR(SEARCH("Passed",I26)))</formula>
    </cfRule>
  </conditionalFormatting>
  <dataValidations count="2">
    <dataValidation allowBlank="1" showErrorMessage="1" sqref="F10 I10 L10"/>
    <dataValidation type="list" allowBlank="1" showErrorMessage="1" sqref="G2:G3 G9 G27:G142 J2:J3 J9 J27:J142 M2:M3 M9 M27:M142 I12:I26 F12:F26 L12:L26">
      <formula1>$R$2:$R$5</formula1>
      <formula2>0</formula2>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6"/>
  <sheetViews>
    <sheetView topLeftCell="A19" workbookViewId="0">
      <selection activeCell="A21" sqref="A21"/>
    </sheetView>
  </sheetViews>
  <sheetFormatPr defaultColWidth="9" defaultRowHeight="13.2" outlineLevelRow="1" outlineLevelCol="1"/>
  <cols>
    <col min="1"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2.88671875" style="52" customWidth="1" outlineLevel="1"/>
    <col min="11" max="11" width="9.109375" style="53" customWidth="1" outlineLevel="1"/>
    <col min="12" max="12" width="9.33203125" style="52" customWidth="1"/>
    <col min="13" max="13" width="10.6640625" style="52" customWidth="1" outlineLevel="1"/>
    <col min="14" max="14" width="10.44140625"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412</v>
      </c>
      <c r="C2" s="209"/>
      <c r="D2" s="209"/>
      <c r="E2" s="210"/>
      <c r="F2" s="111"/>
      <c r="G2" s="113"/>
      <c r="H2" s="115"/>
      <c r="I2" s="56"/>
      <c r="J2" s="57"/>
      <c r="K2" s="58"/>
      <c r="L2" s="56"/>
      <c r="M2" s="57"/>
      <c r="N2" s="58"/>
      <c r="O2" s="58"/>
      <c r="P2" s="59"/>
      <c r="Q2" s="60"/>
      <c r="R2" s="61" t="s">
        <v>67</v>
      </c>
    </row>
    <row r="3" spans="1:18" s="61" customFormat="1" ht="13.8">
      <c r="A3" s="98" t="s">
        <v>82</v>
      </c>
      <c r="B3" s="211" t="s">
        <v>413</v>
      </c>
      <c r="C3" s="211"/>
      <c r="D3" s="211"/>
      <c r="E3" s="212"/>
      <c r="F3" s="111"/>
      <c r="G3" s="113"/>
      <c r="H3" s="115"/>
      <c r="I3" s="56"/>
      <c r="J3" s="57"/>
      <c r="K3" s="58"/>
      <c r="L3" s="56"/>
      <c r="M3" s="57"/>
      <c r="N3" s="58"/>
      <c r="O3" s="58"/>
      <c r="P3" s="59"/>
      <c r="Q3" s="60"/>
      <c r="R3" s="61" t="s">
        <v>68</v>
      </c>
    </row>
    <row r="4" spans="1:18" s="61" customFormat="1" ht="13.8">
      <c r="A4" s="98" t="s">
        <v>83</v>
      </c>
      <c r="B4" s="211">
        <f>COUNTIF(A11:A196, "TC_*")</f>
        <v>10</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02">
        <f>COUNTIF($F10:$F993,B5)</f>
        <v>10</v>
      </c>
      <c r="C6" s="102">
        <f>COUNTIF($F10:$F993,C5)</f>
        <v>0</v>
      </c>
      <c r="D6" s="102">
        <f>COUNTIF($F10:$F993,D5)</f>
        <v>0</v>
      </c>
      <c r="E6" s="103">
        <f>COUNTIF($F10:$F993,E5)</f>
        <v>0</v>
      </c>
      <c r="F6" s="71"/>
      <c r="G6" s="71"/>
      <c r="H6" s="67"/>
      <c r="I6" s="71"/>
      <c r="J6" s="71"/>
      <c r="K6" s="67"/>
      <c r="L6" s="71"/>
      <c r="M6" s="71"/>
      <c r="N6" s="67"/>
      <c r="O6" s="67"/>
      <c r="P6" s="67"/>
      <c r="Q6" s="68"/>
    </row>
    <row r="7" spans="1:18" s="61" customFormat="1" ht="13.8">
      <c r="A7" s="99" t="s">
        <v>78</v>
      </c>
      <c r="B7" s="102">
        <f>COUNTIF($F10:$F993,B5)</f>
        <v>10</v>
      </c>
      <c r="C7" s="102">
        <f>COUNTIF($F10:$F993,C5)</f>
        <v>0</v>
      </c>
      <c r="D7" s="102">
        <f>COUNTIF($F10:$F993,D5)</f>
        <v>0</v>
      </c>
      <c r="E7" s="103">
        <f>COUNTIF($F10:$F993,E5)</f>
        <v>0</v>
      </c>
      <c r="F7" s="71"/>
      <c r="G7" s="71"/>
      <c r="H7" s="67"/>
      <c r="I7" s="71"/>
      <c r="J7" s="71"/>
      <c r="K7" s="67"/>
      <c r="L7" s="71"/>
      <c r="M7" s="71"/>
      <c r="N7" s="67"/>
      <c r="O7" s="67"/>
      <c r="P7" s="67"/>
      <c r="Q7" s="68"/>
    </row>
    <row r="8" spans="1:18" s="61" customFormat="1" ht="14.4" thickBot="1">
      <c r="A8" s="104" t="s">
        <v>79</v>
      </c>
      <c r="B8" s="105">
        <f>COUNTIF($L10:$L993,B5)</f>
        <v>10</v>
      </c>
      <c r="C8" s="105">
        <f>COUNTIF($F10:$F993,C5)</f>
        <v>0</v>
      </c>
      <c r="D8" s="105">
        <f>COUNTIF($F10:$F993,D5)</f>
        <v>0</v>
      </c>
      <c r="E8" s="106">
        <f>COUNTIF($F10:$F993,E5)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414</v>
      </c>
      <c r="B11" s="81"/>
      <c r="C11" s="82"/>
      <c r="D11" s="82"/>
      <c r="E11" s="118"/>
      <c r="F11" s="112"/>
      <c r="G11" s="112"/>
      <c r="H11" s="112"/>
      <c r="I11" s="82"/>
      <c r="J11" s="82"/>
      <c r="K11" s="82"/>
      <c r="L11" s="82"/>
      <c r="M11" s="82"/>
      <c r="N11" s="82"/>
      <c r="O11" s="83"/>
      <c r="Q11" s="77"/>
    </row>
    <row r="12" spans="1:18" s="78" customFormat="1" ht="136.80000000000001" customHeight="1" outlineLevel="1">
      <c r="A12" s="89" t="s">
        <v>433</v>
      </c>
      <c r="B12" s="89" t="s">
        <v>415</v>
      </c>
      <c r="C12" s="89" t="s">
        <v>443</v>
      </c>
      <c r="D12" s="116" t="s">
        <v>416</v>
      </c>
      <c r="E12" s="225" t="s">
        <v>121</v>
      </c>
      <c r="F12" s="117" t="s">
        <v>67</v>
      </c>
      <c r="G12" s="114" t="s">
        <v>144</v>
      </c>
      <c r="H12" s="93" t="s">
        <v>92</v>
      </c>
      <c r="I12" s="157" t="s">
        <v>67</v>
      </c>
      <c r="J12" s="89" t="s">
        <v>842</v>
      </c>
      <c r="K12" s="89" t="s">
        <v>843</v>
      </c>
      <c r="L12" s="157" t="s">
        <v>67</v>
      </c>
      <c r="M12" s="159">
        <v>45203</v>
      </c>
      <c r="N12" s="89" t="s">
        <v>879</v>
      </c>
      <c r="O12" s="95"/>
      <c r="Q12" s="79"/>
    </row>
    <row r="13" spans="1:18" s="78" customFormat="1" ht="81" customHeight="1" outlineLevel="1">
      <c r="A13" s="89" t="s">
        <v>434</v>
      </c>
      <c r="B13" s="89" t="s">
        <v>117</v>
      </c>
      <c r="C13" s="89" t="s">
        <v>417</v>
      </c>
      <c r="D13" s="116" t="s">
        <v>418</v>
      </c>
      <c r="E13" s="229"/>
      <c r="F13" s="117" t="s">
        <v>67</v>
      </c>
      <c r="G13" s="114" t="s">
        <v>144</v>
      </c>
      <c r="H13" s="93" t="s">
        <v>92</v>
      </c>
      <c r="I13" s="157" t="s">
        <v>67</v>
      </c>
      <c r="J13" s="151" t="s">
        <v>842</v>
      </c>
      <c r="K13" s="151" t="s">
        <v>843</v>
      </c>
      <c r="L13" s="89" t="s">
        <v>67</v>
      </c>
      <c r="M13" s="159">
        <v>45203</v>
      </c>
      <c r="N13" s="151" t="s">
        <v>879</v>
      </c>
      <c r="O13" s="95"/>
      <c r="Q13" s="79"/>
    </row>
    <row r="14" spans="1:18" s="78" customFormat="1" ht="85.2" customHeight="1" outlineLevel="1">
      <c r="A14" s="89" t="s">
        <v>435</v>
      </c>
      <c r="B14" s="89" t="s">
        <v>118</v>
      </c>
      <c r="C14" s="89" t="s">
        <v>419</v>
      </c>
      <c r="D14" s="116" t="s">
        <v>420</v>
      </c>
      <c r="E14" s="226"/>
      <c r="F14" s="117" t="s">
        <v>67</v>
      </c>
      <c r="G14" s="114" t="s">
        <v>144</v>
      </c>
      <c r="H14" s="93" t="s">
        <v>92</v>
      </c>
      <c r="I14" s="157" t="s">
        <v>67</v>
      </c>
      <c r="J14" s="151" t="s">
        <v>842</v>
      </c>
      <c r="K14" s="151" t="s">
        <v>843</v>
      </c>
      <c r="L14" s="151" t="s">
        <v>67</v>
      </c>
      <c r="M14" s="159">
        <v>45203</v>
      </c>
      <c r="N14" s="151" t="s">
        <v>879</v>
      </c>
      <c r="O14" s="95"/>
      <c r="Q14" s="79"/>
    </row>
    <row r="15" spans="1:18" s="61" customFormat="1" ht="13.8">
      <c r="A15" s="81" t="s">
        <v>1071</v>
      </c>
      <c r="B15" s="86"/>
      <c r="C15" s="87"/>
      <c r="D15" s="87"/>
      <c r="E15" s="82"/>
      <c r="F15" s="94"/>
      <c r="G15" s="94"/>
      <c r="H15" s="94"/>
      <c r="I15" s="87"/>
      <c r="J15" s="87"/>
      <c r="K15" s="87"/>
      <c r="L15" s="87"/>
      <c r="M15" s="87"/>
      <c r="N15" s="87"/>
      <c r="O15" s="88"/>
      <c r="Q15" s="77"/>
    </row>
    <row r="16" spans="1:18" ht="151.80000000000001">
      <c r="A16" s="89" t="s">
        <v>436</v>
      </c>
      <c r="B16" s="89" t="s">
        <v>421</v>
      </c>
      <c r="C16" s="89" t="s">
        <v>351</v>
      </c>
      <c r="D16" s="89" t="s">
        <v>444</v>
      </c>
      <c r="E16" s="213" t="s">
        <v>422</v>
      </c>
      <c r="F16" s="93" t="s">
        <v>67</v>
      </c>
      <c r="G16" s="114" t="s">
        <v>144</v>
      </c>
      <c r="H16" s="93" t="s">
        <v>92</v>
      </c>
      <c r="I16" s="157" t="s">
        <v>67</v>
      </c>
      <c r="J16" s="151" t="s">
        <v>842</v>
      </c>
      <c r="K16" s="151" t="s">
        <v>843</v>
      </c>
      <c r="L16" s="151" t="s">
        <v>67</v>
      </c>
      <c r="M16" s="159">
        <v>45203</v>
      </c>
      <c r="N16" s="151" t="s">
        <v>879</v>
      </c>
      <c r="O16" s="95"/>
      <c r="Q16" s="79"/>
    </row>
    <row r="17" spans="1:17" ht="82.8">
      <c r="A17" s="89" t="s">
        <v>437</v>
      </c>
      <c r="B17" s="89" t="s">
        <v>423</v>
      </c>
      <c r="C17" s="89" t="s">
        <v>354</v>
      </c>
      <c r="D17" s="89" t="s">
        <v>445</v>
      </c>
      <c r="E17" s="208"/>
      <c r="F17" s="93" t="s">
        <v>67</v>
      </c>
      <c r="G17" s="114" t="s">
        <v>144</v>
      </c>
      <c r="H17" s="93" t="s">
        <v>92</v>
      </c>
      <c r="I17" s="157" t="s">
        <v>67</v>
      </c>
      <c r="J17" s="151" t="s">
        <v>842</v>
      </c>
      <c r="K17" s="151" t="s">
        <v>843</v>
      </c>
      <c r="L17" s="151" t="s">
        <v>67</v>
      </c>
      <c r="M17" s="159">
        <v>45203</v>
      </c>
      <c r="N17" s="151" t="s">
        <v>879</v>
      </c>
      <c r="O17" s="95"/>
      <c r="Q17" s="79"/>
    </row>
    <row r="18" spans="1:17" s="61" customFormat="1" ht="13.8">
      <c r="A18" s="81" t="s">
        <v>446</v>
      </c>
      <c r="B18" s="86"/>
      <c r="C18" s="87"/>
      <c r="D18" s="87"/>
      <c r="E18" s="82"/>
      <c r="F18" s="94"/>
      <c r="G18" s="94"/>
      <c r="H18" s="94"/>
      <c r="I18" s="87"/>
      <c r="J18" s="87"/>
      <c r="K18" s="87"/>
      <c r="L18" s="87"/>
      <c r="M18" s="87"/>
      <c r="N18" s="87"/>
      <c r="O18" s="88"/>
      <c r="Q18" s="77"/>
    </row>
    <row r="19" spans="1:17" ht="138">
      <c r="A19" s="89" t="s">
        <v>438</v>
      </c>
      <c r="B19" s="89" t="s">
        <v>424</v>
      </c>
      <c r="C19" s="89" t="s">
        <v>358</v>
      </c>
      <c r="D19" s="89" t="s">
        <v>425</v>
      </c>
      <c r="E19" s="213" t="s">
        <v>422</v>
      </c>
      <c r="F19" s="93" t="s">
        <v>67</v>
      </c>
      <c r="G19" s="114" t="s">
        <v>144</v>
      </c>
      <c r="H19" s="93" t="s">
        <v>92</v>
      </c>
      <c r="I19" s="157" t="s">
        <v>67</v>
      </c>
      <c r="J19" s="151" t="s">
        <v>842</v>
      </c>
      <c r="K19" s="151" t="s">
        <v>843</v>
      </c>
      <c r="L19" s="151" t="s">
        <v>67</v>
      </c>
      <c r="M19" s="159">
        <v>45203</v>
      </c>
      <c r="N19" s="151" t="s">
        <v>879</v>
      </c>
      <c r="O19" s="95"/>
      <c r="Q19" s="79"/>
    </row>
    <row r="20" spans="1:17" ht="82.8">
      <c r="A20" s="89" t="s">
        <v>439</v>
      </c>
      <c r="B20" s="89" t="s">
        <v>426</v>
      </c>
      <c r="C20" s="89" t="s">
        <v>360</v>
      </c>
      <c r="D20" s="89" t="s">
        <v>361</v>
      </c>
      <c r="E20" s="208"/>
      <c r="F20" s="93" t="s">
        <v>67</v>
      </c>
      <c r="G20" s="114" t="s">
        <v>144</v>
      </c>
      <c r="H20" s="93" t="s">
        <v>92</v>
      </c>
      <c r="I20" s="157" t="s">
        <v>67</v>
      </c>
      <c r="J20" s="151" t="s">
        <v>842</v>
      </c>
      <c r="K20" s="151" t="s">
        <v>843</v>
      </c>
      <c r="L20" s="151" t="s">
        <v>67</v>
      </c>
      <c r="M20" s="159">
        <v>45203</v>
      </c>
      <c r="N20" s="151" t="s">
        <v>879</v>
      </c>
      <c r="O20" s="95"/>
      <c r="Q20" s="79"/>
    </row>
    <row r="21" spans="1:17" s="61" customFormat="1" ht="13.8">
      <c r="A21" s="81" t="s">
        <v>1072</v>
      </c>
      <c r="B21" s="86"/>
      <c r="C21" s="87"/>
      <c r="D21" s="87"/>
      <c r="E21" s="87"/>
      <c r="F21" s="94"/>
      <c r="G21" s="94"/>
      <c r="H21" s="94"/>
      <c r="I21" s="87"/>
      <c r="J21" s="87"/>
      <c r="K21" s="87"/>
      <c r="L21" s="87"/>
      <c r="M21" s="87"/>
      <c r="N21" s="87"/>
      <c r="O21" s="88"/>
      <c r="Q21" s="77"/>
    </row>
    <row r="22" spans="1:17" ht="124.2">
      <c r="A22" s="89" t="s">
        <v>440</v>
      </c>
      <c r="B22" s="89" t="s">
        <v>1066</v>
      </c>
      <c r="C22" s="89" t="s">
        <v>362</v>
      </c>
      <c r="D22" s="89" t="s">
        <v>1069</v>
      </c>
      <c r="E22" s="96" t="s">
        <v>427</v>
      </c>
      <c r="F22" s="93" t="s">
        <v>67</v>
      </c>
      <c r="G22" s="114" t="s">
        <v>144</v>
      </c>
      <c r="H22" s="93" t="s">
        <v>92</v>
      </c>
      <c r="I22" s="157" t="s">
        <v>67</v>
      </c>
      <c r="J22" s="151" t="s">
        <v>842</v>
      </c>
      <c r="K22" s="151" t="s">
        <v>843</v>
      </c>
      <c r="L22" s="151" t="s">
        <v>67</v>
      </c>
      <c r="M22" s="159">
        <v>45203</v>
      </c>
      <c r="N22" s="151" t="s">
        <v>879</v>
      </c>
      <c r="O22" s="95"/>
      <c r="Q22" s="79"/>
    </row>
    <row r="23" spans="1:17" s="61" customFormat="1" ht="13.8">
      <c r="A23" s="81" t="s">
        <v>1067</v>
      </c>
      <c r="B23" s="86"/>
      <c r="C23" s="87"/>
      <c r="D23" s="87"/>
      <c r="E23" s="87"/>
      <c r="F23" s="94"/>
      <c r="G23" s="94"/>
      <c r="H23" s="94"/>
      <c r="I23" s="87"/>
      <c r="J23" s="87"/>
      <c r="K23" s="87"/>
      <c r="L23" s="87"/>
      <c r="M23" s="87"/>
      <c r="N23" s="87"/>
      <c r="O23" s="88"/>
      <c r="Q23" s="77"/>
    </row>
    <row r="24" spans="1:17" ht="124.2">
      <c r="A24" s="89" t="s">
        <v>441</v>
      </c>
      <c r="B24" s="89" t="s">
        <v>1068</v>
      </c>
      <c r="C24" s="89" t="s">
        <v>364</v>
      </c>
      <c r="D24" s="89" t="s">
        <v>1070</v>
      </c>
      <c r="E24" s="96" t="s">
        <v>428</v>
      </c>
      <c r="F24" s="93" t="s">
        <v>67</v>
      </c>
      <c r="G24" s="114" t="s">
        <v>144</v>
      </c>
      <c r="H24" s="93" t="s">
        <v>92</v>
      </c>
      <c r="I24" s="157" t="s">
        <v>67</v>
      </c>
      <c r="J24" s="151" t="s">
        <v>842</v>
      </c>
      <c r="K24" s="151" t="s">
        <v>843</v>
      </c>
      <c r="L24" s="151" t="s">
        <v>67</v>
      </c>
      <c r="M24" s="159">
        <v>45203</v>
      </c>
      <c r="N24" s="151" t="s">
        <v>879</v>
      </c>
      <c r="O24" s="95"/>
      <c r="Q24" s="79"/>
    </row>
    <row r="25" spans="1:17" s="61" customFormat="1" ht="13.8">
      <c r="A25" s="81" t="s">
        <v>447</v>
      </c>
      <c r="B25" s="86"/>
      <c r="C25" s="87"/>
      <c r="D25" s="87"/>
      <c r="E25" s="87"/>
      <c r="F25" s="94"/>
      <c r="G25" s="94"/>
      <c r="H25" s="94"/>
      <c r="I25" s="87"/>
      <c r="J25" s="87"/>
      <c r="K25" s="87"/>
      <c r="L25" s="87"/>
      <c r="M25" s="87"/>
      <c r="N25" s="87"/>
      <c r="O25" s="88"/>
      <c r="Q25" s="77"/>
    </row>
    <row r="26" spans="1:17" ht="165.6">
      <c r="A26" s="89" t="s">
        <v>442</v>
      </c>
      <c r="B26" s="89" t="s">
        <v>429</v>
      </c>
      <c r="C26" s="89" t="s">
        <v>430</v>
      </c>
      <c r="D26" s="89" t="s">
        <v>431</v>
      </c>
      <c r="E26" s="125" t="s">
        <v>432</v>
      </c>
      <c r="F26" s="93" t="s">
        <v>67</v>
      </c>
      <c r="G26" s="114" t="s">
        <v>144</v>
      </c>
      <c r="H26" s="93" t="s">
        <v>92</v>
      </c>
      <c r="I26" s="157" t="s">
        <v>67</v>
      </c>
      <c r="J26" s="151" t="s">
        <v>842</v>
      </c>
      <c r="K26" s="151" t="s">
        <v>843</v>
      </c>
      <c r="L26" s="151" t="s">
        <v>67</v>
      </c>
      <c r="M26" s="159">
        <v>45203</v>
      </c>
      <c r="N26" s="151" t="s">
        <v>879</v>
      </c>
      <c r="O26" s="95"/>
      <c r="Q26" s="79"/>
    </row>
  </sheetData>
  <mergeCells count="6">
    <mergeCell ref="B2:E2"/>
    <mergeCell ref="B3:E3"/>
    <mergeCell ref="B4:E4"/>
    <mergeCell ref="E12:E14"/>
    <mergeCell ref="E19:E20"/>
    <mergeCell ref="E16:E17"/>
  </mergeCells>
  <conditionalFormatting sqref="F1:F11 F27:F1048576 F21">
    <cfRule type="containsText" dxfId="102" priority="24" operator="containsText" text="Passed">
      <formula>NOT(ISERROR(SEARCH("Passed",F1)))</formula>
    </cfRule>
  </conditionalFormatting>
  <conditionalFormatting sqref="F23:F24">
    <cfRule type="containsText" dxfId="101" priority="23" operator="containsText" text="Passed">
      <formula>NOT(ISERROR(SEARCH("Passed",F23)))</formula>
    </cfRule>
  </conditionalFormatting>
  <conditionalFormatting sqref="F13">
    <cfRule type="containsText" dxfId="100" priority="22" operator="containsText" text="Passed">
      <formula>NOT(ISERROR(SEARCH("Passed",F13)))</formula>
    </cfRule>
  </conditionalFormatting>
  <conditionalFormatting sqref="F14">
    <cfRule type="containsText" dxfId="99" priority="21" operator="containsText" text="Passed">
      <formula>NOT(ISERROR(SEARCH("Passed",F14)))</formula>
    </cfRule>
  </conditionalFormatting>
  <conditionalFormatting sqref="F12">
    <cfRule type="containsText" dxfId="98" priority="20" operator="containsText" text="Passed">
      <formula>NOT(ISERROR(SEARCH("Passed",F12)))</formula>
    </cfRule>
  </conditionalFormatting>
  <conditionalFormatting sqref="F25:F26">
    <cfRule type="containsText" dxfId="97" priority="19" operator="containsText" text="Passed">
      <formula>NOT(ISERROR(SEARCH("Passed",F25)))</formula>
    </cfRule>
  </conditionalFormatting>
  <conditionalFormatting sqref="F22">
    <cfRule type="containsText" dxfId="96" priority="18" operator="containsText" text="Passed">
      <formula>NOT(ISERROR(SEARCH("Passed",F22)))</formula>
    </cfRule>
  </conditionalFormatting>
  <conditionalFormatting sqref="F16">
    <cfRule type="containsText" dxfId="95" priority="17" operator="containsText" text="Passed">
      <formula>NOT(ISERROR(SEARCH("Passed",F16)))</formula>
    </cfRule>
  </conditionalFormatting>
  <conditionalFormatting sqref="F15">
    <cfRule type="containsText" dxfId="94" priority="16" operator="containsText" text="Passed">
      <formula>NOT(ISERROR(SEARCH("Passed",F15)))</formula>
    </cfRule>
  </conditionalFormatting>
  <conditionalFormatting sqref="F17">
    <cfRule type="containsText" dxfId="93" priority="15" operator="containsText" text="Passed">
      <formula>NOT(ISERROR(SEARCH("Passed",F17)))</formula>
    </cfRule>
  </conditionalFormatting>
  <conditionalFormatting sqref="F19">
    <cfRule type="containsText" dxfId="92" priority="13" operator="containsText" text="Passed">
      <formula>NOT(ISERROR(SEARCH("Passed",F19)))</formula>
    </cfRule>
  </conditionalFormatting>
  <conditionalFormatting sqref="F20">
    <cfRule type="containsText" dxfId="91" priority="12" operator="containsText" text="Passed">
      <formula>NOT(ISERROR(SEARCH("Passed",F20)))</formula>
    </cfRule>
  </conditionalFormatting>
  <conditionalFormatting sqref="F18">
    <cfRule type="containsText" dxfId="90" priority="14" operator="containsText" text="Passed">
      <formula>NOT(ISERROR(SEARCH("Passed",F18)))</formula>
    </cfRule>
  </conditionalFormatting>
  <conditionalFormatting sqref="I1:I12 I15 I18 I21 I23 I25 I27:I300">
    <cfRule type="containsText" dxfId="89" priority="11" operator="containsText" text="Passed">
      <formula>NOT(ISERROR(SEARCH("Passed",I1)))</formula>
    </cfRule>
  </conditionalFormatting>
  <conditionalFormatting sqref="L1:L300">
    <cfRule type="containsText" dxfId="88" priority="10" operator="containsText" text="Passed">
      <formula>NOT(ISERROR(SEARCH("Passed",L1)))</formula>
    </cfRule>
  </conditionalFormatting>
  <conditionalFormatting sqref="I13">
    <cfRule type="containsText" dxfId="87" priority="9" operator="containsText" text="Passed">
      <formula>NOT(ISERROR(SEARCH("Passed",I13)))</formula>
    </cfRule>
  </conditionalFormatting>
  <conditionalFormatting sqref="I14">
    <cfRule type="containsText" dxfId="86" priority="8" operator="containsText" text="Passed">
      <formula>NOT(ISERROR(SEARCH("Passed",I14)))</formula>
    </cfRule>
  </conditionalFormatting>
  <conditionalFormatting sqref="I16">
    <cfRule type="containsText" dxfId="85" priority="7" operator="containsText" text="Passed">
      <formula>NOT(ISERROR(SEARCH("Passed",I16)))</formula>
    </cfRule>
  </conditionalFormatting>
  <conditionalFormatting sqref="I17">
    <cfRule type="containsText" dxfId="84" priority="6" operator="containsText" text="Passed">
      <formula>NOT(ISERROR(SEARCH("Passed",I17)))</formula>
    </cfRule>
  </conditionalFormatting>
  <conditionalFormatting sqref="I19">
    <cfRule type="containsText" dxfId="83" priority="5" operator="containsText" text="Passed">
      <formula>NOT(ISERROR(SEARCH("Passed",I19)))</formula>
    </cfRule>
  </conditionalFormatting>
  <conditionalFormatting sqref="I20">
    <cfRule type="containsText" dxfId="82" priority="4" operator="containsText" text="Passed">
      <formula>NOT(ISERROR(SEARCH("Passed",I20)))</formula>
    </cfRule>
  </conditionalFormatting>
  <conditionalFormatting sqref="I22">
    <cfRule type="containsText" dxfId="81" priority="3" operator="containsText" text="Passed">
      <formula>NOT(ISERROR(SEARCH("Passed",I22)))</formula>
    </cfRule>
  </conditionalFormatting>
  <conditionalFormatting sqref="I24">
    <cfRule type="containsText" dxfId="80" priority="2" operator="containsText" text="Passed">
      <formula>NOT(ISERROR(SEARCH("Passed",I24)))</formula>
    </cfRule>
  </conditionalFormatting>
  <conditionalFormatting sqref="I26">
    <cfRule type="containsText" dxfId="79" priority="1" operator="containsText" text="Passed">
      <formula>NOT(ISERROR(SEARCH("Passed",I26)))</formula>
    </cfRule>
  </conditionalFormatting>
  <dataValidations count="2">
    <dataValidation type="list" allowBlank="1" showErrorMessage="1" sqref="G2:G3 G9 G27:G142 J2:J3 J9 J27:J142 M2:M3 M9 M27:M142 I12:I26 F12:F26 L12:L26">
      <formula1>$R$2:$R$5</formula1>
      <formula2>0</formula2>
    </dataValidation>
    <dataValidation allowBlank="1" showErrorMessage="1" sqref="F10 I10 L10"/>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9"/>
  <sheetViews>
    <sheetView topLeftCell="A13" workbookViewId="0">
      <selection activeCell="C13" sqref="C13"/>
    </sheetView>
  </sheetViews>
  <sheetFormatPr defaultColWidth="9" defaultRowHeight="13.2" outlineLevelRow="1" outlineLevelCol="1"/>
  <cols>
    <col min="1" max="1" width="25.44140625" style="52" customWidth="1"/>
    <col min="2" max="2" width="34.44140625" style="52" customWidth="1"/>
    <col min="3" max="3" width="34.109375" style="52" customWidth="1"/>
    <col min="4" max="4" width="34.6640625" style="52" customWidth="1"/>
    <col min="5" max="5" width="28.33203125" style="52" customWidth="1"/>
    <col min="6" max="6" width="9.33203125" style="52" customWidth="1"/>
    <col min="7" max="7" width="14.44140625" style="52" customWidth="1" outlineLevel="1"/>
    <col min="8" max="8" width="14.44140625" style="53" customWidth="1" outlineLevel="1"/>
    <col min="9" max="9" width="9.33203125" style="52" customWidth="1"/>
    <col min="10" max="10" width="14.21875" style="52" customWidth="1" outlineLevel="1"/>
    <col min="11" max="11" width="9.6640625" style="53" customWidth="1" outlineLevel="1"/>
    <col min="12" max="12" width="9.33203125" style="52" customWidth="1"/>
    <col min="13" max="13" width="12.5546875" style="52" customWidth="1" outlineLevel="1"/>
    <col min="14" max="14" width="10"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c r="A2" s="55" t="s">
        <v>81</v>
      </c>
      <c r="B2" s="202" t="s">
        <v>10</v>
      </c>
      <c r="C2" s="202"/>
      <c r="D2" s="202"/>
      <c r="E2" s="203"/>
      <c r="F2" s="56"/>
      <c r="G2" s="57"/>
      <c r="H2" s="58"/>
      <c r="I2" s="56"/>
      <c r="J2" s="57"/>
      <c r="K2" s="58"/>
      <c r="L2" s="56"/>
      <c r="M2" s="57"/>
      <c r="N2" s="58"/>
      <c r="O2" s="58"/>
      <c r="P2" s="59"/>
      <c r="Q2" s="60"/>
      <c r="R2" s="61" t="s">
        <v>67</v>
      </c>
    </row>
    <row r="3" spans="1:18" s="61" customFormat="1">
      <c r="A3" s="62" t="s">
        <v>82</v>
      </c>
      <c r="B3" s="204" t="s">
        <v>96</v>
      </c>
      <c r="C3" s="204"/>
      <c r="D3" s="204"/>
      <c r="E3" s="205"/>
      <c r="F3" s="56"/>
      <c r="G3" s="57"/>
      <c r="H3" s="58"/>
      <c r="I3" s="56"/>
      <c r="J3" s="57"/>
      <c r="K3" s="58"/>
      <c r="L3" s="56"/>
      <c r="M3" s="57"/>
      <c r="N3" s="58"/>
      <c r="O3" s="58"/>
      <c r="P3" s="59"/>
      <c r="Q3" s="60"/>
      <c r="R3" s="61" t="s">
        <v>68</v>
      </c>
    </row>
    <row r="4" spans="1:18" s="61" customFormat="1">
      <c r="A4" s="62" t="s">
        <v>83</v>
      </c>
      <c r="B4" s="204">
        <f>COUNTIF(A12:A1000, "TC_*")</f>
        <v>7</v>
      </c>
      <c r="C4" s="204"/>
      <c r="D4" s="204"/>
      <c r="E4" s="205"/>
      <c r="F4" s="56"/>
      <c r="G4" s="57"/>
      <c r="H4" s="58"/>
      <c r="I4" s="56"/>
      <c r="J4" s="57"/>
      <c r="K4" s="58"/>
      <c r="L4" s="56"/>
      <c r="M4" s="57"/>
      <c r="N4" s="58"/>
      <c r="O4" s="58"/>
      <c r="P4" s="59"/>
      <c r="Q4" s="60"/>
      <c r="R4" s="61" t="s">
        <v>69</v>
      </c>
    </row>
    <row r="5" spans="1:18" s="61" customFormat="1">
      <c r="A5" s="63" t="s">
        <v>84</v>
      </c>
      <c r="B5" s="64" t="s">
        <v>67</v>
      </c>
      <c r="C5" s="64" t="s">
        <v>68</v>
      </c>
      <c r="D5" s="64" t="s">
        <v>69</v>
      </c>
      <c r="E5" s="65" t="s">
        <v>60</v>
      </c>
      <c r="F5" s="66"/>
      <c r="G5" s="66"/>
      <c r="H5" s="67"/>
      <c r="I5" s="66"/>
      <c r="J5" s="66"/>
      <c r="K5" s="67"/>
      <c r="L5" s="66"/>
      <c r="M5" s="66"/>
      <c r="N5" s="67"/>
      <c r="O5" s="67"/>
      <c r="P5" s="67"/>
      <c r="Q5" s="68"/>
      <c r="R5" s="61" t="s">
        <v>60</v>
      </c>
    </row>
    <row r="6" spans="1:18" s="61" customFormat="1">
      <c r="A6" s="63" t="s">
        <v>75</v>
      </c>
      <c r="B6" s="69">
        <f>COUNTIF($F10:$F998,B5)</f>
        <v>7</v>
      </c>
      <c r="C6" s="69">
        <f>COUNTIF($F10:$F998,C5)</f>
        <v>0</v>
      </c>
      <c r="D6" s="69">
        <f>COUNTIF($F10:$F998,D5)</f>
        <v>0</v>
      </c>
      <c r="E6" s="70">
        <f>COUNTIF($F10:$F998,E5)</f>
        <v>0</v>
      </c>
      <c r="F6" s="71"/>
      <c r="G6" s="71"/>
      <c r="H6" s="67"/>
      <c r="I6" s="71"/>
      <c r="J6" s="71"/>
      <c r="K6" s="67"/>
      <c r="L6" s="71"/>
      <c r="M6" s="71"/>
      <c r="N6" s="67"/>
      <c r="O6" s="67"/>
      <c r="P6" s="67"/>
      <c r="Q6" s="68"/>
    </row>
    <row r="7" spans="1:18" s="61" customFormat="1">
      <c r="A7" s="63" t="s">
        <v>78</v>
      </c>
      <c r="B7" s="69">
        <f>COUNTIF($F10:$F998,B5)</f>
        <v>7</v>
      </c>
      <c r="C7" s="69">
        <f>COUNTIF($F10:$F998,C5)</f>
        <v>0</v>
      </c>
      <c r="D7" s="69">
        <f>COUNTIF($F10:$F998,D5)</f>
        <v>0</v>
      </c>
      <c r="E7" s="70">
        <f>COUNTIF($F10:$F998,E5)</f>
        <v>0</v>
      </c>
      <c r="F7" s="71"/>
      <c r="G7" s="71"/>
      <c r="H7" s="67"/>
      <c r="I7" s="71"/>
      <c r="J7" s="71"/>
      <c r="K7" s="67"/>
      <c r="L7" s="71"/>
      <c r="M7" s="71"/>
      <c r="N7" s="67"/>
      <c r="O7" s="67"/>
      <c r="P7" s="67"/>
      <c r="Q7" s="68"/>
    </row>
    <row r="8" spans="1:18" s="61" customFormat="1" ht="14.4" thickBot="1">
      <c r="A8" s="72" t="s">
        <v>79</v>
      </c>
      <c r="B8" s="155">
        <f>COUNTIF($L10:$L992,B5)</f>
        <v>7</v>
      </c>
      <c r="C8" s="73">
        <f>COUNTIF($F10:$F998,C5)</f>
        <v>0</v>
      </c>
      <c r="D8" s="73">
        <f>COUNTIF($F10:$F998,D5)</f>
        <v>0</v>
      </c>
      <c r="E8" s="74">
        <f>COUNTIF($F10:$F998,E5)</f>
        <v>0</v>
      </c>
      <c r="F8" s="71"/>
      <c r="G8" s="71"/>
      <c r="H8" s="67"/>
      <c r="I8" s="71"/>
      <c r="J8" s="71"/>
      <c r="K8" s="67"/>
      <c r="L8" s="71"/>
      <c r="M8" s="71"/>
      <c r="N8" s="67"/>
      <c r="O8" s="67"/>
      <c r="P8" s="67"/>
      <c r="Q8" s="68"/>
    </row>
    <row r="9" spans="1:18" s="61" customFormat="1">
      <c r="A9" s="67"/>
      <c r="B9" s="67"/>
      <c r="C9" s="67"/>
      <c r="D9" s="67"/>
      <c r="E9" s="67"/>
      <c r="F9" s="75"/>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86</v>
      </c>
      <c r="B11" s="81"/>
      <c r="C11" s="82"/>
      <c r="D11" s="82"/>
      <c r="E11" s="82"/>
      <c r="F11" s="82"/>
      <c r="G11" s="82"/>
      <c r="H11" s="82"/>
      <c r="I11" s="82"/>
      <c r="J11" s="82"/>
      <c r="K11" s="82"/>
      <c r="L11" s="82"/>
      <c r="M11" s="82"/>
      <c r="N11" s="82"/>
      <c r="O11" s="83"/>
      <c r="Q11" s="77"/>
    </row>
    <row r="12" spans="1:18" ht="88.8" customHeight="1" outlineLevel="1">
      <c r="A12" s="151" t="s">
        <v>792</v>
      </c>
      <c r="B12" s="142" t="s">
        <v>89</v>
      </c>
      <c r="C12" s="151" t="s">
        <v>90</v>
      </c>
      <c r="D12" s="92" t="s">
        <v>926</v>
      </c>
      <c r="E12" s="85"/>
      <c r="F12" s="152" t="s">
        <v>67</v>
      </c>
      <c r="G12" s="156" t="s">
        <v>795</v>
      </c>
      <c r="H12" s="152" t="s">
        <v>92</v>
      </c>
      <c r="I12" s="152" t="s">
        <v>67</v>
      </c>
      <c r="J12" s="152" t="s">
        <v>842</v>
      </c>
      <c r="K12" s="151" t="s">
        <v>879</v>
      </c>
      <c r="L12" s="152" t="s">
        <v>67</v>
      </c>
      <c r="M12" s="156">
        <v>45050</v>
      </c>
      <c r="N12" s="151" t="s">
        <v>843</v>
      </c>
      <c r="O12" s="84"/>
      <c r="Q12" s="79"/>
    </row>
    <row r="13" spans="1:18" s="78" customFormat="1" ht="110.4" outlineLevel="1">
      <c r="A13" s="131" t="s">
        <v>793</v>
      </c>
      <c r="B13" s="137" t="s">
        <v>796</v>
      </c>
      <c r="C13" s="143" t="s">
        <v>927</v>
      </c>
      <c r="D13" s="90" t="s">
        <v>929</v>
      </c>
      <c r="E13" s="91" t="s">
        <v>931</v>
      </c>
      <c r="F13" s="152" t="s">
        <v>67</v>
      </c>
      <c r="G13" s="156" t="s">
        <v>795</v>
      </c>
      <c r="H13" s="152" t="s">
        <v>92</v>
      </c>
      <c r="I13" s="152" t="s">
        <v>67</v>
      </c>
      <c r="J13" s="152" t="s">
        <v>842</v>
      </c>
      <c r="K13" s="151" t="s">
        <v>879</v>
      </c>
      <c r="L13" s="152" t="s">
        <v>67</v>
      </c>
      <c r="M13" s="156">
        <v>45050</v>
      </c>
      <c r="N13" s="151" t="s">
        <v>843</v>
      </c>
      <c r="O13" s="84"/>
      <c r="Q13" s="79"/>
    </row>
    <row r="14" spans="1:18" ht="110.4" outlineLevel="1">
      <c r="A14" s="131" t="s">
        <v>794</v>
      </c>
      <c r="B14" s="137" t="s">
        <v>797</v>
      </c>
      <c r="C14" s="143" t="s">
        <v>932</v>
      </c>
      <c r="D14" s="90" t="s">
        <v>928</v>
      </c>
      <c r="E14" s="85"/>
      <c r="F14" s="152" t="s">
        <v>67</v>
      </c>
      <c r="G14" s="156" t="s">
        <v>795</v>
      </c>
      <c r="H14" s="152" t="s">
        <v>92</v>
      </c>
      <c r="I14" s="152" t="s">
        <v>67</v>
      </c>
      <c r="J14" s="152" t="s">
        <v>842</v>
      </c>
      <c r="K14" s="151" t="s">
        <v>879</v>
      </c>
      <c r="L14" s="152" t="s">
        <v>67</v>
      </c>
      <c r="M14" s="156">
        <v>45050</v>
      </c>
      <c r="N14" s="151" t="s">
        <v>843</v>
      </c>
      <c r="O14" s="84"/>
      <c r="Q14" s="79"/>
    </row>
    <row r="15" spans="1:18" ht="110.4" outlineLevel="1">
      <c r="A15" s="131" t="s">
        <v>801</v>
      </c>
      <c r="B15" s="137" t="s">
        <v>798</v>
      </c>
      <c r="C15" s="143" t="s">
        <v>924</v>
      </c>
      <c r="D15" s="90" t="s">
        <v>928</v>
      </c>
      <c r="E15" s="85"/>
      <c r="F15" s="152" t="s">
        <v>67</v>
      </c>
      <c r="G15" s="156" t="s">
        <v>795</v>
      </c>
      <c r="H15" s="152" t="s">
        <v>92</v>
      </c>
      <c r="I15" s="152" t="s">
        <v>67</v>
      </c>
      <c r="J15" s="152" t="s">
        <v>842</v>
      </c>
      <c r="K15" s="151" t="s">
        <v>879</v>
      </c>
      <c r="L15" s="152" t="s">
        <v>67</v>
      </c>
      <c r="M15" s="156">
        <v>45050</v>
      </c>
      <c r="N15" s="151" t="s">
        <v>843</v>
      </c>
      <c r="O15" s="84"/>
      <c r="Q15" s="79"/>
    </row>
    <row r="16" spans="1:18" s="61" customFormat="1" ht="13.8">
      <c r="A16" s="81" t="s">
        <v>93</v>
      </c>
      <c r="B16" s="81"/>
      <c r="C16" s="87"/>
      <c r="D16" s="87"/>
      <c r="E16" s="87"/>
      <c r="F16" s="153"/>
      <c r="G16" s="153"/>
      <c r="H16" s="153"/>
      <c r="I16" s="153"/>
      <c r="J16" s="87"/>
      <c r="K16" s="87"/>
      <c r="L16" s="87"/>
      <c r="M16" s="87"/>
      <c r="N16" s="87"/>
      <c r="O16" s="88"/>
      <c r="Q16" s="77"/>
    </row>
    <row r="17" spans="1:17" ht="88.8" customHeight="1" outlineLevel="1">
      <c r="A17" s="151" t="s">
        <v>802</v>
      </c>
      <c r="B17" s="142" t="s">
        <v>89</v>
      </c>
      <c r="C17" s="151" t="s">
        <v>923</v>
      </c>
      <c r="D17" s="92" t="s">
        <v>925</v>
      </c>
      <c r="E17" s="85"/>
      <c r="F17" s="152" t="s">
        <v>67</v>
      </c>
      <c r="G17" s="156" t="s">
        <v>795</v>
      </c>
      <c r="H17" s="152" t="s">
        <v>92</v>
      </c>
      <c r="I17" s="152" t="s">
        <v>67</v>
      </c>
      <c r="J17" s="152" t="s">
        <v>842</v>
      </c>
      <c r="K17" s="151" t="s">
        <v>879</v>
      </c>
      <c r="L17" s="152" t="s">
        <v>67</v>
      </c>
      <c r="M17" s="156">
        <v>45050</v>
      </c>
      <c r="N17" s="151" t="s">
        <v>843</v>
      </c>
      <c r="O17" s="84"/>
      <c r="Q17" s="79"/>
    </row>
    <row r="18" spans="1:17" s="78" customFormat="1" ht="110.4" outlineLevel="1">
      <c r="A18" s="131" t="s">
        <v>806</v>
      </c>
      <c r="B18" s="137" t="s">
        <v>803</v>
      </c>
      <c r="C18" s="143" t="s">
        <v>922</v>
      </c>
      <c r="D18" s="90" t="s">
        <v>929</v>
      </c>
      <c r="E18" s="91"/>
      <c r="F18" s="152" t="s">
        <v>67</v>
      </c>
      <c r="G18" s="156" t="s">
        <v>795</v>
      </c>
      <c r="H18" s="152" t="s">
        <v>92</v>
      </c>
      <c r="I18" s="152" t="s">
        <v>67</v>
      </c>
      <c r="J18" s="152" t="s">
        <v>842</v>
      </c>
      <c r="K18" s="151" t="s">
        <v>879</v>
      </c>
      <c r="L18" s="152" t="s">
        <v>67</v>
      </c>
      <c r="M18" s="156">
        <v>45050</v>
      </c>
      <c r="N18" s="151" t="s">
        <v>843</v>
      </c>
      <c r="O18" s="84"/>
      <c r="Q18" s="79"/>
    </row>
    <row r="19" spans="1:17" ht="110.4" outlineLevel="1">
      <c r="A19" s="131" t="s">
        <v>933</v>
      </c>
      <c r="B19" s="137" t="s">
        <v>807</v>
      </c>
      <c r="C19" s="143" t="s">
        <v>934</v>
      </c>
      <c r="D19" s="90" t="s">
        <v>930</v>
      </c>
      <c r="E19" s="85"/>
      <c r="F19" s="152" t="s">
        <v>67</v>
      </c>
      <c r="G19" s="156" t="s">
        <v>795</v>
      </c>
      <c r="H19" s="152" t="s">
        <v>92</v>
      </c>
      <c r="I19" s="152" t="s">
        <v>67</v>
      </c>
      <c r="J19" s="152" t="s">
        <v>842</v>
      </c>
      <c r="K19" s="151" t="s">
        <v>879</v>
      </c>
      <c r="L19" s="152" t="s">
        <v>67</v>
      </c>
      <c r="M19" s="156">
        <v>45050</v>
      </c>
      <c r="N19" s="151" t="s">
        <v>843</v>
      </c>
      <c r="O19" s="84"/>
      <c r="Q19" s="79"/>
    </row>
  </sheetData>
  <mergeCells count="3">
    <mergeCell ref="B2:E2"/>
    <mergeCell ref="B3:E3"/>
    <mergeCell ref="B4:E4"/>
  </mergeCells>
  <conditionalFormatting sqref="F11:F14 F16 F20:F300 I1:I16 L20:L299 I18:I299">
    <cfRule type="containsText" dxfId="78" priority="9" operator="containsText" text="Passed">
      <formula>NOT(ISERROR(SEARCH("Passed",F1)))</formula>
    </cfRule>
  </conditionalFormatting>
  <conditionalFormatting sqref="F15">
    <cfRule type="containsText" dxfId="77" priority="8" operator="containsText" text="Passed">
      <formula>NOT(ISERROR(SEARCH("Passed",F15)))</formula>
    </cfRule>
  </conditionalFormatting>
  <conditionalFormatting sqref="F18">
    <cfRule type="containsText" dxfId="76" priority="7" operator="containsText" text="Passed">
      <formula>NOT(ISERROR(SEARCH("Passed",F18)))</formula>
    </cfRule>
  </conditionalFormatting>
  <conditionalFormatting sqref="F19">
    <cfRule type="containsText" dxfId="75" priority="6" operator="containsText" text="Passed">
      <formula>NOT(ISERROR(SEARCH("Passed",F19)))</formula>
    </cfRule>
  </conditionalFormatting>
  <conditionalFormatting sqref="L1:L11 L13:L16">
    <cfRule type="containsText" dxfId="74" priority="5" operator="containsText" text="Passed">
      <formula>NOT(ISERROR(SEARCH("Passed",L1)))</formula>
    </cfRule>
  </conditionalFormatting>
  <conditionalFormatting sqref="L1:L16">
    <cfRule type="containsText" dxfId="73" priority="4" operator="containsText" text="Passed">
      <formula>NOT(ISERROR(SEARCH("Passed",L1)))</formula>
    </cfRule>
  </conditionalFormatting>
  <conditionalFormatting sqref="L18:L19">
    <cfRule type="containsText" dxfId="72" priority="3" operator="containsText" text="Passed">
      <formula>NOT(ISERROR(SEARCH("Passed",L18)))</formula>
    </cfRule>
  </conditionalFormatting>
  <conditionalFormatting sqref="F17 I17">
    <cfRule type="containsText" dxfId="71" priority="2" operator="containsText" text="Passed">
      <formula>NOT(ISERROR(SEARCH("Passed",F17)))</formula>
    </cfRule>
  </conditionalFormatting>
  <conditionalFormatting sqref="L17">
    <cfRule type="containsText" dxfId="70" priority="1" operator="containsText" text="Passed">
      <formula>NOT(ISERROR(SEARCH("Passed",L17)))</formula>
    </cfRule>
  </conditionalFormatting>
  <dataValidations count="2">
    <dataValidation allowBlank="1" showErrorMessage="1" sqref="F10 I10 L10"/>
    <dataValidation type="list" allowBlank="1" showErrorMessage="1" sqref="G2:G3 G9 G20:G147 J2:J3 J9 J20:J147 M2:M3 M9 M20:M147 L12:L19 F12:F19 I12:I19">
      <formula1>$R$2:$R$5</formula1>
      <formula2>0</formula2>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7"/>
  <sheetViews>
    <sheetView topLeftCell="A10" workbookViewId="0">
      <selection activeCell="B5" sqref="B5"/>
    </sheetView>
  </sheetViews>
  <sheetFormatPr defaultColWidth="9" defaultRowHeight="13.2" outlineLevelRow="1" outlineLevelCol="1"/>
  <cols>
    <col min="1" max="1" width="25.44140625" style="52" customWidth="1"/>
    <col min="2" max="2" width="34.44140625" style="52" customWidth="1"/>
    <col min="3" max="3" width="34.109375" style="52" customWidth="1"/>
    <col min="4" max="4" width="34.6640625" style="52" customWidth="1"/>
    <col min="5" max="5" width="28.33203125" style="52" customWidth="1"/>
    <col min="6" max="6" width="9.33203125" style="52" customWidth="1"/>
    <col min="7" max="7" width="14.44140625" style="52" customWidth="1" outlineLevel="1"/>
    <col min="8" max="8" width="14.44140625" style="53" customWidth="1" outlineLevel="1"/>
    <col min="9" max="9" width="9.33203125" style="52" customWidth="1"/>
    <col min="10" max="10" width="14.21875" style="52" customWidth="1" outlineLevel="1"/>
    <col min="11" max="11" width="9.6640625" style="53" customWidth="1" outlineLevel="1"/>
    <col min="12" max="12" width="9.33203125" style="52" customWidth="1"/>
    <col min="13" max="13" width="12.5546875" style="52" customWidth="1" outlineLevel="1"/>
    <col min="14" max="14" width="10"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c r="A2" s="55" t="s">
        <v>81</v>
      </c>
      <c r="B2" s="202" t="s">
        <v>9</v>
      </c>
      <c r="C2" s="202"/>
      <c r="D2" s="202"/>
      <c r="E2" s="203"/>
      <c r="F2" s="56"/>
      <c r="G2" s="57"/>
      <c r="H2" s="58"/>
      <c r="I2" s="56"/>
      <c r="J2" s="57"/>
      <c r="K2" s="58"/>
      <c r="L2" s="56"/>
      <c r="M2" s="57"/>
      <c r="N2" s="58"/>
      <c r="O2" s="58"/>
      <c r="P2" s="59"/>
      <c r="Q2" s="60"/>
      <c r="R2" s="61" t="s">
        <v>67</v>
      </c>
    </row>
    <row r="3" spans="1:18" s="61" customFormat="1">
      <c r="A3" s="62" t="s">
        <v>82</v>
      </c>
      <c r="B3" s="204" t="s">
        <v>935</v>
      </c>
      <c r="C3" s="204"/>
      <c r="D3" s="204"/>
      <c r="E3" s="205"/>
      <c r="F3" s="56"/>
      <c r="G3" s="57"/>
      <c r="H3" s="58"/>
      <c r="I3" s="56"/>
      <c r="J3" s="57"/>
      <c r="K3" s="58"/>
      <c r="L3" s="56"/>
      <c r="M3" s="57"/>
      <c r="N3" s="58"/>
      <c r="O3" s="58"/>
      <c r="P3" s="59"/>
      <c r="Q3" s="60"/>
      <c r="R3" s="61" t="s">
        <v>68</v>
      </c>
    </row>
    <row r="4" spans="1:18" s="61" customFormat="1">
      <c r="A4" s="62" t="s">
        <v>83</v>
      </c>
      <c r="B4" s="204">
        <f>COUNTIF(A11:A190, "TC_*")</f>
        <v>7</v>
      </c>
      <c r="C4" s="204"/>
      <c r="D4" s="204"/>
      <c r="E4" s="205"/>
      <c r="F4" s="56"/>
      <c r="G4" s="57"/>
      <c r="H4" s="58"/>
      <c r="I4" s="56"/>
      <c r="J4" s="57"/>
      <c r="K4" s="58"/>
      <c r="L4" s="56"/>
      <c r="M4" s="57"/>
      <c r="N4" s="58"/>
      <c r="O4" s="58"/>
      <c r="P4" s="59"/>
      <c r="Q4" s="60"/>
      <c r="R4" s="61" t="s">
        <v>69</v>
      </c>
    </row>
    <row r="5" spans="1:18" s="61" customFormat="1">
      <c r="A5" s="63" t="s">
        <v>84</v>
      </c>
      <c r="B5" s="64" t="s">
        <v>67</v>
      </c>
      <c r="C5" s="64" t="s">
        <v>68</v>
      </c>
      <c r="D5" s="64" t="s">
        <v>69</v>
      </c>
      <c r="E5" s="65" t="s">
        <v>60</v>
      </c>
      <c r="F5" s="66"/>
      <c r="G5" s="66"/>
      <c r="H5" s="67"/>
      <c r="I5" s="66"/>
      <c r="J5" s="66"/>
      <c r="K5" s="67"/>
      <c r="L5" s="66"/>
      <c r="M5" s="66"/>
      <c r="N5" s="67"/>
      <c r="O5" s="67"/>
      <c r="P5" s="67"/>
      <c r="Q5" s="68"/>
      <c r="R5" s="61" t="s">
        <v>60</v>
      </c>
    </row>
    <row r="6" spans="1:18" s="61" customFormat="1">
      <c r="A6" s="63" t="s">
        <v>75</v>
      </c>
      <c r="B6" s="69">
        <f>COUNTIF($F10:$F996,B5)</f>
        <v>6</v>
      </c>
      <c r="C6" s="69">
        <f>COUNTIF($F10:$F996,C5)</f>
        <v>1</v>
      </c>
      <c r="D6" s="69">
        <f>COUNTIF($F10:$F996,D5)</f>
        <v>0</v>
      </c>
      <c r="E6" s="70">
        <f>COUNTIF($F10:$F996,E5)</f>
        <v>0</v>
      </c>
      <c r="F6" s="71"/>
      <c r="G6" s="71"/>
      <c r="H6" s="67"/>
      <c r="I6" s="71"/>
      <c r="J6" s="71"/>
      <c r="K6" s="67"/>
      <c r="L6" s="71"/>
      <c r="M6" s="71"/>
      <c r="N6" s="67"/>
      <c r="O6" s="67"/>
      <c r="P6" s="67"/>
      <c r="Q6" s="68"/>
    </row>
    <row r="7" spans="1:18" s="61" customFormat="1">
      <c r="A7" s="63" t="s">
        <v>78</v>
      </c>
      <c r="B7" s="69">
        <f>COUNTIF($I10:$I996,B5)</f>
        <v>7</v>
      </c>
      <c r="C7" s="69">
        <f>COUNTIF($I$10:$I$996,C5)</f>
        <v>0</v>
      </c>
      <c r="D7" s="69">
        <f>COUNTIF($F10:$F996,D5)</f>
        <v>0</v>
      </c>
      <c r="E7" s="70">
        <f>COUNTIF($F10:$F996,E5)</f>
        <v>0</v>
      </c>
      <c r="F7" s="71"/>
      <c r="G7" s="71"/>
      <c r="H7" s="67"/>
      <c r="I7" s="71"/>
      <c r="J7" s="71"/>
      <c r="K7" s="67"/>
      <c r="L7" s="71"/>
      <c r="M7" s="71"/>
      <c r="N7" s="67"/>
      <c r="O7" s="67"/>
      <c r="P7" s="67"/>
      <c r="Q7" s="68"/>
    </row>
    <row r="8" spans="1:18" s="61" customFormat="1" ht="14.4" thickBot="1">
      <c r="A8" s="72" t="s">
        <v>79</v>
      </c>
      <c r="B8" s="155">
        <f>COUNTIF($L10:$L990,B5)</f>
        <v>7</v>
      </c>
      <c r="C8" s="73">
        <f>COUNTIF($L10:$L996,C5)</f>
        <v>0</v>
      </c>
      <c r="D8" s="73">
        <f>COUNTIF($F10:$F996,D5)</f>
        <v>0</v>
      </c>
      <c r="E8" s="74">
        <f>COUNTIF($F10:$F996,E5)</f>
        <v>0</v>
      </c>
      <c r="F8" s="71"/>
      <c r="G8" s="71"/>
      <c r="H8" s="67"/>
      <c r="I8" s="71"/>
      <c r="J8" s="71"/>
      <c r="K8" s="67"/>
      <c r="L8" s="71"/>
      <c r="M8" s="71"/>
      <c r="N8" s="67"/>
      <c r="O8" s="67"/>
      <c r="P8" s="67"/>
      <c r="Q8" s="68"/>
    </row>
    <row r="9" spans="1:18" s="61" customFormat="1">
      <c r="A9" s="67"/>
      <c r="B9" s="67"/>
      <c r="C9" s="67"/>
      <c r="D9" s="67"/>
      <c r="E9" s="67"/>
      <c r="F9" s="75"/>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ht="88.8" customHeight="1" outlineLevel="1">
      <c r="A11" s="151" t="s">
        <v>936</v>
      </c>
      <c r="B11" s="142" t="s">
        <v>943</v>
      </c>
      <c r="C11" s="151" t="s">
        <v>944</v>
      </c>
      <c r="D11" s="92" t="s">
        <v>950</v>
      </c>
      <c r="E11" s="85"/>
      <c r="F11" s="152" t="s">
        <v>67</v>
      </c>
      <c r="G11" s="156" t="s">
        <v>795</v>
      </c>
      <c r="H11" s="152" t="s">
        <v>92</v>
      </c>
      <c r="I11" s="152" t="s">
        <v>67</v>
      </c>
      <c r="J11" s="152" t="s">
        <v>842</v>
      </c>
      <c r="K11" s="151" t="s">
        <v>879</v>
      </c>
      <c r="L11" s="152" t="s">
        <v>67</v>
      </c>
      <c r="M11" s="156">
        <v>45050</v>
      </c>
      <c r="N11" s="151" t="s">
        <v>843</v>
      </c>
      <c r="O11" s="84"/>
      <c r="Q11" s="79"/>
    </row>
    <row r="12" spans="1:18" s="78" customFormat="1" ht="41.4" outlineLevel="1">
      <c r="A12" s="131" t="s">
        <v>937</v>
      </c>
      <c r="B12" s="137" t="s">
        <v>945</v>
      </c>
      <c r="C12" s="143" t="s">
        <v>946</v>
      </c>
      <c r="D12" s="90" t="s">
        <v>947</v>
      </c>
      <c r="E12" s="91"/>
      <c r="F12" s="152" t="s">
        <v>68</v>
      </c>
      <c r="G12" s="156" t="s">
        <v>795</v>
      </c>
      <c r="H12" s="152" t="s">
        <v>92</v>
      </c>
      <c r="I12" s="152" t="s">
        <v>67</v>
      </c>
      <c r="J12" s="152" t="s">
        <v>842</v>
      </c>
      <c r="K12" s="151" t="s">
        <v>879</v>
      </c>
      <c r="L12" s="152" t="s">
        <v>67</v>
      </c>
      <c r="M12" s="156">
        <v>45050</v>
      </c>
      <c r="N12" s="151" t="s">
        <v>843</v>
      </c>
      <c r="O12" s="84"/>
      <c r="Q12" s="79"/>
    </row>
    <row r="13" spans="1:18" ht="55.2" outlineLevel="1">
      <c r="A13" s="131" t="s">
        <v>938</v>
      </c>
      <c r="B13" s="137" t="s">
        <v>948</v>
      </c>
      <c r="C13" s="143" t="s">
        <v>959</v>
      </c>
      <c r="D13" s="90" t="s">
        <v>949</v>
      </c>
      <c r="E13" s="85"/>
      <c r="F13" s="152" t="s">
        <v>67</v>
      </c>
      <c r="G13" s="156" t="s">
        <v>795</v>
      </c>
      <c r="H13" s="152" t="s">
        <v>92</v>
      </c>
      <c r="I13" s="152" t="s">
        <v>67</v>
      </c>
      <c r="J13" s="152" t="s">
        <v>842</v>
      </c>
      <c r="K13" s="151" t="s">
        <v>879</v>
      </c>
      <c r="L13" s="152" t="s">
        <v>67</v>
      </c>
      <c r="M13" s="156">
        <v>45050</v>
      </c>
      <c r="N13" s="151" t="s">
        <v>843</v>
      </c>
      <c r="O13" s="84"/>
      <c r="Q13" s="79"/>
    </row>
    <row r="14" spans="1:18" ht="55.2" outlineLevel="1">
      <c r="A14" s="131" t="s">
        <v>939</v>
      </c>
      <c r="B14" s="137" t="s">
        <v>956</v>
      </c>
      <c r="C14" s="143" t="s">
        <v>958</v>
      </c>
      <c r="D14" s="90" t="s">
        <v>951</v>
      </c>
      <c r="E14" s="85"/>
      <c r="F14" s="152" t="s">
        <v>67</v>
      </c>
      <c r="G14" s="156" t="s">
        <v>795</v>
      </c>
      <c r="H14" s="152" t="s">
        <v>92</v>
      </c>
      <c r="I14" s="152" t="s">
        <v>67</v>
      </c>
      <c r="J14" s="152" t="s">
        <v>842</v>
      </c>
      <c r="K14" s="151" t="s">
        <v>879</v>
      </c>
      <c r="L14" s="152" t="s">
        <v>67</v>
      </c>
      <c r="M14" s="156">
        <v>45050</v>
      </c>
      <c r="N14" s="151" t="s">
        <v>843</v>
      </c>
      <c r="O14" s="84"/>
      <c r="Q14" s="79"/>
    </row>
    <row r="15" spans="1:18" ht="55.2" outlineLevel="1">
      <c r="A15" s="131" t="s">
        <v>940</v>
      </c>
      <c r="B15" s="137" t="s">
        <v>955</v>
      </c>
      <c r="C15" s="143" t="s">
        <v>957</v>
      </c>
      <c r="D15" s="90" t="s">
        <v>952</v>
      </c>
      <c r="E15" s="85"/>
      <c r="F15" s="152" t="s">
        <v>67</v>
      </c>
      <c r="G15" s="156" t="s">
        <v>795</v>
      </c>
      <c r="H15" s="152" t="s">
        <v>92</v>
      </c>
      <c r="I15" s="152" t="s">
        <v>67</v>
      </c>
      <c r="J15" s="152" t="s">
        <v>842</v>
      </c>
      <c r="K15" s="151" t="s">
        <v>879</v>
      </c>
      <c r="L15" s="152" t="s">
        <v>67</v>
      </c>
      <c r="M15" s="156">
        <v>45050</v>
      </c>
      <c r="N15" s="151" t="s">
        <v>843</v>
      </c>
      <c r="O15" s="84"/>
      <c r="Q15" s="79"/>
    </row>
    <row r="16" spans="1:18" ht="55.2" outlineLevel="1">
      <c r="A16" s="131" t="s">
        <v>941</v>
      </c>
      <c r="B16" s="137" t="s">
        <v>954</v>
      </c>
      <c r="C16" s="143" t="s">
        <v>953</v>
      </c>
      <c r="D16" s="90" t="s">
        <v>960</v>
      </c>
      <c r="E16" s="85"/>
      <c r="F16" s="152" t="s">
        <v>67</v>
      </c>
      <c r="G16" s="156" t="s">
        <v>795</v>
      </c>
      <c r="H16" s="152" t="s">
        <v>92</v>
      </c>
      <c r="I16" s="152" t="s">
        <v>67</v>
      </c>
      <c r="J16" s="152" t="s">
        <v>842</v>
      </c>
      <c r="K16" s="151" t="s">
        <v>879</v>
      </c>
      <c r="L16" s="152" t="s">
        <v>67</v>
      </c>
      <c r="M16" s="156">
        <v>45050</v>
      </c>
      <c r="N16" s="151" t="s">
        <v>843</v>
      </c>
      <c r="O16" s="84"/>
      <c r="Q16" s="79"/>
    </row>
    <row r="17" spans="1:17" ht="55.2" outlineLevel="1">
      <c r="A17" s="131" t="s">
        <v>942</v>
      </c>
      <c r="B17" s="137" t="s">
        <v>961</v>
      </c>
      <c r="C17" s="143" t="s">
        <v>962</v>
      </c>
      <c r="D17" s="90" t="s">
        <v>963</v>
      </c>
      <c r="E17" s="85"/>
      <c r="F17" s="152" t="s">
        <v>67</v>
      </c>
      <c r="G17" s="156" t="s">
        <v>795</v>
      </c>
      <c r="H17" s="152" t="s">
        <v>92</v>
      </c>
      <c r="I17" s="152" t="s">
        <v>67</v>
      </c>
      <c r="J17" s="152" t="s">
        <v>842</v>
      </c>
      <c r="K17" s="151" t="s">
        <v>879</v>
      </c>
      <c r="L17" s="152" t="s">
        <v>67</v>
      </c>
      <c r="M17" s="156">
        <v>45050</v>
      </c>
      <c r="N17" s="151" t="s">
        <v>843</v>
      </c>
      <c r="O17" s="84"/>
      <c r="Q17" s="79"/>
    </row>
  </sheetData>
  <mergeCells count="3">
    <mergeCell ref="B2:E2"/>
    <mergeCell ref="B3:E3"/>
    <mergeCell ref="B4:E4"/>
  </mergeCells>
  <conditionalFormatting sqref="I1:I300">
    <cfRule type="containsText" dxfId="69" priority="24" operator="containsText" text="Passed">
      <formula>NOT(ISERROR(SEARCH("Passed",I1)))</formula>
    </cfRule>
  </conditionalFormatting>
  <conditionalFormatting sqref="F14">
    <cfRule type="containsText" dxfId="68" priority="23" operator="containsText" text="Passed">
      <formula>NOT(ISERROR(SEARCH("Passed",F14)))</formula>
    </cfRule>
  </conditionalFormatting>
  <conditionalFormatting sqref="L1:L10 L12:L14">
    <cfRule type="containsText" dxfId="67" priority="20" operator="containsText" text="Passed">
      <formula>NOT(ISERROR(SEARCH("Passed",L1)))</formula>
    </cfRule>
  </conditionalFormatting>
  <conditionalFormatting sqref="I15 L15">
    <cfRule type="containsText" dxfId="66" priority="14" operator="containsText" text="Passed">
      <formula>NOT(ISERROR(SEARCH("Passed",I15)))</formula>
    </cfRule>
  </conditionalFormatting>
  <conditionalFormatting sqref="F15">
    <cfRule type="containsText" dxfId="65" priority="13" operator="containsText" text="Passed">
      <formula>NOT(ISERROR(SEARCH("Passed",F15)))</formula>
    </cfRule>
  </conditionalFormatting>
  <conditionalFormatting sqref="L15">
    <cfRule type="containsText" dxfId="64" priority="12" operator="containsText" text="Passed">
      <formula>NOT(ISERROR(SEARCH("Passed",L15)))</formula>
    </cfRule>
  </conditionalFormatting>
  <conditionalFormatting sqref="F15">
    <cfRule type="containsText" dxfId="63" priority="11" operator="containsText" text="Failed">
      <formula>NOT(ISERROR(SEARCH("Failed",F15)))</formula>
    </cfRule>
  </conditionalFormatting>
  <conditionalFormatting sqref="I16 L16">
    <cfRule type="containsText" dxfId="62" priority="10" operator="containsText" text="Passed">
      <formula>NOT(ISERROR(SEARCH("Passed",I16)))</formula>
    </cfRule>
  </conditionalFormatting>
  <conditionalFormatting sqref="F16">
    <cfRule type="containsText" dxfId="61" priority="9" operator="containsText" text="Passed">
      <formula>NOT(ISERROR(SEARCH("Passed",F16)))</formula>
    </cfRule>
  </conditionalFormatting>
  <conditionalFormatting sqref="L16">
    <cfRule type="containsText" dxfId="60" priority="8" operator="containsText" text="Passed">
      <formula>NOT(ISERROR(SEARCH("Passed",L16)))</formula>
    </cfRule>
  </conditionalFormatting>
  <conditionalFormatting sqref="F16">
    <cfRule type="containsText" dxfId="59" priority="7" operator="containsText" text="Failed">
      <formula>NOT(ISERROR(SEARCH("Failed",F16)))</formula>
    </cfRule>
  </conditionalFormatting>
  <conditionalFormatting sqref="I17 L17">
    <cfRule type="containsText" dxfId="58" priority="6" operator="containsText" text="Passed">
      <formula>NOT(ISERROR(SEARCH("Passed",I17)))</formula>
    </cfRule>
  </conditionalFormatting>
  <conditionalFormatting sqref="F17">
    <cfRule type="containsText" dxfId="57" priority="5" operator="containsText" text="Passed">
      <formula>NOT(ISERROR(SEARCH("Passed",F17)))</formula>
    </cfRule>
  </conditionalFormatting>
  <conditionalFormatting sqref="L17">
    <cfRule type="containsText" dxfId="56" priority="4" operator="containsText" text="Passed">
      <formula>NOT(ISERROR(SEARCH("Passed",L17)))</formula>
    </cfRule>
  </conditionalFormatting>
  <conditionalFormatting sqref="F17">
    <cfRule type="containsText" dxfId="55" priority="3" operator="containsText" text="Failed">
      <formula>NOT(ISERROR(SEARCH("Failed",F17)))</formula>
    </cfRule>
  </conditionalFormatting>
  <conditionalFormatting sqref="F1:F300">
    <cfRule type="containsText" dxfId="54" priority="2" operator="containsText" text="Passed">
      <formula>NOT(ISERROR(SEARCH("Passed",F1)))</formula>
    </cfRule>
    <cfRule type="containsText" dxfId="53" priority="15" operator="containsText" text="Failed">
      <formula>NOT(ISERROR(SEARCH("Failed",F1)))</formula>
    </cfRule>
  </conditionalFormatting>
  <conditionalFormatting sqref="L1:L300">
    <cfRule type="containsText" dxfId="52" priority="1" operator="containsText" text="Passed">
      <formula>NOT(ISERROR(SEARCH("Passed",L1)))</formula>
    </cfRule>
  </conditionalFormatting>
  <dataValidations count="2">
    <dataValidation type="list" allowBlank="1" showErrorMessage="1" sqref="G2:G3 G9 G18:G145 J2:J3 J9 J18:J145 M2:M3 M9 M18:M145 L11:L17 F11:F17 I11:I17">
      <formula1>$R$2:$R$5</formula1>
      <formula2>0</formula2>
    </dataValidation>
    <dataValidation allowBlank="1" showErrorMessage="1" sqref="F10 I10 L10"/>
  </dataValidation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8"/>
  <sheetViews>
    <sheetView workbookViewId="0">
      <selection activeCell="C18" sqref="C18"/>
    </sheetView>
  </sheetViews>
  <sheetFormatPr defaultColWidth="9" defaultRowHeight="13.2" outlineLevelRow="1" outlineLevelCol="1"/>
  <cols>
    <col min="1" max="1" width="30.88671875" style="52" customWidth="1"/>
    <col min="2" max="2" width="34.44140625" style="52" customWidth="1"/>
    <col min="3" max="3" width="34.109375" style="52" customWidth="1"/>
    <col min="4" max="4" width="34.6640625" style="52" customWidth="1"/>
    <col min="5" max="5" width="28.33203125" style="52" customWidth="1"/>
    <col min="6" max="6" width="9.33203125" style="52" customWidth="1"/>
    <col min="7" max="7" width="14.44140625" style="52" customWidth="1" outlineLevel="1"/>
    <col min="8" max="8" width="14.44140625" style="53" customWidth="1" outlineLevel="1"/>
    <col min="9" max="9" width="9.33203125" style="52" customWidth="1"/>
    <col min="10" max="10" width="14.21875" style="52" customWidth="1" outlineLevel="1"/>
    <col min="11" max="11" width="9.6640625" style="53" customWidth="1" outlineLevel="1"/>
    <col min="12" max="12" width="9.33203125" style="52" customWidth="1"/>
    <col min="13" max="13" width="12.5546875" style="52" customWidth="1" outlineLevel="1"/>
    <col min="14" max="14" width="10"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c r="A2" s="55" t="s">
        <v>81</v>
      </c>
      <c r="B2" s="202" t="s">
        <v>27</v>
      </c>
      <c r="C2" s="202"/>
      <c r="D2" s="202"/>
      <c r="E2" s="203"/>
      <c r="F2" s="56"/>
      <c r="G2" s="57"/>
      <c r="H2" s="58"/>
      <c r="I2" s="56"/>
      <c r="J2" s="57"/>
      <c r="K2" s="58"/>
      <c r="L2" s="56"/>
      <c r="M2" s="57"/>
      <c r="N2" s="58"/>
      <c r="O2" s="58"/>
      <c r="P2" s="59"/>
      <c r="Q2" s="60"/>
      <c r="R2" s="61" t="s">
        <v>67</v>
      </c>
    </row>
    <row r="3" spans="1:18" s="61" customFormat="1">
      <c r="A3" s="62" t="s">
        <v>82</v>
      </c>
      <c r="B3" s="204" t="s">
        <v>184</v>
      </c>
      <c r="C3" s="204"/>
      <c r="D3" s="204"/>
      <c r="E3" s="205"/>
      <c r="F3" s="56"/>
      <c r="G3" s="57"/>
      <c r="H3" s="58"/>
      <c r="I3" s="56"/>
      <c r="J3" s="57"/>
      <c r="K3" s="58"/>
      <c r="L3" s="56"/>
      <c r="M3" s="57"/>
      <c r="N3" s="58"/>
      <c r="O3" s="58"/>
      <c r="P3" s="59"/>
      <c r="Q3" s="60"/>
      <c r="R3" s="61" t="s">
        <v>68</v>
      </c>
    </row>
    <row r="4" spans="1:18" s="61" customFormat="1">
      <c r="A4" s="62" t="s">
        <v>83</v>
      </c>
      <c r="B4" s="204">
        <f>COUNTIF(A11:A190, "TC_*")</f>
        <v>7</v>
      </c>
      <c r="C4" s="204"/>
      <c r="D4" s="204"/>
      <c r="E4" s="205"/>
      <c r="F4" s="56"/>
      <c r="G4" s="57"/>
      <c r="H4" s="58"/>
      <c r="I4" s="56"/>
      <c r="J4" s="57"/>
      <c r="K4" s="58"/>
      <c r="L4" s="56"/>
      <c r="M4" s="57"/>
      <c r="N4" s="58"/>
      <c r="O4" s="58"/>
      <c r="P4" s="59"/>
      <c r="Q4" s="60"/>
      <c r="R4" s="61" t="s">
        <v>69</v>
      </c>
    </row>
    <row r="5" spans="1:18" s="61" customFormat="1">
      <c r="A5" s="63" t="s">
        <v>84</v>
      </c>
      <c r="B5" s="64" t="s">
        <v>67</v>
      </c>
      <c r="C5" s="64" t="s">
        <v>68</v>
      </c>
      <c r="D5" s="64" t="s">
        <v>69</v>
      </c>
      <c r="E5" s="65" t="s">
        <v>60</v>
      </c>
      <c r="F5" s="66"/>
      <c r="G5" s="66"/>
      <c r="H5" s="67"/>
      <c r="I5" s="66"/>
      <c r="J5" s="66"/>
      <c r="K5" s="67"/>
      <c r="L5" s="66"/>
      <c r="M5" s="66"/>
      <c r="N5" s="67"/>
      <c r="O5" s="67"/>
      <c r="P5" s="67"/>
      <c r="Q5" s="68"/>
      <c r="R5" s="61" t="s">
        <v>60</v>
      </c>
    </row>
    <row r="6" spans="1:18" s="61" customFormat="1">
      <c r="A6" s="63" t="s">
        <v>75</v>
      </c>
      <c r="B6" s="69">
        <f>COUNTIF($F10:$F995,B5)</f>
        <v>7</v>
      </c>
      <c r="C6" s="69">
        <f>COUNTIF($F10:$F995,C5)</f>
        <v>0</v>
      </c>
      <c r="D6" s="69">
        <f>COUNTIF($F10:$F995,D5)</f>
        <v>0</v>
      </c>
      <c r="E6" s="70">
        <f>COUNTIF($F10:$F995,E5)</f>
        <v>0</v>
      </c>
      <c r="F6" s="71"/>
      <c r="G6" s="71"/>
      <c r="H6" s="67"/>
      <c r="I6" s="71"/>
      <c r="J6" s="71"/>
      <c r="K6" s="67"/>
      <c r="L6" s="71"/>
      <c r="M6" s="71"/>
      <c r="N6" s="67"/>
      <c r="O6" s="67"/>
      <c r="P6" s="67"/>
      <c r="Q6" s="68"/>
    </row>
    <row r="7" spans="1:18" s="61" customFormat="1">
      <c r="A7" s="63" t="s">
        <v>78</v>
      </c>
      <c r="B7" s="69">
        <f>COUNTIF($I10:$I995,B5)</f>
        <v>7</v>
      </c>
      <c r="C7" s="69">
        <f>COUNTIF($I$10:$I$995,C5)</f>
        <v>0</v>
      </c>
      <c r="D7" s="69">
        <f>COUNTIF($F10:$F995,D5)</f>
        <v>0</v>
      </c>
      <c r="E7" s="70">
        <f>COUNTIF($F10:$F995,E5)</f>
        <v>0</v>
      </c>
      <c r="F7" s="71"/>
      <c r="G7" s="71"/>
      <c r="H7" s="67"/>
      <c r="I7" s="71"/>
      <c r="J7" s="71"/>
      <c r="K7" s="67"/>
      <c r="L7" s="71"/>
      <c r="M7" s="71"/>
      <c r="N7" s="67"/>
      <c r="O7" s="67"/>
      <c r="P7" s="67"/>
      <c r="Q7" s="68"/>
    </row>
    <row r="8" spans="1:18" s="61" customFormat="1" ht="14.4" thickBot="1">
      <c r="A8" s="72" t="s">
        <v>79</v>
      </c>
      <c r="B8" s="155">
        <f>COUNTIF($L10:$L989,B5)</f>
        <v>7</v>
      </c>
      <c r="C8" s="73">
        <f>COUNTIF($L10:$L995,C5)</f>
        <v>0</v>
      </c>
      <c r="D8" s="73">
        <f>COUNTIF($F10:$F995,D5)</f>
        <v>0</v>
      </c>
      <c r="E8" s="74">
        <f>COUNTIF($F10:$F995,E5)</f>
        <v>0</v>
      </c>
      <c r="F8" s="71"/>
      <c r="G8" s="71"/>
      <c r="H8" s="67"/>
      <c r="I8" s="71"/>
      <c r="J8" s="71"/>
      <c r="K8" s="67"/>
      <c r="L8" s="71"/>
      <c r="M8" s="71"/>
      <c r="N8" s="67"/>
      <c r="O8" s="67"/>
      <c r="P8" s="67"/>
      <c r="Q8" s="68"/>
    </row>
    <row r="9" spans="1:18" s="61" customFormat="1">
      <c r="A9" s="67"/>
      <c r="B9" s="67"/>
      <c r="C9" s="67"/>
      <c r="D9" s="67"/>
      <c r="E9" s="67"/>
      <c r="F9" s="75"/>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ht="88.8" customHeight="1" outlineLevel="1">
      <c r="A11" s="151" t="s">
        <v>186</v>
      </c>
      <c r="B11" s="142" t="s">
        <v>964</v>
      </c>
      <c r="C11" s="151" t="s">
        <v>965</v>
      </c>
      <c r="D11" s="151" t="s">
        <v>966</v>
      </c>
      <c r="E11" s="85"/>
      <c r="F11" s="152" t="s">
        <v>67</v>
      </c>
      <c r="G11" s="156" t="s">
        <v>795</v>
      </c>
      <c r="H11" s="152" t="s">
        <v>92</v>
      </c>
      <c r="I11" s="152" t="s">
        <v>67</v>
      </c>
      <c r="J11" s="152" t="s">
        <v>842</v>
      </c>
      <c r="K11" s="151" t="s">
        <v>879</v>
      </c>
      <c r="L11" s="152" t="s">
        <v>67</v>
      </c>
      <c r="M11" s="156">
        <v>45050</v>
      </c>
      <c r="N11" s="151" t="s">
        <v>843</v>
      </c>
      <c r="O11" s="84"/>
      <c r="Q11" s="79"/>
    </row>
    <row r="12" spans="1:18" s="78" customFormat="1" ht="55.2" outlineLevel="1">
      <c r="A12" s="131" t="s">
        <v>187</v>
      </c>
      <c r="B12" s="142" t="s">
        <v>967</v>
      </c>
      <c r="C12" s="143" t="s">
        <v>969</v>
      </c>
      <c r="D12" s="151" t="s">
        <v>970</v>
      </c>
      <c r="E12" s="215" t="s">
        <v>968</v>
      </c>
      <c r="F12" s="152" t="s">
        <v>67</v>
      </c>
      <c r="G12" s="156" t="s">
        <v>795</v>
      </c>
      <c r="H12" s="152" t="s">
        <v>92</v>
      </c>
      <c r="I12" s="152" t="s">
        <v>67</v>
      </c>
      <c r="J12" s="152" t="s">
        <v>842</v>
      </c>
      <c r="K12" s="151" t="s">
        <v>879</v>
      </c>
      <c r="L12" s="152" t="s">
        <v>67</v>
      </c>
      <c r="M12" s="156">
        <v>45050</v>
      </c>
      <c r="N12" s="151" t="s">
        <v>843</v>
      </c>
      <c r="O12" s="84"/>
      <c r="Q12" s="79"/>
    </row>
    <row r="13" spans="1:18" ht="55.2" outlineLevel="1">
      <c r="A13" s="131" t="s">
        <v>188</v>
      </c>
      <c r="B13" s="142" t="s">
        <v>971</v>
      </c>
      <c r="C13" s="143" t="s">
        <v>972</v>
      </c>
      <c r="D13" s="151" t="s">
        <v>973</v>
      </c>
      <c r="E13" s="216"/>
      <c r="F13" s="152" t="s">
        <v>67</v>
      </c>
      <c r="G13" s="156" t="s">
        <v>795</v>
      </c>
      <c r="H13" s="152" t="s">
        <v>92</v>
      </c>
      <c r="I13" s="152" t="s">
        <v>67</v>
      </c>
      <c r="J13" s="152" t="s">
        <v>842</v>
      </c>
      <c r="K13" s="151" t="s">
        <v>879</v>
      </c>
      <c r="L13" s="152" t="s">
        <v>67</v>
      </c>
      <c r="M13" s="156">
        <v>45050</v>
      </c>
      <c r="N13" s="151" t="s">
        <v>843</v>
      </c>
      <c r="O13" s="84"/>
      <c r="Q13" s="79"/>
    </row>
    <row r="14" spans="1:18" ht="55.2" outlineLevel="1">
      <c r="A14" s="131" t="s">
        <v>189</v>
      </c>
      <c r="B14" s="142" t="s">
        <v>974</v>
      </c>
      <c r="C14" s="143" t="s">
        <v>975</v>
      </c>
      <c r="D14" s="151" t="s">
        <v>976</v>
      </c>
      <c r="E14" s="216"/>
      <c r="F14" s="152" t="s">
        <v>67</v>
      </c>
      <c r="G14" s="156" t="s">
        <v>795</v>
      </c>
      <c r="H14" s="152" t="s">
        <v>92</v>
      </c>
      <c r="I14" s="152" t="s">
        <v>67</v>
      </c>
      <c r="J14" s="152" t="s">
        <v>842</v>
      </c>
      <c r="K14" s="151" t="s">
        <v>879</v>
      </c>
      <c r="L14" s="152" t="s">
        <v>67</v>
      </c>
      <c r="M14" s="156">
        <v>45050</v>
      </c>
      <c r="N14" s="151" t="s">
        <v>843</v>
      </c>
      <c r="O14" s="84"/>
      <c r="Q14" s="79"/>
    </row>
    <row r="15" spans="1:18" ht="41.4" outlineLevel="1">
      <c r="A15" s="131" t="s">
        <v>190</v>
      </c>
      <c r="B15" s="142" t="s">
        <v>977</v>
      </c>
      <c r="C15" s="143" t="s">
        <v>978</v>
      </c>
      <c r="D15" s="90" t="s">
        <v>982</v>
      </c>
      <c r="E15" s="216"/>
      <c r="F15" s="152" t="s">
        <v>67</v>
      </c>
      <c r="G15" s="156" t="s">
        <v>795</v>
      </c>
      <c r="H15" s="152" t="s">
        <v>92</v>
      </c>
      <c r="I15" s="152" t="s">
        <v>67</v>
      </c>
      <c r="J15" s="152" t="s">
        <v>842</v>
      </c>
      <c r="K15" s="151" t="s">
        <v>879</v>
      </c>
      <c r="L15" s="152" t="s">
        <v>67</v>
      </c>
      <c r="M15" s="156">
        <v>45050</v>
      </c>
      <c r="N15" s="151" t="s">
        <v>843</v>
      </c>
      <c r="O15" s="84"/>
      <c r="Q15" s="79"/>
    </row>
    <row r="16" spans="1:18" ht="41.4" outlineLevel="1">
      <c r="A16" s="131" t="s">
        <v>191</v>
      </c>
      <c r="B16" s="160" t="s">
        <v>979</v>
      </c>
      <c r="C16" s="143" t="s">
        <v>980</v>
      </c>
      <c r="D16" s="90" t="s">
        <v>981</v>
      </c>
      <c r="E16" s="217"/>
      <c r="F16" s="152" t="s">
        <v>67</v>
      </c>
      <c r="G16" s="156" t="s">
        <v>795</v>
      </c>
      <c r="H16" s="152" t="s">
        <v>92</v>
      </c>
      <c r="I16" s="152" t="s">
        <v>67</v>
      </c>
      <c r="J16" s="152" t="s">
        <v>842</v>
      </c>
      <c r="K16" s="151" t="s">
        <v>879</v>
      </c>
      <c r="L16" s="152" t="s">
        <v>67</v>
      </c>
      <c r="M16" s="156">
        <v>45050</v>
      </c>
      <c r="N16" s="151" t="s">
        <v>843</v>
      </c>
      <c r="O16" s="84"/>
      <c r="Q16" s="79"/>
    </row>
    <row r="17" spans="1:17" s="61" customFormat="1" ht="13.8">
      <c r="A17" s="81" t="s">
        <v>1077</v>
      </c>
      <c r="B17" s="81"/>
      <c r="C17" s="82"/>
      <c r="D17" s="82"/>
      <c r="E17" s="163"/>
      <c r="F17" s="163"/>
      <c r="G17" s="112"/>
      <c r="H17" s="112"/>
      <c r="I17" s="82"/>
      <c r="J17" s="82"/>
      <c r="K17" s="82"/>
      <c r="L17" s="82"/>
      <c r="M17" s="82"/>
      <c r="N17" s="82"/>
      <c r="O17" s="83"/>
      <c r="Q17" s="77"/>
    </row>
    <row r="18" spans="1:17" ht="165.6" outlineLevel="1">
      <c r="A18" s="131" t="s">
        <v>191</v>
      </c>
      <c r="B18" s="160" t="s">
        <v>1081</v>
      </c>
      <c r="C18" s="164" t="s">
        <v>1079</v>
      </c>
      <c r="D18" s="90" t="s">
        <v>1080</v>
      </c>
      <c r="E18" s="165"/>
      <c r="F18" s="152" t="s">
        <v>67</v>
      </c>
      <c r="G18" s="156" t="s">
        <v>795</v>
      </c>
      <c r="H18" s="152" t="s">
        <v>92</v>
      </c>
      <c r="I18" s="152" t="s">
        <v>67</v>
      </c>
      <c r="J18" s="152" t="s">
        <v>842</v>
      </c>
      <c r="K18" s="151" t="s">
        <v>879</v>
      </c>
      <c r="L18" s="152" t="s">
        <v>67</v>
      </c>
      <c r="M18" s="156">
        <v>45050</v>
      </c>
      <c r="N18" s="151" t="s">
        <v>843</v>
      </c>
      <c r="O18" s="84"/>
      <c r="Q18" s="79"/>
    </row>
  </sheetData>
  <mergeCells count="4">
    <mergeCell ref="B2:E2"/>
    <mergeCell ref="B3:E3"/>
    <mergeCell ref="B4:E4"/>
    <mergeCell ref="E12:E16"/>
  </mergeCells>
  <conditionalFormatting sqref="I1:I16 L1:L16 L19:L299 I19:I299">
    <cfRule type="containsText" dxfId="51" priority="26" operator="containsText" text="Passed">
      <formula>NOT(ISERROR(SEARCH("Passed",I1)))</formula>
    </cfRule>
  </conditionalFormatting>
  <conditionalFormatting sqref="F14">
    <cfRule type="containsText" dxfId="50" priority="25" operator="containsText" text="Passed">
      <formula>NOT(ISERROR(SEARCH("Passed",F14)))</formula>
    </cfRule>
  </conditionalFormatting>
  <conditionalFormatting sqref="L1:L10 L12:L14">
    <cfRule type="containsText" dxfId="49" priority="24" operator="containsText" text="Passed">
      <formula>NOT(ISERROR(SEARCH("Passed",L1)))</formula>
    </cfRule>
  </conditionalFormatting>
  <conditionalFormatting sqref="I15 L15">
    <cfRule type="containsText" dxfId="48" priority="22" operator="containsText" text="Passed">
      <formula>NOT(ISERROR(SEARCH("Passed",I15)))</formula>
    </cfRule>
  </conditionalFormatting>
  <conditionalFormatting sqref="F15">
    <cfRule type="containsText" dxfId="47" priority="21" operator="containsText" text="Passed">
      <formula>NOT(ISERROR(SEARCH("Passed",F15)))</formula>
    </cfRule>
  </conditionalFormatting>
  <conditionalFormatting sqref="L15">
    <cfRule type="containsText" dxfId="46" priority="20" operator="containsText" text="Passed">
      <formula>NOT(ISERROR(SEARCH("Passed",L15)))</formula>
    </cfRule>
  </conditionalFormatting>
  <conditionalFormatting sqref="F15">
    <cfRule type="containsText" dxfId="45" priority="19" operator="containsText" text="Failed">
      <formula>NOT(ISERROR(SEARCH("Failed",F15)))</formula>
    </cfRule>
  </conditionalFormatting>
  <conditionalFormatting sqref="I16 L16">
    <cfRule type="containsText" dxfId="44" priority="18" operator="containsText" text="Passed">
      <formula>NOT(ISERROR(SEARCH("Passed",I16)))</formula>
    </cfRule>
  </conditionalFormatting>
  <conditionalFormatting sqref="F16">
    <cfRule type="containsText" dxfId="43" priority="17" operator="containsText" text="Passed">
      <formula>NOT(ISERROR(SEARCH("Passed",F16)))</formula>
    </cfRule>
  </conditionalFormatting>
  <conditionalFormatting sqref="L16">
    <cfRule type="containsText" dxfId="42" priority="16" operator="containsText" text="Passed">
      <formula>NOT(ISERROR(SEARCH("Passed",L16)))</formula>
    </cfRule>
  </conditionalFormatting>
  <conditionalFormatting sqref="F16">
    <cfRule type="containsText" dxfId="41" priority="15" operator="containsText" text="Failed">
      <formula>NOT(ISERROR(SEARCH("Failed",F16)))</formula>
    </cfRule>
  </conditionalFormatting>
  <conditionalFormatting sqref="F1:F16 F19:F299">
    <cfRule type="containsText" dxfId="40" priority="10" operator="containsText" text="Passed">
      <formula>NOT(ISERROR(SEARCH("Passed",F1)))</formula>
    </cfRule>
    <cfRule type="containsText" dxfId="39" priority="23" operator="containsText" text="Failed">
      <formula>NOT(ISERROR(SEARCH("Failed",F1)))</formula>
    </cfRule>
  </conditionalFormatting>
  <conditionalFormatting sqref="I18 L18">
    <cfRule type="containsText" dxfId="38" priority="7" operator="containsText" text="Passed">
      <formula>NOT(ISERROR(SEARCH("Passed",I18)))</formula>
    </cfRule>
  </conditionalFormatting>
  <conditionalFormatting sqref="I18 L18">
    <cfRule type="containsText" dxfId="37" priority="5" operator="containsText" text="Passed">
      <formula>NOT(ISERROR(SEARCH("Passed",I18)))</formula>
    </cfRule>
  </conditionalFormatting>
  <conditionalFormatting sqref="F18">
    <cfRule type="containsText" dxfId="36" priority="4" operator="containsText" text="Passed">
      <formula>NOT(ISERROR(SEARCH("Passed",F18)))</formula>
    </cfRule>
  </conditionalFormatting>
  <conditionalFormatting sqref="L18">
    <cfRule type="containsText" dxfId="35" priority="3" operator="containsText" text="Passed">
      <formula>NOT(ISERROR(SEARCH("Passed",L18)))</formula>
    </cfRule>
  </conditionalFormatting>
  <conditionalFormatting sqref="F18">
    <cfRule type="containsText" dxfId="34" priority="2" operator="containsText" text="Failed">
      <formula>NOT(ISERROR(SEARCH("Failed",F18)))</formula>
    </cfRule>
  </conditionalFormatting>
  <conditionalFormatting sqref="F18">
    <cfRule type="containsText" dxfId="33" priority="1" operator="containsText" text="Passed">
      <formula>NOT(ISERROR(SEARCH("Passed",F18)))</formula>
    </cfRule>
    <cfRule type="containsText" dxfId="32" priority="6" operator="containsText" text="Failed">
      <formula>NOT(ISERROR(SEARCH("Failed",F18)))</formula>
    </cfRule>
  </conditionalFormatting>
  <dataValidations count="2">
    <dataValidation allowBlank="1" showErrorMessage="1" sqref="F10 I10 L10"/>
    <dataValidation type="list" allowBlank="1" showErrorMessage="1" sqref="G2:G3 G9 M19:M144 J2:J3 J9 G19:G144 M2:M3 M9 I11:I16 L11:L16 F11:F16 J19:J144 I18 L18 F18">
      <formula1>$R$2:$R$5</formula1>
      <formula2>0</formula2>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8" operator="containsText" text="Passed" id="{8B963794-9573-477D-A3B9-FC0BFD34D3AD}">
            <xm:f>NOT(ISERROR(SEARCH("Passed",WebAdmin_ServiceCategory!I17)))</xm:f>
            <x14:dxf>
              <fill>
                <patternFill>
                  <bgColor theme="9" tint="0.59996337778862885"/>
                </patternFill>
              </fill>
            </x14:dxf>
          </x14:cfRule>
          <xm:sqref>I17 L17</xm:sqref>
        </x14:conditionalFormatting>
      </x14:conditionalFormatting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0"/>
  <sheetViews>
    <sheetView topLeftCell="A19" workbookViewId="0">
      <selection activeCell="C20" sqref="C20"/>
    </sheetView>
  </sheetViews>
  <sheetFormatPr defaultColWidth="9" defaultRowHeight="13.2" outlineLevelRow="1" outlineLevelCol="1"/>
  <cols>
    <col min="1" max="1" width="30.88671875" style="52" customWidth="1"/>
    <col min="2" max="2" width="34.44140625" style="52" customWidth="1"/>
    <col min="3" max="3" width="34.109375" style="52" customWidth="1"/>
    <col min="4" max="4" width="34.6640625" style="52" customWidth="1"/>
    <col min="5" max="5" width="28.33203125" style="52" customWidth="1"/>
    <col min="6" max="6" width="9.33203125" style="52" customWidth="1"/>
    <col min="7" max="7" width="14.44140625" style="52" customWidth="1" outlineLevel="1"/>
    <col min="8" max="8" width="14.44140625" style="53" customWidth="1" outlineLevel="1"/>
    <col min="9" max="9" width="9.33203125" style="52" customWidth="1"/>
    <col min="10" max="10" width="14.21875" style="52" customWidth="1" outlineLevel="1"/>
    <col min="11" max="11" width="9.6640625" style="53" customWidth="1" outlineLevel="1"/>
    <col min="12" max="12" width="9.33203125" style="52" customWidth="1"/>
    <col min="13" max="13" width="12.5546875" style="52" customWidth="1" outlineLevel="1"/>
    <col min="14" max="14" width="10"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c r="A2" s="55" t="s">
        <v>81</v>
      </c>
      <c r="B2" s="202" t="s">
        <v>26</v>
      </c>
      <c r="C2" s="202"/>
      <c r="D2" s="202"/>
      <c r="E2" s="203"/>
      <c r="F2" s="56"/>
      <c r="G2" s="57"/>
      <c r="H2" s="58"/>
      <c r="I2" s="56"/>
      <c r="J2" s="57"/>
      <c r="K2" s="58"/>
      <c r="L2" s="56"/>
      <c r="M2" s="57"/>
      <c r="N2" s="58"/>
      <c r="O2" s="58"/>
      <c r="P2" s="59"/>
      <c r="Q2" s="60"/>
      <c r="R2" s="61" t="s">
        <v>67</v>
      </c>
    </row>
    <row r="3" spans="1:18" s="61" customFormat="1">
      <c r="A3" s="62" t="s">
        <v>82</v>
      </c>
      <c r="B3" s="204" t="s">
        <v>184</v>
      </c>
      <c r="C3" s="204"/>
      <c r="D3" s="204"/>
      <c r="E3" s="205"/>
      <c r="F3" s="56"/>
      <c r="G3" s="57"/>
      <c r="H3" s="58"/>
      <c r="I3" s="56"/>
      <c r="J3" s="57"/>
      <c r="K3" s="58"/>
      <c r="L3" s="56"/>
      <c r="M3" s="57"/>
      <c r="N3" s="58"/>
      <c r="O3" s="58"/>
      <c r="P3" s="59"/>
      <c r="Q3" s="60"/>
      <c r="R3" s="61" t="s">
        <v>68</v>
      </c>
    </row>
    <row r="4" spans="1:18" s="61" customFormat="1">
      <c r="A4" s="62" t="s">
        <v>83</v>
      </c>
      <c r="B4" s="204">
        <f>COUNTIF(A11:A190, "TC_*")</f>
        <v>8</v>
      </c>
      <c r="C4" s="204"/>
      <c r="D4" s="204"/>
      <c r="E4" s="205"/>
      <c r="F4" s="56"/>
      <c r="G4" s="57"/>
      <c r="H4" s="58"/>
      <c r="I4" s="56"/>
      <c r="J4" s="57"/>
      <c r="K4" s="58"/>
      <c r="L4" s="56"/>
      <c r="M4" s="57"/>
      <c r="N4" s="58"/>
      <c r="O4" s="58"/>
      <c r="P4" s="59"/>
      <c r="Q4" s="60"/>
      <c r="R4" s="61" t="s">
        <v>69</v>
      </c>
    </row>
    <row r="5" spans="1:18" s="61" customFormat="1">
      <c r="A5" s="63" t="s">
        <v>84</v>
      </c>
      <c r="B5" s="64" t="s">
        <v>67</v>
      </c>
      <c r="C5" s="64" t="s">
        <v>68</v>
      </c>
      <c r="D5" s="64" t="s">
        <v>69</v>
      </c>
      <c r="E5" s="65" t="s">
        <v>60</v>
      </c>
      <c r="F5" s="66"/>
      <c r="G5" s="66"/>
      <c r="H5" s="67"/>
      <c r="I5" s="66"/>
      <c r="J5" s="66"/>
      <c r="K5" s="67"/>
      <c r="L5" s="66"/>
      <c r="M5" s="66"/>
      <c r="N5" s="67"/>
      <c r="O5" s="67"/>
      <c r="P5" s="67"/>
      <c r="Q5" s="68"/>
      <c r="R5" s="61" t="s">
        <v>60</v>
      </c>
    </row>
    <row r="6" spans="1:18" s="61" customFormat="1">
      <c r="A6" s="63" t="s">
        <v>75</v>
      </c>
      <c r="B6" s="69">
        <f>COUNTIF($F10:$F995,B5)</f>
        <v>8</v>
      </c>
      <c r="C6" s="69">
        <f>COUNTIF($F10:$F995,C5)</f>
        <v>0</v>
      </c>
      <c r="D6" s="69">
        <f>COUNTIF($F10:$F995,D5)</f>
        <v>0</v>
      </c>
      <c r="E6" s="70">
        <f>COUNTIF($F10:$F995,E5)</f>
        <v>0</v>
      </c>
      <c r="F6" s="71"/>
      <c r="G6" s="71"/>
      <c r="H6" s="67"/>
      <c r="I6" s="71"/>
      <c r="J6" s="71"/>
      <c r="K6" s="67"/>
      <c r="L6" s="71"/>
      <c r="M6" s="71"/>
      <c r="N6" s="67"/>
      <c r="O6" s="67"/>
      <c r="P6" s="67"/>
      <c r="Q6" s="68"/>
    </row>
    <row r="7" spans="1:18" s="61" customFormat="1">
      <c r="A7" s="63" t="s">
        <v>78</v>
      </c>
      <c r="B7" s="69">
        <f>COUNTIF($I10:$I995,B5)</f>
        <v>8</v>
      </c>
      <c r="C7" s="69">
        <f>COUNTIF($I$10:$I$995,C5)</f>
        <v>0</v>
      </c>
      <c r="D7" s="69">
        <f>COUNTIF($F10:$F995,D5)</f>
        <v>0</v>
      </c>
      <c r="E7" s="70">
        <f>COUNTIF($F10:$F995,E5)</f>
        <v>0</v>
      </c>
      <c r="F7" s="71"/>
      <c r="G7" s="71"/>
      <c r="H7" s="67"/>
      <c r="I7" s="71"/>
      <c r="J7" s="71"/>
      <c r="K7" s="67"/>
      <c r="L7" s="71"/>
      <c r="M7" s="71"/>
      <c r="N7" s="67"/>
      <c r="O7" s="67"/>
      <c r="P7" s="67"/>
      <c r="Q7" s="68"/>
    </row>
    <row r="8" spans="1:18" s="61" customFormat="1" ht="14.4" thickBot="1">
      <c r="A8" s="72" t="s">
        <v>79</v>
      </c>
      <c r="B8" s="155">
        <f>COUNTIF($L10:$L989,B5)</f>
        <v>8</v>
      </c>
      <c r="C8" s="73">
        <f>COUNTIF($L10:$L995,C5)</f>
        <v>0</v>
      </c>
      <c r="D8" s="73">
        <f>COUNTIF($F10:$F995,D5)</f>
        <v>0</v>
      </c>
      <c r="E8" s="74">
        <f>COUNTIF($F10:$F995,E5)</f>
        <v>0</v>
      </c>
      <c r="F8" s="71"/>
      <c r="G8" s="71"/>
      <c r="H8" s="67"/>
      <c r="I8" s="71"/>
      <c r="J8" s="71"/>
      <c r="K8" s="67"/>
      <c r="L8" s="71"/>
      <c r="M8" s="71"/>
      <c r="N8" s="67"/>
      <c r="O8" s="67"/>
      <c r="P8" s="67"/>
      <c r="Q8" s="68"/>
    </row>
    <row r="9" spans="1:18" s="61" customFormat="1">
      <c r="A9" s="67"/>
      <c r="B9" s="67"/>
      <c r="C9" s="67"/>
      <c r="D9" s="67"/>
      <c r="E9" s="67"/>
      <c r="F9" s="75"/>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997</v>
      </c>
      <c r="B11" s="81"/>
      <c r="C11" s="82"/>
      <c r="D11" s="82"/>
      <c r="E11" s="118"/>
      <c r="F11" s="112"/>
      <c r="G11" s="112"/>
      <c r="H11" s="112"/>
      <c r="I11" s="82"/>
      <c r="J11" s="82"/>
      <c r="K11" s="82"/>
      <c r="L11" s="82"/>
      <c r="M11" s="82"/>
      <c r="N11" s="82"/>
      <c r="O11" s="83"/>
      <c r="Q11" s="77"/>
    </row>
    <row r="12" spans="1:18" ht="112.8" customHeight="1" outlineLevel="1">
      <c r="A12" s="151" t="s">
        <v>868</v>
      </c>
      <c r="B12" s="142" t="s">
        <v>983</v>
      </c>
      <c r="C12" s="151" t="s">
        <v>1073</v>
      </c>
      <c r="D12" s="151" t="s">
        <v>986</v>
      </c>
      <c r="E12" s="85"/>
      <c r="F12" s="152" t="s">
        <v>67</v>
      </c>
      <c r="G12" s="156" t="s">
        <v>795</v>
      </c>
      <c r="H12" s="152" t="s">
        <v>92</v>
      </c>
      <c r="I12" s="152" t="s">
        <v>67</v>
      </c>
      <c r="J12" s="152" t="s">
        <v>842</v>
      </c>
      <c r="K12" s="151" t="s">
        <v>879</v>
      </c>
      <c r="L12" s="152" t="s">
        <v>67</v>
      </c>
      <c r="M12" s="156">
        <v>45050</v>
      </c>
      <c r="N12" s="151" t="s">
        <v>843</v>
      </c>
      <c r="O12" s="84"/>
      <c r="Q12" s="79"/>
    </row>
    <row r="13" spans="1:18" s="78" customFormat="1" ht="69" outlineLevel="1">
      <c r="A13" s="131" t="s">
        <v>869</v>
      </c>
      <c r="B13" s="142" t="s">
        <v>984</v>
      </c>
      <c r="C13" s="151" t="s">
        <v>987</v>
      </c>
      <c r="D13" s="151" t="s">
        <v>988</v>
      </c>
      <c r="E13" s="161" t="s">
        <v>985</v>
      </c>
      <c r="F13" s="152" t="s">
        <v>67</v>
      </c>
      <c r="G13" s="156" t="s">
        <v>795</v>
      </c>
      <c r="H13" s="152" t="s">
        <v>92</v>
      </c>
      <c r="I13" s="152" t="s">
        <v>67</v>
      </c>
      <c r="J13" s="152" t="s">
        <v>842</v>
      </c>
      <c r="K13" s="151" t="s">
        <v>879</v>
      </c>
      <c r="L13" s="152" t="s">
        <v>67</v>
      </c>
      <c r="M13" s="156">
        <v>45050</v>
      </c>
      <c r="N13" s="151" t="s">
        <v>843</v>
      </c>
      <c r="O13" s="84"/>
      <c r="Q13" s="79"/>
    </row>
    <row r="14" spans="1:18" ht="112.8" customHeight="1" outlineLevel="1">
      <c r="A14" s="151" t="s">
        <v>870</v>
      </c>
      <c r="B14" s="142" t="s">
        <v>992</v>
      </c>
      <c r="C14" s="151" t="s">
        <v>1074</v>
      </c>
      <c r="D14" s="151" t="s">
        <v>986</v>
      </c>
      <c r="E14" s="85"/>
      <c r="F14" s="152" t="s">
        <v>67</v>
      </c>
      <c r="G14" s="156" t="s">
        <v>795</v>
      </c>
      <c r="H14" s="152" t="s">
        <v>92</v>
      </c>
      <c r="I14" s="152" t="s">
        <v>67</v>
      </c>
      <c r="J14" s="152" t="s">
        <v>842</v>
      </c>
      <c r="K14" s="151" t="s">
        <v>879</v>
      </c>
      <c r="L14" s="152" t="s">
        <v>67</v>
      </c>
      <c r="M14" s="156">
        <v>45050</v>
      </c>
      <c r="N14" s="151" t="s">
        <v>843</v>
      </c>
      <c r="O14" s="84"/>
      <c r="Q14" s="79"/>
    </row>
    <row r="15" spans="1:18" s="78" customFormat="1" ht="69" outlineLevel="1">
      <c r="A15" s="131" t="s">
        <v>871</v>
      </c>
      <c r="B15" s="142" t="s">
        <v>993</v>
      </c>
      <c r="C15" s="151" t="s">
        <v>994</v>
      </c>
      <c r="D15" s="151" t="s">
        <v>995</v>
      </c>
      <c r="E15" s="161" t="s">
        <v>985</v>
      </c>
      <c r="F15" s="152" t="s">
        <v>67</v>
      </c>
      <c r="G15" s="156" t="s">
        <v>795</v>
      </c>
      <c r="H15" s="152" t="s">
        <v>92</v>
      </c>
      <c r="I15" s="152" t="s">
        <v>67</v>
      </c>
      <c r="J15" s="152" t="s">
        <v>842</v>
      </c>
      <c r="K15" s="151" t="s">
        <v>879</v>
      </c>
      <c r="L15" s="152" t="s">
        <v>67</v>
      </c>
      <c r="M15" s="156">
        <v>45050</v>
      </c>
      <c r="N15" s="151" t="s">
        <v>843</v>
      </c>
      <c r="O15" s="84"/>
      <c r="Q15" s="79"/>
    </row>
    <row r="16" spans="1:18" s="78" customFormat="1" ht="69" outlineLevel="1">
      <c r="A16" s="151" t="s">
        <v>872</v>
      </c>
      <c r="B16" s="160" t="s">
        <v>996</v>
      </c>
      <c r="C16" s="151" t="s">
        <v>991</v>
      </c>
      <c r="D16" s="151" t="s">
        <v>990</v>
      </c>
      <c r="E16" s="162" t="s">
        <v>989</v>
      </c>
      <c r="F16" s="152" t="s">
        <v>67</v>
      </c>
      <c r="G16" s="156" t="s">
        <v>795</v>
      </c>
      <c r="H16" s="152" t="s">
        <v>92</v>
      </c>
      <c r="I16" s="152" t="s">
        <v>67</v>
      </c>
      <c r="J16" s="152" t="s">
        <v>842</v>
      </c>
      <c r="K16" s="151" t="s">
        <v>879</v>
      </c>
      <c r="L16" s="152" t="s">
        <v>67</v>
      </c>
      <c r="M16" s="156">
        <v>45050</v>
      </c>
      <c r="N16" s="151" t="s">
        <v>843</v>
      </c>
      <c r="O16" s="84"/>
      <c r="Q16" s="79"/>
    </row>
    <row r="17" spans="1:17" s="61" customFormat="1" ht="13.8">
      <c r="A17" s="81" t="s">
        <v>998</v>
      </c>
      <c r="B17" s="81"/>
      <c r="C17" s="82"/>
      <c r="D17" s="82"/>
      <c r="E17" s="118"/>
      <c r="F17" s="118"/>
      <c r="G17" s="112"/>
      <c r="H17" s="112"/>
      <c r="I17" s="82"/>
      <c r="J17" s="82"/>
      <c r="K17" s="82"/>
      <c r="L17" s="82"/>
      <c r="M17" s="82"/>
      <c r="N17" s="82"/>
      <c r="O17" s="83"/>
      <c r="Q17" s="77"/>
    </row>
    <row r="18" spans="1:17" ht="112.8" customHeight="1" outlineLevel="1">
      <c r="A18" s="151" t="s">
        <v>873</v>
      </c>
      <c r="B18" s="160" t="s">
        <v>1000</v>
      </c>
      <c r="C18" s="151" t="s">
        <v>999</v>
      </c>
      <c r="D18" s="151" t="s">
        <v>1005</v>
      </c>
      <c r="E18" s="161" t="s">
        <v>985</v>
      </c>
      <c r="F18" s="152" t="s">
        <v>67</v>
      </c>
      <c r="G18" s="156" t="s">
        <v>795</v>
      </c>
      <c r="H18" s="152" t="s">
        <v>92</v>
      </c>
      <c r="I18" s="152" t="s">
        <v>67</v>
      </c>
      <c r="J18" s="152" t="s">
        <v>842</v>
      </c>
      <c r="K18" s="151" t="s">
        <v>879</v>
      </c>
      <c r="L18" s="152" t="s">
        <v>67</v>
      </c>
      <c r="M18" s="156">
        <v>45050</v>
      </c>
      <c r="N18" s="151" t="s">
        <v>843</v>
      </c>
      <c r="O18" s="84"/>
      <c r="Q18" s="79"/>
    </row>
    <row r="19" spans="1:17" ht="175.2" customHeight="1" outlineLevel="1">
      <c r="A19" s="151" t="s">
        <v>874</v>
      </c>
      <c r="B19" s="160" t="s">
        <v>1001</v>
      </c>
      <c r="C19" s="143" t="s">
        <v>1003</v>
      </c>
      <c r="D19" s="90" t="s">
        <v>1004</v>
      </c>
      <c r="E19" s="231" t="s">
        <v>1002</v>
      </c>
      <c r="F19" s="152" t="s">
        <v>67</v>
      </c>
      <c r="G19" s="156" t="s">
        <v>795</v>
      </c>
      <c r="H19" s="152" t="s">
        <v>92</v>
      </c>
      <c r="I19" s="152" t="s">
        <v>67</v>
      </c>
      <c r="J19" s="152" t="s">
        <v>842</v>
      </c>
      <c r="K19" s="151" t="s">
        <v>879</v>
      </c>
      <c r="L19" s="152" t="s">
        <v>67</v>
      </c>
      <c r="M19" s="156">
        <v>45050</v>
      </c>
      <c r="N19" s="151" t="s">
        <v>843</v>
      </c>
      <c r="O19" s="84"/>
      <c r="Q19" s="79"/>
    </row>
    <row r="20" spans="1:17" ht="153" customHeight="1" outlineLevel="1">
      <c r="A20" s="151" t="s">
        <v>875</v>
      </c>
      <c r="B20" s="160" t="s">
        <v>1075</v>
      </c>
      <c r="C20" s="143" t="s">
        <v>1076</v>
      </c>
      <c r="D20" s="90" t="s">
        <v>1078</v>
      </c>
      <c r="E20" s="232"/>
      <c r="F20" s="152" t="s">
        <v>67</v>
      </c>
      <c r="G20" s="156" t="s">
        <v>795</v>
      </c>
      <c r="H20" s="152" t="s">
        <v>92</v>
      </c>
      <c r="I20" s="152" t="s">
        <v>67</v>
      </c>
      <c r="J20" s="152" t="s">
        <v>842</v>
      </c>
      <c r="K20" s="151" t="s">
        <v>879</v>
      </c>
      <c r="L20" s="152" t="s">
        <v>67</v>
      </c>
      <c r="M20" s="156">
        <v>45050</v>
      </c>
      <c r="N20" s="151" t="s">
        <v>843</v>
      </c>
      <c r="O20" s="84"/>
      <c r="Q20" s="79"/>
    </row>
  </sheetData>
  <mergeCells count="4">
    <mergeCell ref="B2:E2"/>
    <mergeCell ref="B3:E3"/>
    <mergeCell ref="B4:E4"/>
    <mergeCell ref="E19:E20"/>
  </mergeCells>
  <conditionalFormatting sqref="I1:I10 L1:L10 L12:L13 I12:I13 I21:I299 L21:L299">
    <cfRule type="containsText" dxfId="30" priority="42" operator="containsText" text="Passed">
      <formula>NOT(ISERROR(SEARCH("Passed",I1)))</formula>
    </cfRule>
  </conditionalFormatting>
  <conditionalFormatting sqref="L1:L10 L13">
    <cfRule type="containsText" dxfId="29" priority="40" operator="containsText" text="Passed">
      <formula>NOT(ISERROR(SEARCH("Passed",L1)))</formula>
    </cfRule>
  </conditionalFormatting>
  <conditionalFormatting sqref="F1:F10 F12:F13 F21:F299">
    <cfRule type="containsText" dxfId="28" priority="30" operator="containsText" text="Passed">
      <formula>NOT(ISERROR(SEARCH("Passed",F1)))</formula>
    </cfRule>
    <cfRule type="containsText" dxfId="27" priority="39" operator="containsText" text="Failed">
      <formula>NOT(ISERROR(SEARCH("Failed",F1)))</formula>
    </cfRule>
  </conditionalFormatting>
  <conditionalFormatting sqref="L14 I14">
    <cfRule type="containsText" dxfId="26" priority="22" operator="containsText" text="Passed">
      <formula>NOT(ISERROR(SEARCH("Passed",I14)))</formula>
    </cfRule>
  </conditionalFormatting>
  <conditionalFormatting sqref="F14">
    <cfRule type="containsText" dxfId="25" priority="20" operator="containsText" text="Passed">
      <formula>NOT(ISERROR(SEARCH("Passed",F14)))</formula>
    </cfRule>
    <cfRule type="containsText" dxfId="24" priority="21" operator="containsText" text="Failed">
      <formula>NOT(ISERROR(SEARCH("Failed",F14)))</formula>
    </cfRule>
  </conditionalFormatting>
  <conditionalFormatting sqref="L15 I15">
    <cfRule type="containsText" dxfId="23" priority="19" operator="containsText" text="Passed">
      <formula>NOT(ISERROR(SEARCH("Passed",I15)))</formula>
    </cfRule>
  </conditionalFormatting>
  <conditionalFormatting sqref="L15">
    <cfRule type="containsText" dxfId="22" priority="18" operator="containsText" text="Passed">
      <formula>NOT(ISERROR(SEARCH("Passed",L15)))</formula>
    </cfRule>
  </conditionalFormatting>
  <conditionalFormatting sqref="F15">
    <cfRule type="containsText" dxfId="21" priority="16" operator="containsText" text="Passed">
      <formula>NOT(ISERROR(SEARCH("Passed",F15)))</formula>
    </cfRule>
    <cfRule type="containsText" dxfId="20" priority="17" operator="containsText" text="Failed">
      <formula>NOT(ISERROR(SEARCH("Failed",F15)))</formula>
    </cfRule>
  </conditionalFormatting>
  <conditionalFormatting sqref="L16 I16">
    <cfRule type="containsText" dxfId="19" priority="15" operator="containsText" text="Passed">
      <formula>NOT(ISERROR(SEARCH("Passed",I16)))</formula>
    </cfRule>
  </conditionalFormatting>
  <conditionalFormatting sqref="L16">
    <cfRule type="containsText" dxfId="18" priority="14" operator="containsText" text="Passed">
      <formula>NOT(ISERROR(SEARCH("Passed",L16)))</formula>
    </cfRule>
  </conditionalFormatting>
  <conditionalFormatting sqref="F16">
    <cfRule type="containsText" dxfId="17" priority="12" operator="containsText" text="Passed">
      <formula>NOT(ISERROR(SEARCH("Passed",F16)))</formula>
    </cfRule>
    <cfRule type="containsText" dxfId="16" priority="13" operator="containsText" text="Failed">
      <formula>NOT(ISERROR(SEARCH("Failed",F16)))</formula>
    </cfRule>
  </conditionalFormatting>
  <conditionalFormatting sqref="L18 I18">
    <cfRule type="containsText" dxfId="15" priority="10" operator="containsText" text="Passed">
      <formula>NOT(ISERROR(SEARCH("Passed",I18)))</formula>
    </cfRule>
  </conditionalFormatting>
  <conditionalFormatting sqref="F18">
    <cfRule type="containsText" dxfId="14" priority="8" operator="containsText" text="Passed">
      <formula>NOT(ISERROR(SEARCH("Passed",F18)))</formula>
    </cfRule>
    <cfRule type="containsText" dxfId="13" priority="9" operator="containsText" text="Failed">
      <formula>NOT(ISERROR(SEARCH("Failed",F18)))</formula>
    </cfRule>
  </conditionalFormatting>
  <conditionalFormatting sqref="L19 I19">
    <cfRule type="containsText" dxfId="12" priority="7" operator="containsText" text="Passed">
      <formula>NOT(ISERROR(SEARCH("Passed",I19)))</formula>
    </cfRule>
  </conditionalFormatting>
  <conditionalFormatting sqref="F19">
    <cfRule type="containsText" dxfId="11" priority="5" operator="containsText" text="Passed">
      <formula>NOT(ISERROR(SEARCH("Passed",F19)))</formula>
    </cfRule>
    <cfRule type="containsText" dxfId="10" priority="6" operator="containsText" text="Failed">
      <formula>NOT(ISERROR(SEARCH("Failed",F19)))</formula>
    </cfRule>
  </conditionalFormatting>
  <conditionalFormatting sqref="L20 I20">
    <cfRule type="containsText" dxfId="9" priority="3" operator="containsText" text="Passed">
      <formula>NOT(ISERROR(SEARCH("Passed",I20)))</formula>
    </cfRule>
  </conditionalFormatting>
  <conditionalFormatting sqref="F20">
    <cfRule type="containsText" dxfId="8" priority="1" operator="containsText" text="Passed">
      <formula>NOT(ISERROR(SEARCH("Passed",F20)))</formula>
    </cfRule>
    <cfRule type="containsText" dxfId="7" priority="2" operator="containsText" text="Failed">
      <formula>NOT(ISERROR(SEARCH("Failed",F20)))</formula>
    </cfRule>
  </conditionalFormatting>
  <dataValidations count="2">
    <dataValidation type="list" allowBlank="1" showErrorMessage="1" sqref="G2:G3 G9 J21:J144 J2:J3 J9 M21:M144 M2:M3 M9 F12:F16 I12:I16 L12:L16 L18:L20 F18:F20 I18:I20 G21:G144">
      <formula1>$R$2:$R$5</formula1>
      <formula2>0</formula2>
    </dataValidation>
    <dataValidation allowBlank="1" showErrorMessage="1" sqref="I10 L10 F10"/>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29" operator="containsText" text="Passed" id="{CCE645E7-1128-4D90-BBC3-CB8F2F8CF307}">
            <xm:f>NOT(ISERROR(SEARCH("Passed",WebAdmin_ServiceCategory!F11)))</xm:f>
            <x14:dxf>
              <fill>
                <patternFill>
                  <bgColor theme="9" tint="0.59996337778862885"/>
                </patternFill>
              </fill>
            </x14:dxf>
          </x14:cfRule>
          <xm:sqref>F11 I11 L11 I17 L17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topLeftCell="A4" workbookViewId="0">
      <selection activeCell="G5" sqref="G5:H5"/>
    </sheetView>
  </sheetViews>
  <sheetFormatPr defaultColWidth="12.6640625" defaultRowHeight="13.8"/>
  <cols>
    <col min="1" max="1" width="4.33203125" style="3" customWidth="1"/>
    <col min="2" max="2" width="17.33203125" style="3" customWidth="1"/>
    <col min="3" max="3" width="38.109375" style="3" customWidth="1"/>
    <col min="4" max="4" width="8" style="3" customWidth="1"/>
    <col min="5" max="5" width="10.88671875" style="3" customWidth="1"/>
    <col min="6" max="6" width="10.5546875" style="3" customWidth="1"/>
    <col min="7" max="7" width="4.6640625" style="3" customWidth="1"/>
    <col min="8" max="8" width="23.5546875" style="3" customWidth="1"/>
    <col min="9" max="26" width="9" style="3" customWidth="1"/>
    <col min="27" max="16384" width="12.6640625" style="3"/>
  </cols>
  <sheetData>
    <row r="1" spans="1:26" ht="30.6" customHeight="1">
      <c r="A1" s="1"/>
      <c r="B1" s="176" t="s">
        <v>66</v>
      </c>
      <c r="C1" s="177"/>
      <c r="D1" s="177"/>
      <c r="E1" s="177"/>
      <c r="F1" s="177"/>
      <c r="G1" s="177"/>
      <c r="H1" s="177"/>
      <c r="I1" s="1"/>
      <c r="J1" s="1"/>
      <c r="K1" s="1"/>
      <c r="L1" s="1"/>
      <c r="M1" s="1"/>
      <c r="N1" s="1"/>
      <c r="O1" s="1"/>
      <c r="P1" s="1"/>
      <c r="Q1" s="1"/>
      <c r="R1" s="1"/>
      <c r="S1" s="1"/>
      <c r="T1" s="1"/>
      <c r="U1" s="1"/>
      <c r="V1" s="1"/>
      <c r="W1" s="1"/>
      <c r="X1" s="1"/>
      <c r="Y1" s="1"/>
      <c r="Z1" s="1"/>
    </row>
    <row r="2" spans="1:26" ht="12.75" customHeight="1">
      <c r="A2" s="39"/>
      <c r="B2" s="39"/>
      <c r="C2" s="1"/>
      <c r="D2" s="1"/>
      <c r="E2" s="1"/>
      <c r="F2" s="1"/>
      <c r="G2" s="1"/>
      <c r="H2" s="40"/>
      <c r="I2" s="1"/>
      <c r="J2" s="1"/>
      <c r="K2" s="1"/>
      <c r="L2" s="1"/>
      <c r="M2" s="1"/>
      <c r="N2" s="1"/>
      <c r="O2" s="1"/>
      <c r="P2" s="1"/>
      <c r="Q2" s="1"/>
      <c r="R2" s="1"/>
      <c r="S2" s="1"/>
      <c r="T2" s="1"/>
      <c r="U2" s="1"/>
      <c r="V2" s="1"/>
      <c r="W2" s="1"/>
      <c r="X2" s="1"/>
      <c r="Y2" s="1"/>
      <c r="Z2" s="1"/>
    </row>
    <row r="3" spans="1:26" ht="59.25" customHeight="1">
      <c r="A3" s="1"/>
      <c r="B3" s="48" t="s">
        <v>1</v>
      </c>
      <c r="C3" s="198" t="s">
        <v>11</v>
      </c>
      <c r="D3" s="199"/>
      <c r="E3" s="200" t="s">
        <v>29</v>
      </c>
      <c r="F3" s="173"/>
      <c r="G3" s="196" t="s">
        <v>92</v>
      </c>
      <c r="H3" s="197"/>
      <c r="I3" s="1"/>
      <c r="J3" s="1"/>
      <c r="K3" s="1"/>
      <c r="L3" s="1"/>
      <c r="M3" s="1"/>
      <c r="N3" s="1"/>
      <c r="O3" s="1"/>
      <c r="P3" s="1"/>
      <c r="Q3" s="1"/>
      <c r="R3" s="1"/>
      <c r="S3" s="1"/>
      <c r="T3" s="1"/>
      <c r="U3" s="1"/>
      <c r="V3" s="1"/>
      <c r="W3" s="1"/>
      <c r="X3" s="1"/>
      <c r="Y3" s="1"/>
      <c r="Z3" s="1"/>
    </row>
    <row r="4" spans="1:26" ht="19.8" customHeight="1">
      <c r="A4" s="1"/>
      <c r="B4" s="48" t="s">
        <v>2</v>
      </c>
      <c r="C4" s="201" t="s">
        <v>12</v>
      </c>
      <c r="D4" s="185"/>
      <c r="E4" s="200" t="s">
        <v>30</v>
      </c>
      <c r="F4" s="173"/>
      <c r="G4" s="196" t="s">
        <v>879</v>
      </c>
      <c r="H4" s="197"/>
      <c r="I4" s="1"/>
      <c r="J4" s="1"/>
      <c r="K4" s="1"/>
      <c r="L4" s="1"/>
      <c r="M4" s="1"/>
      <c r="N4" s="1"/>
      <c r="O4" s="1"/>
      <c r="P4" s="1"/>
      <c r="Q4" s="1"/>
      <c r="R4" s="1"/>
      <c r="S4" s="1"/>
      <c r="T4" s="1"/>
      <c r="U4" s="1"/>
      <c r="V4" s="1"/>
      <c r="W4" s="1"/>
      <c r="X4" s="1"/>
      <c r="Y4" s="1"/>
      <c r="Z4" s="1"/>
    </row>
    <row r="5" spans="1:26" ht="20.399999999999999" customHeight="1">
      <c r="A5" s="1"/>
      <c r="B5" s="49" t="s">
        <v>31</v>
      </c>
      <c r="C5" s="201" t="str">
        <f>C4&amp;"_"&amp;"Test Report"&amp;"_"&amp;"v1.0"</f>
        <v>SP23SE30_Test Report_v1.0</v>
      </c>
      <c r="D5" s="185"/>
      <c r="E5" s="200" t="s">
        <v>32</v>
      </c>
      <c r="F5" s="173"/>
      <c r="G5" s="196" t="s">
        <v>51</v>
      </c>
      <c r="H5" s="197"/>
      <c r="I5" s="1"/>
      <c r="J5" s="1"/>
      <c r="K5" s="1"/>
      <c r="L5" s="1"/>
      <c r="M5" s="1"/>
      <c r="N5" s="1"/>
      <c r="O5" s="1"/>
      <c r="P5" s="1"/>
      <c r="Q5" s="1"/>
      <c r="R5" s="1"/>
      <c r="S5" s="1"/>
      <c r="T5" s="1"/>
      <c r="U5" s="1"/>
      <c r="V5" s="1"/>
      <c r="W5" s="1"/>
      <c r="X5" s="1"/>
      <c r="Y5" s="1"/>
      <c r="Z5" s="1"/>
    </row>
    <row r="6" spans="1:26" ht="12.75" customHeight="1">
      <c r="A6" s="39"/>
      <c r="B6" s="49" t="s">
        <v>58</v>
      </c>
      <c r="C6" s="195"/>
      <c r="D6" s="175"/>
      <c r="E6" s="175"/>
      <c r="F6" s="175"/>
      <c r="G6" s="175"/>
      <c r="H6" s="173"/>
      <c r="I6" s="1"/>
      <c r="J6" s="1"/>
      <c r="K6" s="1"/>
      <c r="L6" s="1"/>
      <c r="M6" s="1"/>
      <c r="N6" s="1"/>
      <c r="O6" s="1"/>
      <c r="P6" s="1"/>
      <c r="Q6" s="1"/>
      <c r="R6" s="1"/>
      <c r="S6" s="1"/>
      <c r="T6" s="1"/>
      <c r="U6" s="1"/>
      <c r="V6" s="1"/>
      <c r="W6" s="1"/>
      <c r="X6" s="1"/>
      <c r="Y6" s="1"/>
      <c r="Z6" s="1"/>
    </row>
    <row r="7" spans="1:26" ht="12.75" customHeight="1">
      <c r="A7" s="39"/>
      <c r="B7" s="25"/>
      <c r="C7" s="41"/>
      <c r="D7" s="8"/>
      <c r="E7" s="8"/>
      <c r="F7" s="8"/>
      <c r="G7" s="8"/>
      <c r="H7" s="42"/>
      <c r="I7" s="1"/>
      <c r="J7" s="1"/>
      <c r="K7" s="1"/>
      <c r="L7" s="1"/>
      <c r="M7" s="1"/>
      <c r="N7" s="1"/>
      <c r="O7" s="1"/>
      <c r="P7" s="1"/>
      <c r="Q7" s="1"/>
      <c r="R7" s="1"/>
      <c r="S7" s="1"/>
      <c r="T7" s="1"/>
      <c r="U7" s="1"/>
      <c r="V7" s="1"/>
      <c r="W7" s="1"/>
      <c r="X7" s="1"/>
      <c r="Y7" s="1"/>
      <c r="Z7" s="1"/>
    </row>
    <row r="8" spans="1:26" ht="12.75" customHeight="1">
      <c r="A8" s="1"/>
      <c r="B8" s="25"/>
      <c r="C8" s="41"/>
      <c r="D8" s="8"/>
      <c r="E8" s="8"/>
      <c r="F8" s="8"/>
      <c r="G8" s="8"/>
      <c r="H8" s="42"/>
      <c r="I8" s="1"/>
      <c r="J8" s="1"/>
      <c r="K8" s="1"/>
      <c r="L8" s="1"/>
      <c r="M8" s="1"/>
      <c r="N8" s="1"/>
      <c r="O8" s="1"/>
      <c r="P8" s="1"/>
      <c r="Q8" s="1"/>
      <c r="R8" s="1"/>
      <c r="S8" s="1"/>
      <c r="T8" s="1"/>
      <c r="U8" s="1"/>
      <c r="V8" s="1"/>
      <c r="W8" s="1"/>
      <c r="X8" s="1"/>
      <c r="Y8" s="1"/>
      <c r="Z8" s="1"/>
    </row>
    <row r="9" spans="1:26" ht="12.75" customHeight="1">
      <c r="A9" s="1"/>
      <c r="B9" s="8"/>
      <c r="C9" s="8"/>
      <c r="D9" s="8"/>
      <c r="E9" s="8"/>
      <c r="F9" s="8"/>
      <c r="G9" s="8"/>
      <c r="H9" s="8"/>
      <c r="I9" s="1"/>
      <c r="J9" s="1"/>
      <c r="K9" s="1"/>
      <c r="L9" s="1"/>
      <c r="M9" s="1"/>
      <c r="N9" s="1"/>
      <c r="O9" s="1"/>
      <c r="P9" s="1"/>
      <c r="Q9" s="1"/>
      <c r="R9" s="1"/>
      <c r="S9" s="1"/>
      <c r="T9" s="1"/>
      <c r="U9" s="1"/>
      <c r="V9" s="1"/>
      <c r="W9" s="1"/>
      <c r="X9" s="1"/>
      <c r="Y9" s="1"/>
      <c r="Z9" s="1"/>
    </row>
    <row r="10" spans="1:26" ht="12.75" customHeight="1">
      <c r="A10" s="1"/>
      <c r="B10" s="168" t="s">
        <v>4</v>
      </c>
      <c r="C10" s="168" t="s">
        <v>59</v>
      </c>
      <c r="D10" s="169" t="s">
        <v>67</v>
      </c>
      <c r="E10" s="168" t="s">
        <v>68</v>
      </c>
      <c r="F10" s="168" t="s">
        <v>69</v>
      </c>
      <c r="G10" s="168" t="s">
        <v>60</v>
      </c>
      <c r="H10" s="169" t="s">
        <v>61</v>
      </c>
      <c r="I10" s="1"/>
      <c r="J10" s="1"/>
      <c r="K10" s="1"/>
      <c r="L10" s="1"/>
      <c r="M10" s="1"/>
      <c r="N10" s="1"/>
      <c r="O10" s="1"/>
      <c r="P10" s="1"/>
      <c r="Q10" s="1"/>
      <c r="R10" s="1"/>
      <c r="S10" s="1"/>
      <c r="T10" s="1"/>
      <c r="U10" s="1"/>
      <c r="V10" s="1"/>
      <c r="W10" s="1"/>
      <c r="X10" s="1"/>
      <c r="Y10" s="1"/>
      <c r="Z10" s="1"/>
    </row>
    <row r="11" spans="1:26" ht="12.75" customHeight="1">
      <c r="A11" s="1"/>
      <c r="B11" s="170">
        <v>1</v>
      </c>
      <c r="C11" s="171" t="s">
        <v>95</v>
      </c>
      <c r="D11" s="170">
        <f>Authentication!B8</f>
        <v>6</v>
      </c>
      <c r="E11" s="170">
        <f>Authentication!C8</f>
        <v>0</v>
      </c>
      <c r="F11" s="170">
        <f>Authentication!D8</f>
        <v>0</v>
      </c>
      <c r="G11" s="170">
        <f>Authentication!E8</f>
        <v>0</v>
      </c>
      <c r="H11" s="170">
        <f>Authentication!B4</f>
        <v>6</v>
      </c>
      <c r="I11" s="1"/>
      <c r="J11" s="1"/>
      <c r="K11" s="1"/>
      <c r="L11" s="1"/>
      <c r="M11" s="1"/>
      <c r="N11" s="1"/>
      <c r="O11" s="1"/>
      <c r="P11" s="1"/>
      <c r="Q11" s="1"/>
      <c r="R11" s="1"/>
      <c r="S11" s="1"/>
      <c r="T11" s="1"/>
      <c r="U11" s="1"/>
      <c r="V11" s="1"/>
      <c r="W11" s="1"/>
      <c r="X11" s="1"/>
      <c r="Y11" s="1"/>
      <c r="Z11" s="1"/>
    </row>
    <row r="12" spans="1:26" ht="12.75" customHeight="1">
      <c r="A12" s="1"/>
      <c r="B12" s="170">
        <v>2</v>
      </c>
      <c r="C12" s="171" t="s">
        <v>13</v>
      </c>
      <c r="D12" s="170">
        <f>WebHost_FarmstayManagement!B8</f>
        <v>13</v>
      </c>
      <c r="E12" s="170">
        <f>WebHost_FarmstayManagement!C8</f>
        <v>1</v>
      </c>
      <c r="F12" s="170">
        <f>WebHost_FarmstayManagement!D8</f>
        <v>0</v>
      </c>
      <c r="G12" s="170">
        <f>WebHost_FarmstayManagement!E8</f>
        <v>0</v>
      </c>
      <c r="H12" s="170">
        <f>WebHost_FarmstayManagement!B4</f>
        <v>14</v>
      </c>
      <c r="I12" s="1"/>
      <c r="J12" s="1"/>
      <c r="K12" s="1"/>
      <c r="L12" s="1"/>
      <c r="M12" s="1"/>
      <c r="N12" s="1"/>
      <c r="O12" s="1"/>
      <c r="P12" s="1"/>
      <c r="Q12" s="1"/>
      <c r="R12" s="1"/>
      <c r="S12" s="1"/>
      <c r="T12" s="1"/>
      <c r="U12" s="1"/>
      <c r="V12" s="1"/>
      <c r="W12" s="1"/>
      <c r="X12" s="1"/>
      <c r="Y12" s="1"/>
      <c r="Z12" s="1"/>
    </row>
    <row r="13" spans="1:26" ht="12.75" customHeight="1">
      <c r="A13" s="1"/>
      <c r="B13" s="170">
        <v>3</v>
      </c>
      <c r="C13" s="171" t="s">
        <v>14</v>
      </c>
      <c r="D13" s="170">
        <f>WebHost_ServicesManagement!B8</f>
        <v>12</v>
      </c>
      <c r="E13" s="170">
        <f>WebHost_ServicesManagement!C8</f>
        <v>0</v>
      </c>
      <c r="F13" s="170">
        <f>WebHost_ServicesManagement!D8</f>
        <v>0</v>
      </c>
      <c r="G13" s="170">
        <f>WebHost_ServicesManagement!E8</f>
        <v>0</v>
      </c>
      <c r="H13" s="170">
        <f>WebHost_ServicesManagement!B4</f>
        <v>12</v>
      </c>
      <c r="I13" s="1"/>
      <c r="J13" s="1"/>
      <c r="K13" s="1"/>
      <c r="L13" s="1"/>
      <c r="M13" s="1"/>
      <c r="N13" s="1"/>
      <c r="O13" s="1"/>
      <c r="P13" s="1"/>
      <c r="Q13" s="1"/>
      <c r="R13" s="1"/>
      <c r="S13" s="1"/>
      <c r="T13" s="1"/>
      <c r="U13" s="1"/>
      <c r="V13" s="1"/>
      <c r="W13" s="1"/>
      <c r="X13" s="1"/>
      <c r="Y13" s="1"/>
      <c r="Z13" s="1"/>
    </row>
    <row r="14" spans="1:26" ht="12.75" customHeight="1">
      <c r="A14" s="1"/>
      <c r="B14" s="170">
        <v>4</v>
      </c>
      <c r="C14" s="171" t="s">
        <v>15</v>
      </c>
      <c r="D14" s="170">
        <f>WebHost_PoliciesManagement!B8</f>
        <v>9</v>
      </c>
      <c r="E14" s="170">
        <f>WebHost_PoliciesManagement!C8</f>
        <v>0</v>
      </c>
      <c r="F14" s="170">
        <f>WebHost_PoliciesManagement!D8</f>
        <v>0</v>
      </c>
      <c r="G14" s="170">
        <f>WebHost_PoliciesManagement!E8</f>
        <v>0</v>
      </c>
      <c r="H14" s="170">
        <f>WebHost_PoliciesManagement!B4</f>
        <v>9</v>
      </c>
      <c r="I14" s="1"/>
      <c r="J14" s="1"/>
      <c r="K14" s="1"/>
      <c r="L14" s="1"/>
      <c r="M14" s="1"/>
      <c r="N14" s="1"/>
      <c r="O14" s="1"/>
      <c r="P14" s="1"/>
      <c r="Q14" s="1"/>
      <c r="R14" s="1"/>
      <c r="S14" s="1"/>
      <c r="T14" s="1"/>
      <c r="U14" s="1"/>
      <c r="V14" s="1"/>
      <c r="W14" s="1"/>
      <c r="X14" s="1"/>
      <c r="Y14" s="1"/>
      <c r="Z14" s="1"/>
    </row>
    <row r="15" spans="1:26" ht="12.75" customHeight="1">
      <c r="A15" s="1"/>
      <c r="B15" s="170">
        <v>5</v>
      </c>
      <c r="C15" s="171" t="s">
        <v>16</v>
      </c>
      <c r="D15" s="170">
        <f>WebHost_FAQsManagement!B8</f>
        <v>9</v>
      </c>
      <c r="E15" s="170">
        <f>WebHost_FAQsManagement!C8</f>
        <v>0</v>
      </c>
      <c r="F15" s="170">
        <f>WebHost_FAQsManagement!D8</f>
        <v>0</v>
      </c>
      <c r="G15" s="170">
        <f>WebHost_FAQsManagement!E8</f>
        <v>0</v>
      </c>
      <c r="H15" s="170">
        <f>WebHost_FAQsManagement!B4</f>
        <v>9</v>
      </c>
      <c r="I15" s="1"/>
      <c r="J15" s="1"/>
      <c r="K15" s="1"/>
      <c r="L15" s="1"/>
      <c r="M15" s="1"/>
      <c r="N15" s="1"/>
      <c r="O15" s="1"/>
      <c r="P15" s="1"/>
      <c r="Q15" s="1"/>
      <c r="R15" s="1"/>
      <c r="S15" s="1"/>
      <c r="T15" s="1"/>
      <c r="U15" s="1"/>
      <c r="V15" s="1"/>
      <c r="W15" s="1"/>
      <c r="X15" s="1"/>
      <c r="Y15" s="1"/>
      <c r="Z15" s="1"/>
    </row>
    <row r="16" spans="1:26" ht="12.75" customHeight="1">
      <c r="A16" s="1"/>
      <c r="B16" s="170">
        <v>6</v>
      </c>
      <c r="C16" s="171" t="s">
        <v>23</v>
      </c>
      <c r="D16" s="170">
        <f>WebHost_RoomManagement!B8</f>
        <v>18</v>
      </c>
      <c r="E16" s="170">
        <f>WebHost_RoomManagement!C8</f>
        <v>0</v>
      </c>
      <c r="F16" s="170">
        <f>WebHost_RoomManagement!D8</f>
        <v>0</v>
      </c>
      <c r="G16" s="170">
        <f>WebHost_RoomManagement!E8</f>
        <v>0</v>
      </c>
      <c r="H16" s="170">
        <f>WebHost_RoomManagement!B4</f>
        <v>18</v>
      </c>
      <c r="I16" s="1"/>
      <c r="J16" s="1"/>
      <c r="K16" s="1"/>
      <c r="L16" s="1"/>
      <c r="M16" s="1"/>
      <c r="N16" s="1"/>
      <c r="O16" s="1"/>
      <c r="P16" s="1"/>
      <c r="Q16" s="1"/>
      <c r="R16" s="1"/>
      <c r="S16" s="1"/>
      <c r="T16" s="1"/>
      <c r="U16" s="1"/>
      <c r="V16" s="1"/>
      <c r="W16" s="1"/>
      <c r="X16" s="1"/>
      <c r="Y16" s="1"/>
      <c r="Z16" s="1"/>
    </row>
    <row r="17" spans="1:26" ht="12.75" customHeight="1">
      <c r="A17" s="1"/>
      <c r="B17" s="170">
        <v>7</v>
      </c>
      <c r="C17" s="171" t="s">
        <v>17</v>
      </c>
      <c r="D17" s="170">
        <f>WebHost_BookingManagement!B8</f>
        <v>11</v>
      </c>
      <c r="E17" s="170">
        <f>WebHost_BookingManagement!C8</f>
        <v>0</v>
      </c>
      <c r="F17" s="170">
        <f>WebHost_BookingManagement!D8</f>
        <v>0</v>
      </c>
      <c r="G17" s="170">
        <f>WebHost_BookingManagement!E8</f>
        <v>0</v>
      </c>
      <c r="H17" s="170">
        <f>WebHost_BookingManagement!B4</f>
        <v>11</v>
      </c>
      <c r="I17" s="1"/>
      <c r="J17" s="1"/>
      <c r="K17" s="1"/>
      <c r="L17" s="1"/>
      <c r="M17" s="1"/>
      <c r="N17" s="1"/>
      <c r="O17" s="1"/>
      <c r="P17" s="1"/>
      <c r="Q17" s="1"/>
      <c r="R17" s="1"/>
      <c r="S17" s="1"/>
      <c r="T17" s="1"/>
      <c r="U17" s="1"/>
      <c r="V17" s="1"/>
      <c r="W17" s="1"/>
      <c r="X17" s="1"/>
      <c r="Y17" s="1"/>
      <c r="Z17" s="1"/>
    </row>
    <row r="18" spans="1:26" ht="12.75" customHeight="1">
      <c r="A18" s="1"/>
      <c r="B18" s="170">
        <v>9</v>
      </c>
      <c r="C18" s="171" t="s">
        <v>18</v>
      </c>
      <c r="D18" s="170">
        <f>WebHost_ActivityManagement!B8</f>
        <v>17</v>
      </c>
      <c r="E18" s="170">
        <f>WebHost_ActivityManagement!C8</f>
        <v>0</v>
      </c>
      <c r="F18" s="170">
        <f>WebHost_ActivityManagement!D8</f>
        <v>0</v>
      </c>
      <c r="G18" s="170">
        <f>WebHost_ActivityManagement!E8</f>
        <v>0</v>
      </c>
      <c r="H18" s="170">
        <f>WebHost_ActivityManagement!B4</f>
        <v>17</v>
      </c>
      <c r="I18" s="1"/>
      <c r="J18" s="1"/>
      <c r="K18" s="1"/>
      <c r="L18" s="1"/>
      <c r="M18" s="1"/>
      <c r="N18" s="1"/>
      <c r="O18" s="1"/>
      <c r="P18" s="1"/>
      <c r="Q18" s="1"/>
      <c r="R18" s="1"/>
      <c r="S18" s="1"/>
      <c r="T18" s="1"/>
      <c r="U18" s="1"/>
      <c r="V18" s="1"/>
      <c r="W18" s="1"/>
      <c r="X18" s="1"/>
      <c r="Y18" s="1"/>
      <c r="Z18" s="1"/>
    </row>
    <row r="19" spans="1:26" ht="12.75" customHeight="1">
      <c r="A19" s="1"/>
      <c r="B19" s="170">
        <v>10</v>
      </c>
      <c r="C19" s="171" t="s">
        <v>19</v>
      </c>
      <c r="D19" s="170">
        <f>WebHost_ProfileManagement!B8</f>
        <v>6</v>
      </c>
      <c r="E19" s="170">
        <f>WebHost_ProfileManagement!C8</f>
        <v>0</v>
      </c>
      <c r="F19" s="170">
        <f>WebHost_ProfileManagement!D8</f>
        <v>0</v>
      </c>
      <c r="G19" s="170">
        <f>WebHost_ProfileManagement!E8</f>
        <v>0</v>
      </c>
      <c r="H19" s="170">
        <f>WebHost_ProfileManagement!B4</f>
        <v>6</v>
      </c>
      <c r="I19" s="1"/>
      <c r="J19" s="1"/>
      <c r="K19" s="1"/>
      <c r="L19" s="1"/>
      <c r="M19" s="1"/>
      <c r="N19" s="1"/>
      <c r="O19" s="1"/>
      <c r="P19" s="1"/>
      <c r="Q19" s="1"/>
      <c r="R19" s="1"/>
      <c r="S19" s="1"/>
      <c r="T19" s="1"/>
      <c r="U19" s="1"/>
      <c r="V19" s="1"/>
      <c r="W19" s="1"/>
      <c r="X19" s="1"/>
      <c r="Y19" s="1"/>
      <c r="Z19" s="1"/>
    </row>
    <row r="20" spans="1:26" ht="12.75" customHeight="1">
      <c r="A20" s="1"/>
      <c r="B20" s="170">
        <v>11</v>
      </c>
      <c r="C20" s="171" t="s">
        <v>20</v>
      </c>
      <c r="D20" s="170">
        <f>WebAdmin_HostManagement!B8</f>
        <v>11</v>
      </c>
      <c r="E20" s="170">
        <f>WebAdmin_HostManagement!C8</f>
        <v>0</v>
      </c>
      <c r="F20" s="170">
        <f>WebAdmin_HostManagement!D8</f>
        <v>0</v>
      </c>
      <c r="G20" s="170">
        <f>WebAdmin_HostManagement!E8</f>
        <v>0</v>
      </c>
      <c r="H20" s="170">
        <f>WebAdmin_HostManagement!B4</f>
        <v>11</v>
      </c>
      <c r="I20" s="1"/>
      <c r="J20" s="1"/>
      <c r="K20" s="1"/>
      <c r="L20" s="1"/>
      <c r="M20" s="1"/>
      <c r="N20" s="1"/>
      <c r="O20" s="1"/>
      <c r="P20" s="1"/>
      <c r="Q20" s="1"/>
      <c r="R20" s="1"/>
      <c r="S20" s="1"/>
      <c r="T20" s="1"/>
      <c r="U20" s="1"/>
      <c r="V20" s="1"/>
      <c r="W20" s="1"/>
      <c r="X20" s="1"/>
      <c r="Y20" s="1"/>
      <c r="Z20" s="1"/>
    </row>
    <row r="21" spans="1:26" ht="12.75" customHeight="1">
      <c r="A21" s="1"/>
      <c r="B21" s="170">
        <v>12</v>
      </c>
      <c r="C21" s="171" t="s">
        <v>21</v>
      </c>
      <c r="D21" s="170">
        <f>WebAdmin_CustomerManagement!B8</f>
        <v>10</v>
      </c>
      <c r="E21" s="170">
        <f>WebAdmin_CustomerManagement!C8</f>
        <v>0</v>
      </c>
      <c r="F21" s="170">
        <f>WebAdmin_CustomerManagement!D8</f>
        <v>0</v>
      </c>
      <c r="G21" s="170">
        <f>WebAdmin_CustomerManagement!E8</f>
        <v>0</v>
      </c>
      <c r="H21" s="170">
        <f>WebAdmin_CustomerManagement!B4</f>
        <v>10</v>
      </c>
      <c r="I21" s="1"/>
      <c r="J21" s="1"/>
      <c r="K21" s="1"/>
      <c r="L21" s="1"/>
      <c r="M21" s="1"/>
      <c r="N21" s="1"/>
      <c r="O21" s="1"/>
      <c r="P21" s="1"/>
      <c r="Q21" s="1"/>
      <c r="R21" s="1"/>
      <c r="S21" s="1"/>
      <c r="T21" s="1"/>
      <c r="U21" s="1"/>
      <c r="V21" s="1"/>
      <c r="W21" s="1"/>
      <c r="X21" s="1"/>
      <c r="Y21" s="1"/>
      <c r="Z21" s="1"/>
    </row>
    <row r="22" spans="1:26" ht="12.75" customHeight="1">
      <c r="A22" s="1"/>
      <c r="B22" s="170">
        <v>13</v>
      </c>
      <c r="C22" s="171" t="s">
        <v>22</v>
      </c>
      <c r="D22" s="170">
        <f>WebAdmin_FarmstayManagement!B8</f>
        <v>23</v>
      </c>
      <c r="E22" s="170">
        <f>WebAdmin_FarmstayManagement!C8</f>
        <v>0</v>
      </c>
      <c r="F22" s="170">
        <f>WebAdmin_FarmstayManagement!D8</f>
        <v>0</v>
      </c>
      <c r="G22" s="170">
        <f>WebAdmin_FarmstayManagement!E8</f>
        <v>0</v>
      </c>
      <c r="H22" s="170">
        <f>WebAdmin_FarmstayManagement!B4</f>
        <v>23</v>
      </c>
      <c r="I22" s="1"/>
      <c r="J22" s="1"/>
      <c r="K22" s="1"/>
      <c r="L22" s="1"/>
      <c r="M22" s="1"/>
      <c r="N22" s="1"/>
      <c r="O22" s="1"/>
      <c r="P22" s="1"/>
      <c r="Q22" s="1"/>
      <c r="R22" s="1"/>
      <c r="S22" s="1"/>
      <c r="T22" s="1"/>
      <c r="U22" s="1"/>
      <c r="V22" s="1"/>
      <c r="W22" s="1"/>
      <c r="X22" s="1"/>
      <c r="Y22" s="1"/>
      <c r="Z22" s="1"/>
    </row>
    <row r="23" spans="1:26" ht="12.75" customHeight="1">
      <c r="A23" s="1"/>
      <c r="B23" s="170">
        <v>14</v>
      </c>
      <c r="C23" s="171" t="s">
        <v>331</v>
      </c>
      <c r="D23" s="170">
        <f>WebAdmin_OrderManagement!B8</f>
        <v>7</v>
      </c>
      <c r="E23" s="170">
        <f>WebAdmin_OrderManagement!C8</f>
        <v>0</v>
      </c>
      <c r="F23" s="170">
        <f>WebAdmin_OrderManagement!D8</f>
        <v>0</v>
      </c>
      <c r="G23" s="170">
        <f>WebAdmin_OrderManagement!E8</f>
        <v>0</v>
      </c>
      <c r="H23" s="170">
        <f>WebAdmin_OrderManagement!B4</f>
        <v>7</v>
      </c>
      <c r="I23" s="1"/>
      <c r="J23" s="1"/>
      <c r="K23" s="1"/>
      <c r="L23" s="1"/>
      <c r="M23" s="1"/>
      <c r="N23" s="1"/>
      <c r="O23" s="1"/>
      <c r="P23" s="1"/>
      <c r="Q23" s="1"/>
      <c r="R23" s="1"/>
      <c r="S23" s="1"/>
      <c r="T23" s="1"/>
      <c r="U23" s="1"/>
      <c r="V23" s="1"/>
      <c r="W23" s="1"/>
      <c r="X23" s="1"/>
      <c r="Y23" s="1"/>
      <c r="Z23" s="1"/>
    </row>
    <row r="24" spans="1:26" ht="12.75" customHeight="1">
      <c r="A24" s="1"/>
      <c r="B24" s="170">
        <v>15</v>
      </c>
      <c r="C24" s="171" t="s">
        <v>920</v>
      </c>
      <c r="D24" s="170">
        <f>WebAdmin_DisbursementManagement!B8</f>
        <v>8</v>
      </c>
      <c r="E24" s="170">
        <f>WebAdmin_DisbursementManagement!C8</f>
        <v>0</v>
      </c>
      <c r="F24" s="170">
        <f>WebAdmin_DisbursementManagement!D8</f>
        <v>0</v>
      </c>
      <c r="G24" s="170">
        <f>WebAdmin_DisbursementManagement!E8</f>
        <v>0</v>
      </c>
      <c r="H24" s="170">
        <f>WebAdmin_DisbursementManagement!B4</f>
        <v>8</v>
      </c>
      <c r="I24" s="1"/>
      <c r="J24" s="1"/>
      <c r="K24" s="1"/>
      <c r="L24" s="1"/>
      <c r="M24" s="1"/>
      <c r="N24" s="1"/>
      <c r="O24" s="1"/>
      <c r="P24" s="1"/>
      <c r="Q24" s="1"/>
      <c r="R24" s="1"/>
      <c r="S24" s="1"/>
      <c r="T24" s="1"/>
      <c r="U24" s="1"/>
      <c r="V24" s="1"/>
      <c r="W24" s="1"/>
      <c r="X24" s="1"/>
      <c r="Y24" s="1"/>
      <c r="Z24" s="1"/>
    </row>
    <row r="25" spans="1:26" ht="12.75" customHeight="1">
      <c r="A25" s="1"/>
      <c r="B25" s="170">
        <v>16</v>
      </c>
      <c r="C25" s="171" t="s">
        <v>332</v>
      </c>
      <c r="D25" s="170">
        <f>WebAdmin_FeedbackManagement!B8</f>
        <v>10</v>
      </c>
      <c r="E25" s="170">
        <f>WebAdmin_FeedbackManagement!C8</f>
        <v>0</v>
      </c>
      <c r="F25" s="170">
        <f>WebAdmin_FeedbackManagement!D8</f>
        <v>0</v>
      </c>
      <c r="G25" s="170">
        <f>WebAdmin_FeedbackManagement!E8</f>
        <v>0</v>
      </c>
      <c r="H25" s="170">
        <f>WebAdmin_FeedbackManagement!B4</f>
        <v>10</v>
      </c>
      <c r="I25" s="1"/>
      <c r="J25" s="1"/>
      <c r="K25" s="1"/>
      <c r="L25" s="1"/>
      <c r="M25" s="1"/>
      <c r="N25" s="1"/>
      <c r="O25" s="1"/>
      <c r="P25" s="1"/>
      <c r="Q25" s="1"/>
      <c r="R25" s="1"/>
      <c r="S25" s="1"/>
      <c r="T25" s="1"/>
      <c r="U25" s="1"/>
      <c r="V25" s="1"/>
      <c r="W25" s="1"/>
      <c r="X25" s="1"/>
      <c r="Y25" s="1"/>
      <c r="Z25" s="1"/>
    </row>
    <row r="26" spans="1:26" ht="12.75" customHeight="1">
      <c r="A26" s="1"/>
      <c r="B26" s="170">
        <v>17</v>
      </c>
      <c r="C26" s="171" t="s">
        <v>25</v>
      </c>
      <c r="D26" s="170">
        <f>WebAdmin_ServiceCategory!B8</f>
        <v>10</v>
      </c>
      <c r="E26" s="170">
        <f>WebAdmin_ServiceCategory!C8</f>
        <v>0</v>
      </c>
      <c r="F26" s="170">
        <f>WebAdmin_ServiceCategory!D8</f>
        <v>0</v>
      </c>
      <c r="G26" s="170">
        <f>WebAdmin_ServiceCategory!E8</f>
        <v>0</v>
      </c>
      <c r="H26" s="170">
        <f>WebAdmin_ServiceCategory!B4</f>
        <v>10</v>
      </c>
      <c r="I26" s="1"/>
      <c r="J26" s="1"/>
      <c r="K26" s="1"/>
      <c r="L26" s="1"/>
      <c r="M26" s="1"/>
      <c r="N26" s="1"/>
      <c r="O26" s="1"/>
      <c r="P26" s="1"/>
      <c r="Q26" s="1"/>
      <c r="R26" s="1"/>
      <c r="S26" s="1"/>
      <c r="T26" s="1"/>
      <c r="U26" s="1"/>
      <c r="V26" s="1"/>
      <c r="W26" s="1"/>
      <c r="X26" s="1"/>
      <c r="Y26" s="1"/>
      <c r="Z26" s="1"/>
    </row>
    <row r="27" spans="1:26" ht="12.75" customHeight="1">
      <c r="A27" s="1"/>
      <c r="B27" s="170">
        <v>18</v>
      </c>
      <c r="C27" s="171" t="s">
        <v>24</v>
      </c>
      <c r="D27" s="170">
        <f>WebAdmin_RoomCategoryManagement!B8</f>
        <v>10</v>
      </c>
      <c r="E27" s="170">
        <f>WebAdmin_RoomCategoryManagement!C8</f>
        <v>0</v>
      </c>
      <c r="F27" s="170">
        <f>WebAdmin_RoomCategoryManagement!D8</f>
        <v>0</v>
      </c>
      <c r="G27" s="170">
        <f>WebAdmin_RoomCategoryManagement!E8</f>
        <v>0</v>
      </c>
      <c r="H27" s="170">
        <f>WebAdmin_RoomCategoryManagement!B4</f>
        <v>10</v>
      </c>
      <c r="I27" s="1"/>
      <c r="J27" s="1"/>
      <c r="K27" s="1"/>
      <c r="L27" s="1"/>
      <c r="M27" s="1"/>
      <c r="N27" s="1"/>
      <c r="O27" s="1"/>
      <c r="P27" s="1"/>
      <c r="Q27" s="1"/>
      <c r="R27" s="1"/>
      <c r="S27" s="1"/>
      <c r="T27" s="1"/>
      <c r="U27" s="1"/>
      <c r="V27" s="1"/>
      <c r="W27" s="1"/>
      <c r="X27" s="1"/>
      <c r="Y27" s="1"/>
      <c r="Z27" s="1"/>
    </row>
    <row r="28" spans="1:26" ht="12.75" customHeight="1">
      <c r="A28" s="1"/>
      <c r="B28" s="170">
        <v>19</v>
      </c>
      <c r="C28" s="171" t="s">
        <v>448</v>
      </c>
      <c r="D28" s="170">
        <f>WebAdmin_TagCategoryManagement!B8</f>
        <v>10</v>
      </c>
      <c r="E28" s="170">
        <f>WebAdmin_TagCategoryManagement!C8</f>
        <v>0</v>
      </c>
      <c r="F28" s="170">
        <f>WebAdmin_TagCategoryManagement!D8</f>
        <v>0</v>
      </c>
      <c r="G28" s="170">
        <f>WebAdmin_TagCategoryManagement!E8</f>
        <v>0</v>
      </c>
      <c r="H28" s="170">
        <f>WebAdmin_TagCategoryManagement!B4</f>
        <v>10</v>
      </c>
      <c r="I28" s="1"/>
      <c r="J28" s="1"/>
      <c r="K28" s="1"/>
      <c r="L28" s="1"/>
      <c r="M28" s="1"/>
      <c r="N28" s="1"/>
      <c r="O28" s="1"/>
      <c r="P28" s="1"/>
      <c r="Q28" s="1"/>
      <c r="R28" s="1"/>
      <c r="S28" s="1"/>
      <c r="T28" s="1"/>
      <c r="U28" s="1"/>
      <c r="V28" s="1"/>
      <c r="W28" s="1"/>
      <c r="X28" s="1"/>
      <c r="Y28" s="1"/>
      <c r="Z28" s="1"/>
    </row>
    <row r="29" spans="1:26" ht="12.75" customHeight="1">
      <c r="A29" s="1"/>
      <c r="B29" s="170">
        <v>20</v>
      </c>
      <c r="C29" s="171" t="s">
        <v>10</v>
      </c>
      <c r="D29" s="170">
        <f>Mobile_Authentication!B8</f>
        <v>7</v>
      </c>
      <c r="E29" s="170">
        <f>Mobile_Authentication!C8</f>
        <v>0</v>
      </c>
      <c r="F29" s="170">
        <f>Mobile_Authentication!D8</f>
        <v>0</v>
      </c>
      <c r="G29" s="170">
        <f>Mobile_Authentication!E8</f>
        <v>0</v>
      </c>
      <c r="H29" s="170">
        <f>Mobile_Authentication!B4</f>
        <v>7</v>
      </c>
      <c r="I29" s="1"/>
      <c r="J29" s="1"/>
      <c r="K29" s="1"/>
      <c r="L29" s="1"/>
      <c r="M29" s="1"/>
      <c r="N29" s="1"/>
      <c r="O29" s="1"/>
      <c r="P29" s="1"/>
      <c r="Q29" s="1"/>
      <c r="R29" s="1"/>
      <c r="S29" s="1"/>
      <c r="T29" s="1"/>
      <c r="U29" s="1"/>
      <c r="V29" s="1"/>
      <c r="W29" s="1"/>
      <c r="X29" s="1"/>
      <c r="Y29" s="1"/>
      <c r="Z29" s="1"/>
    </row>
    <row r="30" spans="1:26" ht="12.75" customHeight="1">
      <c r="A30" s="1"/>
      <c r="B30" s="170">
        <v>21</v>
      </c>
      <c r="C30" s="171" t="s">
        <v>9</v>
      </c>
      <c r="D30" s="170">
        <f>Mobile_HomeScreen!B8</f>
        <v>7</v>
      </c>
      <c r="E30" s="170">
        <f>Mobile_HomeScreen!C8</f>
        <v>0</v>
      </c>
      <c r="F30" s="170">
        <f>Mobile_HomeScreen!D8</f>
        <v>0</v>
      </c>
      <c r="G30" s="170">
        <f>Mobile_HomeScreen!E8</f>
        <v>0</v>
      </c>
      <c r="H30" s="170">
        <f>Mobile_HomeScreen!B4</f>
        <v>7</v>
      </c>
      <c r="I30" s="1"/>
      <c r="J30" s="1"/>
      <c r="K30" s="1"/>
      <c r="L30" s="1"/>
      <c r="M30" s="1"/>
      <c r="N30" s="1"/>
      <c r="O30" s="1"/>
      <c r="P30" s="1"/>
      <c r="Q30" s="1"/>
      <c r="R30" s="1"/>
      <c r="S30" s="1"/>
      <c r="T30" s="1"/>
      <c r="U30" s="1"/>
      <c r="V30" s="1"/>
      <c r="W30" s="1"/>
      <c r="X30" s="1"/>
      <c r="Y30" s="1"/>
      <c r="Z30" s="1"/>
    </row>
    <row r="31" spans="1:26" ht="12.75" customHeight="1">
      <c r="A31" s="1"/>
      <c r="B31" s="170">
        <v>22</v>
      </c>
      <c r="C31" s="171" t="s">
        <v>27</v>
      </c>
      <c r="D31" s="170">
        <f>Mobile_FarmstayManagement!B8</f>
        <v>7</v>
      </c>
      <c r="E31" s="170">
        <f>Mobile_FarmstayManagement!C8</f>
        <v>0</v>
      </c>
      <c r="F31" s="170">
        <f>Mobile_FarmstayManagement!D8</f>
        <v>0</v>
      </c>
      <c r="G31" s="170">
        <f>Mobile_FarmstayManagement!E8</f>
        <v>0</v>
      </c>
      <c r="H31" s="170">
        <f>Mobile_FarmstayManagement!B4</f>
        <v>7</v>
      </c>
      <c r="I31" s="1"/>
      <c r="J31" s="1"/>
      <c r="K31" s="1"/>
      <c r="L31" s="1"/>
      <c r="M31" s="1"/>
      <c r="N31" s="1"/>
      <c r="O31" s="1"/>
      <c r="P31" s="1"/>
      <c r="Q31" s="1"/>
      <c r="R31" s="1"/>
      <c r="S31" s="1"/>
      <c r="T31" s="1"/>
      <c r="U31" s="1"/>
      <c r="V31" s="1"/>
      <c r="W31" s="1"/>
      <c r="X31" s="1"/>
      <c r="Y31" s="1"/>
      <c r="Z31" s="1"/>
    </row>
    <row r="32" spans="1:26" ht="12.75" customHeight="1">
      <c r="A32" s="1"/>
      <c r="B32" s="170">
        <v>23</v>
      </c>
      <c r="C32" s="171" t="s">
        <v>26</v>
      </c>
      <c r="D32" s="170">
        <f>Mobile_BookingManagement!B8</f>
        <v>8</v>
      </c>
      <c r="E32" s="170">
        <f>Mobile_BookingManagement!C8</f>
        <v>0</v>
      </c>
      <c r="F32" s="170">
        <f>Mobile_BookingManagement!D8</f>
        <v>0</v>
      </c>
      <c r="G32" s="170">
        <f>Mobile_BookingManagement!E8</f>
        <v>0</v>
      </c>
      <c r="H32" s="170">
        <f>Mobile_BookingManagement!B4</f>
        <v>8</v>
      </c>
      <c r="I32" s="1"/>
      <c r="J32" s="1"/>
      <c r="K32" s="1"/>
      <c r="L32" s="1"/>
      <c r="M32" s="1"/>
      <c r="N32" s="1"/>
      <c r="O32" s="1"/>
      <c r="P32" s="1"/>
      <c r="Q32" s="1"/>
      <c r="R32" s="1"/>
      <c r="S32" s="1"/>
      <c r="T32" s="1"/>
      <c r="U32" s="1"/>
      <c r="V32" s="1"/>
      <c r="W32" s="1"/>
      <c r="X32" s="1"/>
      <c r="Y32" s="1"/>
      <c r="Z32" s="1"/>
    </row>
    <row r="33" spans="1:26" ht="12.75" customHeight="1">
      <c r="A33" s="1"/>
      <c r="B33" s="166"/>
      <c r="C33" s="167" t="s">
        <v>62</v>
      </c>
      <c r="D33" s="166">
        <f t="shared" ref="D33:E33" si="0">SUM(D11:D32)</f>
        <v>229</v>
      </c>
      <c r="E33" s="166">
        <f t="shared" si="0"/>
        <v>1</v>
      </c>
      <c r="F33" s="166">
        <f>SUM(F11:F32)</f>
        <v>0</v>
      </c>
      <c r="G33" s="166">
        <f>SUM(G11:G32)</f>
        <v>0</v>
      </c>
      <c r="H33" s="166">
        <f>SUM(H11:H32)</f>
        <v>230</v>
      </c>
      <c r="I33" s="1"/>
      <c r="J33" s="1"/>
      <c r="K33" s="1"/>
      <c r="L33" s="1"/>
      <c r="M33" s="1"/>
      <c r="N33" s="1"/>
      <c r="O33" s="1"/>
      <c r="P33" s="1"/>
      <c r="Q33" s="1"/>
      <c r="R33" s="1"/>
      <c r="S33" s="1"/>
      <c r="T33" s="1"/>
      <c r="U33" s="1"/>
      <c r="V33" s="1"/>
      <c r="W33" s="1"/>
      <c r="X33" s="1"/>
      <c r="Y33" s="1"/>
      <c r="Z33" s="1"/>
    </row>
    <row r="34" spans="1:26" ht="12.75" customHeight="1">
      <c r="A34" s="1"/>
      <c r="B34" s="43"/>
      <c r="C34" s="8"/>
      <c r="D34" s="44"/>
      <c r="E34" s="45"/>
      <c r="F34" s="45"/>
      <c r="G34" s="45"/>
      <c r="H34" s="45"/>
      <c r="I34" s="1"/>
      <c r="J34" s="1"/>
      <c r="K34" s="1"/>
      <c r="L34" s="1"/>
      <c r="M34" s="1"/>
      <c r="N34" s="1"/>
      <c r="O34" s="1"/>
      <c r="P34" s="1"/>
      <c r="Q34" s="1"/>
      <c r="R34" s="1"/>
      <c r="S34" s="1"/>
      <c r="T34" s="1"/>
      <c r="U34" s="1"/>
      <c r="V34" s="1"/>
      <c r="W34" s="1"/>
      <c r="X34" s="1"/>
      <c r="Y34" s="1"/>
      <c r="Z34" s="1"/>
    </row>
    <row r="35" spans="1:26" ht="12.75" customHeight="1">
      <c r="A35" s="1"/>
      <c r="B35" s="8"/>
      <c r="C35" s="28" t="s">
        <v>63</v>
      </c>
      <c r="D35" s="8"/>
      <c r="E35" s="46">
        <f>(D33+E33)*100/(H33-G33)</f>
        <v>100</v>
      </c>
      <c r="F35" s="8" t="s">
        <v>64</v>
      </c>
      <c r="G35" s="8"/>
      <c r="H35" s="47"/>
      <c r="I35" s="1"/>
      <c r="J35" s="1"/>
      <c r="K35" s="1"/>
      <c r="L35" s="1"/>
      <c r="M35" s="1"/>
      <c r="N35" s="1"/>
      <c r="O35" s="1"/>
      <c r="P35" s="1"/>
      <c r="Q35" s="1"/>
      <c r="R35" s="1"/>
      <c r="S35" s="1"/>
      <c r="T35" s="1"/>
      <c r="U35" s="1"/>
      <c r="V35" s="1"/>
      <c r="W35" s="1"/>
      <c r="X35" s="1"/>
      <c r="Y35" s="1"/>
      <c r="Z35" s="1"/>
    </row>
    <row r="36" spans="1:26" ht="12.75" customHeight="1">
      <c r="A36" s="1"/>
      <c r="B36" s="8"/>
      <c r="C36" s="28" t="s">
        <v>65</v>
      </c>
      <c r="D36" s="8"/>
      <c r="E36" s="46">
        <f>D33*100/(H33-G33)</f>
        <v>99.565217391304344</v>
      </c>
      <c r="F36" s="8" t="s">
        <v>64</v>
      </c>
      <c r="G36" s="8"/>
      <c r="H36" s="47"/>
      <c r="I36" s="1"/>
      <c r="J36" s="1"/>
      <c r="K36" s="1"/>
      <c r="L36" s="1"/>
      <c r="M36" s="1"/>
      <c r="N36" s="1"/>
      <c r="O36" s="1"/>
      <c r="P36" s="1"/>
      <c r="Q36" s="1"/>
      <c r="R36" s="1"/>
      <c r="S36" s="1"/>
      <c r="T36" s="1"/>
      <c r="U36" s="1"/>
      <c r="V36" s="1"/>
      <c r="W36" s="1"/>
      <c r="X36" s="1"/>
      <c r="Y36" s="1"/>
      <c r="Z36" s="1"/>
    </row>
    <row r="37" spans="1:26" ht="12.75" customHeight="1">
      <c r="A37" s="1"/>
      <c r="B37" s="8"/>
      <c r="C37" s="8"/>
      <c r="D37" s="8"/>
      <c r="E37" s="8"/>
      <c r="F37" s="8"/>
      <c r="G37" s="8"/>
      <c r="H37" s="8"/>
      <c r="I37" s="1"/>
      <c r="J37" s="1"/>
      <c r="K37" s="1"/>
      <c r="L37" s="1"/>
      <c r="M37" s="1"/>
      <c r="N37" s="1"/>
      <c r="O37" s="1"/>
      <c r="P37" s="1"/>
      <c r="Q37" s="1"/>
      <c r="R37" s="1"/>
      <c r="S37" s="1"/>
      <c r="T37" s="1"/>
      <c r="U37" s="1"/>
      <c r="V37" s="1"/>
      <c r="W37" s="1"/>
      <c r="X37" s="1"/>
      <c r="Y37" s="1"/>
      <c r="Z37" s="1"/>
    </row>
    <row r="38" spans="1:26" ht="12.75" customHeight="1">
      <c r="A38" s="1"/>
      <c r="B38" s="8"/>
      <c r="C38" s="8"/>
      <c r="D38" s="8"/>
      <c r="E38" s="8"/>
      <c r="F38" s="8"/>
      <c r="G38" s="8"/>
      <c r="H38" s="8"/>
      <c r="I38" s="1"/>
      <c r="J38" s="1"/>
      <c r="K38" s="1"/>
      <c r="L38" s="1"/>
      <c r="M38" s="1"/>
      <c r="N38" s="1"/>
      <c r="O38" s="1"/>
      <c r="P38" s="1"/>
      <c r="Q38" s="1"/>
      <c r="R38" s="1"/>
      <c r="S38" s="1"/>
      <c r="T38" s="1"/>
      <c r="U38" s="1"/>
      <c r="V38" s="1"/>
      <c r="W38" s="1"/>
      <c r="X38" s="1"/>
      <c r="Y38" s="1"/>
      <c r="Z38" s="1"/>
    </row>
    <row r="39" spans="1:26" ht="12.75" customHeight="1">
      <c r="A39" s="1"/>
      <c r="B39" s="8"/>
      <c r="C39" s="8"/>
      <c r="D39" s="8"/>
      <c r="E39" s="8"/>
      <c r="F39" s="8"/>
      <c r="G39" s="8"/>
      <c r="H39" s="8"/>
      <c r="I39" s="1"/>
      <c r="J39" s="1"/>
      <c r="K39" s="1"/>
      <c r="L39" s="1"/>
      <c r="M39" s="1"/>
      <c r="N39" s="1"/>
      <c r="O39" s="1"/>
      <c r="P39" s="1"/>
      <c r="Q39" s="1"/>
      <c r="R39" s="1"/>
      <c r="S39" s="1"/>
      <c r="T39" s="1"/>
      <c r="U39" s="1"/>
      <c r="V39" s="1"/>
      <c r="W39" s="1"/>
      <c r="X39" s="1"/>
      <c r="Y39" s="1"/>
      <c r="Z39" s="1"/>
    </row>
    <row r="40" spans="1:26" ht="12.75" customHeight="1">
      <c r="A40" s="1"/>
      <c r="B40" s="8"/>
      <c r="C40" s="8"/>
      <c r="D40" s="8"/>
      <c r="E40" s="8"/>
      <c r="F40" s="8"/>
      <c r="G40" s="8"/>
      <c r="H40" s="8"/>
      <c r="I40" s="1"/>
      <c r="J40" s="1"/>
      <c r="K40" s="1"/>
      <c r="L40" s="1"/>
      <c r="M40" s="1"/>
      <c r="N40" s="1"/>
      <c r="O40" s="1"/>
      <c r="P40" s="1"/>
      <c r="Q40" s="1"/>
      <c r="R40" s="1"/>
      <c r="S40" s="1"/>
      <c r="T40" s="1"/>
      <c r="U40" s="1"/>
      <c r="V40" s="1"/>
      <c r="W40" s="1"/>
      <c r="X40" s="1"/>
      <c r="Y40" s="1"/>
      <c r="Z40" s="1"/>
    </row>
    <row r="41" spans="1:26" ht="12.75" customHeight="1">
      <c r="A41" s="1"/>
      <c r="B41" s="8"/>
      <c r="C41" s="8"/>
      <c r="D41" s="8"/>
      <c r="E41" s="8"/>
      <c r="F41" s="8"/>
      <c r="G41" s="8"/>
      <c r="H41" s="8"/>
      <c r="I41" s="1"/>
      <c r="J41" s="1"/>
      <c r="K41" s="1"/>
      <c r="L41" s="1"/>
      <c r="M41" s="1"/>
      <c r="N41" s="1"/>
      <c r="O41" s="1"/>
      <c r="P41" s="1"/>
      <c r="Q41" s="1"/>
      <c r="R41" s="1"/>
      <c r="S41" s="1"/>
      <c r="T41" s="1"/>
      <c r="U41" s="1"/>
      <c r="V41" s="1"/>
      <c r="W41" s="1"/>
      <c r="X41" s="1"/>
      <c r="Y41" s="1"/>
      <c r="Z41" s="1"/>
    </row>
    <row r="42" spans="1:26" ht="12.75" customHeight="1">
      <c r="A42" s="1"/>
      <c r="B42" s="8"/>
      <c r="C42" s="8"/>
      <c r="D42" s="8"/>
      <c r="E42" s="8"/>
      <c r="F42" s="8"/>
      <c r="G42" s="8"/>
      <c r="H42" s="8"/>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2.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11">
    <mergeCell ref="C6:H6"/>
    <mergeCell ref="G3:H3"/>
    <mergeCell ref="G4:H4"/>
    <mergeCell ref="G5:H5"/>
    <mergeCell ref="B1:H1"/>
    <mergeCell ref="C3:D3"/>
    <mergeCell ref="E3:F3"/>
    <mergeCell ref="C4:D4"/>
    <mergeCell ref="E4:F4"/>
    <mergeCell ref="C5:D5"/>
    <mergeCell ref="E5:F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8"/>
  <sheetViews>
    <sheetView workbookViewId="0">
      <selection activeCell="C13" sqref="C13"/>
    </sheetView>
  </sheetViews>
  <sheetFormatPr defaultColWidth="9" defaultRowHeight="13.2" outlineLevelRow="1" outlineLevelCol="1"/>
  <cols>
    <col min="1" max="1" width="25.44140625" style="52" customWidth="1"/>
    <col min="2" max="2" width="34.44140625" style="52" customWidth="1"/>
    <col min="3" max="3" width="34.109375" style="52" customWidth="1"/>
    <col min="4" max="4" width="34.6640625" style="52" customWidth="1"/>
    <col min="5" max="5" width="28.33203125" style="52" customWidth="1"/>
    <col min="6" max="6" width="9.33203125" style="52" customWidth="1"/>
    <col min="7" max="7" width="14.44140625" style="52" customWidth="1" outlineLevel="1"/>
    <col min="8" max="8" width="14.44140625" style="53" customWidth="1" outlineLevel="1"/>
    <col min="9" max="9" width="9.33203125" style="52" customWidth="1"/>
    <col min="10" max="10" width="14.21875" style="52" customWidth="1" outlineLevel="1"/>
    <col min="11" max="11" width="9.6640625" style="53" customWidth="1" outlineLevel="1"/>
    <col min="12" max="12" width="9.33203125" style="52" customWidth="1"/>
    <col min="13" max="13" width="12.5546875" style="52" customWidth="1" outlineLevel="1"/>
    <col min="14" max="14" width="10"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c r="A2" s="55" t="s">
        <v>81</v>
      </c>
      <c r="B2" s="202" t="s">
        <v>95</v>
      </c>
      <c r="C2" s="202"/>
      <c r="D2" s="202"/>
      <c r="E2" s="203"/>
      <c r="F2" s="56"/>
      <c r="G2" s="57"/>
      <c r="H2" s="58"/>
      <c r="I2" s="56"/>
      <c r="J2" s="57"/>
      <c r="K2" s="58"/>
      <c r="L2" s="56"/>
      <c r="M2" s="57"/>
      <c r="N2" s="58"/>
      <c r="O2" s="58"/>
      <c r="P2" s="59"/>
      <c r="Q2" s="60"/>
      <c r="R2" s="61" t="s">
        <v>67</v>
      </c>
    </row>
    <row r="3" spans="1:18" s="61" customFormat="1">
      <c r="A3" s="62" t="s">
        <v>82</v>
      </c>
      <c r="B3" s="204" t="s">
        <v>96</v>
      </c>
      <c r="C3" s="204"/>
      <c r="D3" s="204"/>
      <c r="E3" s="205"/>
      <c r="F3" s="56"/>
      <c r="G3" s="57"/>
      <c r="H3" s="58"/>
      <c r="I3" s="56"/>
      <c r="J3" s="57"/>
      <c r="K3" s="58"/>
      <c r="L3" s="56"/>
      <c r="M3" s="57"/>
      <c r="N3" s="58"/>
      <c r="O3" s="58"/>
      <c r="P3" s="59"/>
      <c r="Q3" s="60"/>
      <c r="R3" s="61" t="s">
        <v>68</v>
      </c>
    </row>
    <row r="4" spans="1:18" s="61" customFormat="1">
      <c r="A4" s="62" t="s">
        <v>83</v>
      </c>
      <c r="B4" s="204">
        <f>COUNTA(A13:A999)</f>
        <v>6</v>
      </c>
      <c r="C4" s="204"/>
      <c r="D4" s="204"/>
      <c r="E4" s="205"/>
      <c r="F4" s="56"/>
      <c r="G4" s="57"/>
      <c r="H4" s="58"/>
      <c r="I4" s="56"/>
      <c r="J4" s="57"/>
      <c r="K4" s="58"/>
      <c r="L4" s="56"/>
      <c r="M4" s="57"/>
      <c r="N4" s="58"/>
      <c r="O4" s="58"/>
      <c r="P4" s="59"/>
      <c r="Q4" s="60"/>
      <c r="R4" s="61" t="s">
        <v>69</v>
      </c>
    </row>
    <row r="5" spans="1:18" s="61" customFormat="1">
      <c r="A5" s="63" t="s">
        <v>84</v>
      </c>
      <c r="B5" s="64" t="s">
        <v>67</v>
      </c>
      <c r="C5" s="64" t="s">
        <v>68</v>
      </c>
      <c r="D5" s="64" t="s">
        <v>69</v>
      </c>
      <c r="E5" s="65" t="s">
        <v>60</v>
      </c>
      <c r="F5" s="66"/>
      <c r="G5" s="66"/>
      <c r="H5" s="67"/>
      <c r="I5" s="66"/>
      <c r="J5" s="66"/>
      <c r="K5" s="67"/>
      <c r="L5" s="66"/>
      <c r="M5" s="66"/>
      <c r="N5" s="67"/>
      <c r="O5" s="67"/>
      <c r="P5" s="67"/>
      <c r="Q5" s="68"/>
      <c r="R5" s="61" t="s">
        <v>60</v>
      </c>
    </row>
    <row r="6" spans="1:18" s="61" customFormat="1">
      <c r="A6" s="63" t="s">
        <v>75</v>
      </c>
      <c r="B6" s="69">
        <f>COUNTIF($F10:$F997,B5)</f>
        <v>6</v>
      </c>
      <c r="C6" s="69">
        <f>COUNTIF($F10:$F997,C5)</f>
        <v>0</v>
      </c>
      <c r="D6" s="69">
        <f>COUNTIF($F10:$F997,D5)</f>
        <v>0</v>
      </c>
      <c r="E6" s="70">
        <f>COUNTIF($F10:$F997,E5)</f>
        <v>0</v>
      </c>
      <c r="F6" s="71"/>
      <c r="G6" s="71"/>
      <c r="H6" s="67"/>
      <c r="I6" s="71"/>
      <c r="J6" s="71"/>
      <c r="K6" s="67"/>
      <c r="L6" s="71"/>
      <c r="M6" s="71"/>
      <c r="N6" s="67"/>
      <c r="O6" s="67"/>
      <c r="P6" s="67"/>
      <c r="Q6" s="68"/>
    </row>
    <row r="7" spans="1:18" s="61" customFormat="1">
      <c r="A7" s="63" t="s">
        <v>78</v>
      </c>
      <c r="B7" s="69">
        <f>COUNTIF($F10:$F997,B5)</f>
        <v>6</v>
      </c>
      <c r="C7" s="69">
        <f>COUNTIF($F10:$F997,C5)</f>
        <v>0</v>
      </c>
      <c r="D7" s="69">
        <f>COUNTIF($F10:$F997,D5)</f>
        <v>0</v>
      </c>
      <c r="E7" s="70">
        <f>COUNTIF($F10:$F997,E5)</f>
        <v>0</v>
      </c>
      <c r="F7" s="71"/>
      <c r="G7" s="71"/>
      <c r="H7" s="67"/>
      <c r="I7" s="71"/>
      <c r="J7" s="71"/>
      <c r="K7" s="67"/>
      <c r="L7" s="71"/>
      <c r="M7" s="71"/>
      <c r="N7" s="67"/>
      <c r="O7" s="67"/>
      <c r="P7" s="67"/>
      <c r="Q7" s="68"/>
    </row>
    <row r="8" spans="1:18" s="61" customFormat="1" ht="14.4" thickBot="1">
      <c r="A8" s="72" t="s">
        <v>79</v>
      </c>
      <c r="B8" s="155">
        <f>COUNTIF($L10:$L991,B5)</f>
        <v>6</v>
      </c>
      <c r="C8" s="73">
        <f>COUNTIF($F10:$F997,C5)</f>
        <v>0</v>
      </c>
      <c r="D8" s="73">
        <f>COUNTIF($F10:$F997,D5)</f>
        <v>0</v>
      </c>
      <c r="E8" s="74">
        <f>COUNTIF($F10:$F997,E5)</f>
        <v>0</v>
      </c>
      <c r="F8" s="71"/>
      <c r="G8" s="71"/>
      <c r="H8" s="67"/>
      <c r="I8" s="71"/>
      <c r="J8" s="71"/>
      <c r="K8" s="67"/>
      <c r="L8" s="71"/>
      <c r="M8" s="71"/>
      <c r="N8" s="67"/>
      <c r="O8" s="67"/>
      <c r="P8" s="67"/>
      <c r="Q8" s="68"/>
    </row>
    <row r="9" spans="1:18" s="61" customFormat="1">
      <c r="A9" s="67"/>
      <c r="B9" s="67"/>
      <c r="C9" s="67"/>
      <c r="D9" s="67"/>
      <c r="E9" s="67"/>
      <c r="F9" s="75"/>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86</v>
      </c>
      <c r="B11" s="81"/>
      <c r="C11" s="82"/>
      <c r="D11" s="82"/>
      <c r="E11" s="82"/>
      <c r="F11" s="82"/>
      <c r="G11" s="82"/>
      <c r="H11" s="82"/>
      <c r="I11" s="82"/>
      <c r="J11" s="82"/>
      <c r="K11" s="82"/>
      <c r="L11" s="82"/>
      <c r="M11" s="82"/>
      <c r="N11" s="82"/>
      <c r="O11" s="83"/>
      <c r="Q11" s="77"/>
    </row>
    <row r="12" spans="1:18" ht="88.8" customHeight="1" outlineLevel="1">
      <c r="A12" s="89" t="s">
        <v>792</v>
      </c>
      <c r="B12" s="142" t="s">
        <v>89</v>
      </c>
      <c r="C12" s="89" t="s">
        <v>90</v>
      </c>
      <c r="D12" s="92" t="s">
        <v>91</v>
      </c>
      <c r="E12" s="85"/>
      <c r="F12" s="93" t="s">
        <v>67</v>
      </c>
      <c r="G12" s="114" t="s">
        <v>795</v>
      </c>
      <c r="H12" s="93" t="s">
        <v>92</v>
      </c>
      <c r="I12" s="152" t="s">
        <v>67</v>
      </c>
      <c r="J12" s="152" t="s">
        <v>842</v>
      </c>
      <c r="K12" s="151" t="s">
        <v>879</v>
      </c>
      <c r="L12" s="152" t="s">
        <v>67</v>
      </c>
      <c r="M12" s="156">
        <v>45050</v>
      </c>
      <c r="N12" s="151" t="s">
        <v>843</v>
      </c>
      <c r="O12" s="84"/>
      <c r="Q12" s="79"/>
    </row>
    <row r="13" spans="1:18" s="78" customFormat="1" ht="110.4" outlineLevel="1">
      <c r="A13" s="131" t="s">
        <v>793</v>
      </c>
      <c r="B13" s="137" t="s">
        <v>796</v>
      </c>
      <c r="C13" s="143" t="s">
        <v>87</v>
      </c>
      <c r="D13" s="90" t="s">
        <v>108</v>
      </c>
      <c r="E13" s="91" t="s">
        <v>94</v>
      </c>
      <c r="F13" s="93" t="s">
        <v>67</v>
      </c>
      <c r="G13" s="114" t="s">
        <v>795</v>
      </c>
      <c r="H13" s="93" t="s">
        <v>92</v>
      </c>
      <c r="I13" s="93" t="s">
        <v>67</v>
      </c>
      <c r="J13" s="152" t="s">
        <v>842</v>
      </c>
      <c r="K13" s="151" t="s">
        <v>879</v>
      </c>
      <c r="L13" s="152" t="s">
        <v>67</v>
      </c>
      <c r="M13" s="156">
        <v>45050</v>
      </c>
      <c r="N13" s="151" t="s">
        <v>843</v>
      </c>
      <c r="O13" s="84"/>
      <c r="Q13" s="79"/>
    </row>
    <row r="14" spans="1:18" ht="110.4" outlineLevel="1">
      <c r="A14" s="131" t="s">
        <v>794</v>
      </c>
      <c r="B14" s="137" t="s">
        <v>797</v>
      </c>
      <c r="C14" s="143" t="s">
        <v>88</v>
      </c>
      <c r="D14" s="90" t="s">
        <v>85</v>
      </c>
      <c r="E14" s="85"/>
      <c r="F14" s="93" t="s">
        <v>67</v>
      </c>
      <c r="G14" s="114" t="s">
        <v>795</v>
      </c>
      <c r="H14" s="93" t="s">
        <v>92</v>
      </c>
      <c r="I14" s="152" t="s">
        <v>67</v>
      </c>
      <c r="J14" s="152" t="s">
        <v>842</v>
      </c>
      <c r="K14" s="151" t="s">
        <v>879</v>
      </c>
      <c r="L14" s="152" t="s">
        <v>67</v>
      </c>
      <c r="M14" s="156">
        <v>45050</v>
      </c>
      <c r="N14" s="151" t="s">
        <v>843</v>
      </c>
      <c r="O14" s="84"/>
      <c r="Q14" s="79"/>
    </row>
    <row r="15" spans="1:18" ht="110.4" outlineLevel="1">
      <c r="A15" s="131" t="s">
        <v>801</v>
      </c>
      <c r="B15" s="137" t="s">
        <v>798</v>
      </c>
      <c r="C15" s="143" t="s">
        <v>799</v>
      </c>
      <c r="D15" s="90" t="s">
        <v>800</v>
      </c>
      <c r="E15" s="85"/>
      <c r="F15" s="93" t="s">
        <v>67</v>
      </c>
      <c r="G15" s="114" t="s">
        <v>795</v>
      </c>
      <c r="H15" s="93" t="s">
        <v>92</v>
      </c>
      <c r="I15" s="152" t="s">
        <v>67</v>
      </c>
      <c r="J15" s="152" t="s">
        <v>842</v>
      </c>
      <c r="K15" s="151" t="s">
        <v>879</v>
      </c>
      <c r="L15" s="152" t="s">
        <v>67</v>
      </c>
      <c r="M15" s="156">
        <v>45050</v>
      </c>
      <c r="N15" s="151" t="s">
        <v>843</v>
      </c>
      <c r="O15" s="84"/>
      <c r="Q15" s="79"/>
    </row>
    <row r="16" spans="1:18" s="61" customFormat="1" ht="13.8">
      <c r="A16" s="81" t="s">
        <v>93</v>
      </c>
      <c r="B16" s="81"/>
      <c r="C16" s="87"/>
      <c r="D16" s="87"/>
      <c r="E16" s="87"/>
      <c r="F16" s="94"/>
      <c r="G16" s="94"/>
      <c r="H16" s="94"/>
      <c r="I16" s="94"/>
      <c r="J16" s="87"/>
      <c r="K16" s="87"/>
      <c r="L16" s="87"/>
      <c r="M16" s="87"/>
      <c r="N16" s="87"/>
      <c r="O16" s="88"/>
      <c r="Q16" s="77"/>
    </row>
    <row r="17" spans="1:17" s="78" customFormat="1" ht="110.4" outlineLevel="1">
      <c r="A17" s="131" t="s">
        <v>802</v>
      </c>
      <c r="B17" s="137" t="s">
        <v>803</v>
      </c>
      <c r="C17" s="143" t="s">
        <v>804</v>
      </c>
      <c r="D17" s="90" t="s">
        <v>805</v>
      </c>
      <c r="E17" s="91"/>
      <c r="F17" s="93" t="s">
        <v>67</v>
      </c>
      <c r="G17" s="114" t="s">
        <v>795</v>
      </c>
      <c r="H17" s="93" t="s">
        <v>92</v>
      </c>
      <c r="I17" s="93" t="s">
        <v>67</v>
      </c>
      <c r="J17" s="152" t="s">
        <v>842</v>
      </c>
      <c r="K17" s="151" t="s">
        <v>879</v>
      </c>
      <c r="L17" s="152" t="s">
        <v>67</v>
      </c>
      <c r="M17" s="156">
        <v>45050</v>
      </c>
      <c r="N17" s="151" t="s">
        <v>843</v>
      </c>
      <c r="O17" s="84"/>
      <c r="Q17" s="79"/>
    </row>
    <row r="18" spans="1:17" ht="110.4" outlineLevel="1">
      <c r="A18" s="131" t="s">
        <v>806</v>
      </c>
      <c r="B18" s="137" t="s">
        <v>807</v>
      </c>
      <c r="C18" s="143" t="s">
        <v>808</v>
      </c>
      <c r="D18" s="90" t="s">
        <v>881</v>
      </c>
      <c r="E18" s="85"/>
      <c r="F18" s="93" t="s">
        <v>67</v>
      </c>
      <c r="G18" s="114" t="s">
        <v>795</v>
      </c>
      <c r="H18" s="93" t="s">
        <v>92</v>
      </c>
      <c r="I18" s="93" t="s">
        <v>67</v>
      </c>
      <c r="J18" s="152" t="s">
        <v>842</v>
      </c>
      <c r="K18" s="151" t="s">
        <v>879</v>
      </c>
      <c r="L18" s="152" t="s">
        <v>67</v>
      </c>
      <c r="M18" s="156">
        <v>45050</v>
      </c>
      <c r="N18" s="151" t="s">
        <v>843</v>
      </c>
      <c r="O18" s="84"/>
      <c r="Q18" s="79"/>
    </row>
  </sheetData>
  <mergeCells count="3">
    <mergeCell ref="B2:E2"/>
    <mergeCell ref="B3:E3"/>
    <mergeCell ref="B4:E4"/>
  </mergeCells>
  <conditionalFormatting sqref="F11:F14 F16 F19:F299 I1:I298 L19:L298">
    <cfRule type="containsText" dxfId="443" priority="8" operator="containsText" text="Passed">
      <formula>NOT(ISERROR(SEARCH("Passed",F1)))</formula>
    </cfRule>
  </conditionalFormatting>
  <conditionalFormatting sqref="F15">
    <cfRule type="containsText" dxfId="442" priority="7" operator="containsText" text="Passed">
      <formula>NOT(ISERROR(SEARCH("Passed",F15)))</formula>
    </cfRule>
  </conditionalFormatting>
  <conditionalFormatting sqref="F17">
    <cfRule type="containsText" dxfId="441" priority="6" operator="containsText" text="Passed">
      <formula>NOT(ISERROR(SEARCH("Passed",F17)))</formula>
    </cfRule>
  </conditionalFormatting>
  <conditionalFormatting sqref="F18">
    <cfRule type="containsText" dxfId="440" priority="5" operator="containsText" text="Passed">
      <formula>NOT(ISERROR(SEARCH("Passed",F18)))</formula>
    </cfRule>
  </conditionalFormatting>
  <conditionalFormatting sqref="L1:L11 L13:L16">
    <cfRule type="containsText" dxfId="439" priority="3" operator="containsText" text="Passed">
      <formula>NOT(ISERROR(SEARCH("Passed",L1)))</formula>
    </cfRule>
  </conditionalFormatting>
  <conditionalFormatting sqref="L1:L16">
    <cfRule type="containsText" dxfId="438" priority="2" operator="containsText" text="Passed">
      <formula>NOT(ISERROR(SEARCH("Passed",L1)))</formula>
    </cfRule>
  </conditionalFormatting>
  <conditionalFormatting sqref="L17:L18">
    <cfRule type="containsText" dxfId="437" priority="1" operator="containsText" text="Passed">
      <formula>NOT(ISERROR(SEARCH("Passed",L17)))</formula>
    </cfRule>
  </conditionalFormatting>
  <dataValidations count="2">
    <dataValidation type="list" allowBlank="1" showErrorMessage="1" sqref="G2:G3 G9 G19:G146 J2:J3 J9 J19:J146 M2:M3 M9 M19:M146 I12:I18 F12:F18 L12:L18">
      <formula1>$R$2:$R$5</formula1>
      <formula2>0</formula2>
    </dataValidation>
    <dataValidation allowBlank="1" showErrorMessage="1" sqref="F10 I10 L10"/>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8"/>
  <sheetViews>
    <sheetView tabSelected="1" topLeftCell="A27" workbookViewId="0">
      <selection activeCell="C28" sqref="C28"/>
    </sheetView>
  </sheetViews>
  <sheetFormatPr defaultColWidth="9" defaultRowHeight="13.2" outlineLevelRow="1" outlineLevelCol="1"/>
  <cols>
    <col min="1" max="1" width="27.88671875" style="52" customWidth="1"/>
    <col min="2"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3.33203125" style="52" customWidth="1" outlineLevel="1"/>
    <col min="11" max="11" width="9.88671875" style="53" customWidth="1" outlineLevel="1"/>
    <col min="12" max="12" width="9.33203125" style="52" customWidth="1"/>
    <col min="13" max="13" width="10.6640625" style="52" customWidth="1" outlineLevel="1"/>
    <col min="14" max="14" width="9.88671875"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13</v>
      </c>
      <c r="C2" s="209"/>
      <c r="D2" s="209"/>
      <c r="E2" s="210"/>
      <c r="F2" s="111"/>
      <c r="G2" s="113"/>
      <c r="H2" s="115"/>
      <c r="I2" s="56"/>
      <c r="J2" s="57"/>
      <c r="K2" s="58"/>
      <c r="L2" s="56"/>
      <c r="M2" s="57"/>
      <c r="N2" s="58"/>
      <c r="O2" s="58"/>
      <c r="P2" s="59"/>
      <c r="Q2" s="60"/>
      <c r="R2" s="61" t="s">
        <v>67</v>
      </c>
    </row>
    <row r="3" spans="1:18" s="61" customFormat="1" ht="13.8">
      <c r="A3" s="98" t="s">
        <v>82</v>
      </c>
      <c r="B3" s="211" t="s">
        <v>184</v>
      </c>
      <c r="C3" s="211"/>
      <c r="D3" s="211"/>
      <c r="E3" s="212"/>
      <c r="F3" s="111"/>
      <c r="G3" s="113"/>
      <c r="H3" s="115"/>
      <c r="I3" s="56"/>
      <c r="J3" s="57"/>
      <c r="K3" s="58"/>
      <c r="L3" s="56"/>
      <c r="M3" s="57"/>
      <c r="N3" s="58"/>
      <c r="O3" s="58"/>
      <c r="P3" s="59"/>
      <c r="Q3" s="60"/>
      <c r="R3" s="61" t="s">
        <v>68</v>
      </c>
    </row>
    <row r="4" spans="1:18" s="61" customFormat="1" ht="13.8">
      <c r="A4" s="98" t="s">
        <v>83</v>
      </c>
      <c r="B4" s="211">
        <f>COUNTIF(A11:A202, "TC_*")</f>
        <v>14</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02">
        <f>COUNTIF($F10:$F999,B5)</f>
        <v>14</v>
      </c>
      <c r="C6" s="102">
        <f>COUNTIF($F10:$F999,C5)</f>
        <v>0</v>
      </c>
      <c r="D6" s="102">
        <f>COUNTIF($F10:$F999,D5)</f>
        <v>0</v>
      </c>
      <c r="E6" s="103">
        <f>COUNTIF($F10:$F999,E5)</f>
        <v>0</v>
      </c>
      <c r="F6" s="71"/>
      <c r="G6" s="71"/>
      <c r="H6" s="67"/>
      <c r="I6" s="71"/>
      <c r="J6" s="71"/>
      <c r="K6" s="67"/>
      <c r="L6" s="71"/>
      <c r="M6" s="71"/>
      <c r="N6" s="67"/>
      <c r="O6" s="67"/>
      <c r="P6" s="67"/>
      <c r="Q6" s="68"/>
    </row>
    <row r="7" spans="1:18" s="61" customFormat="1" ht="13.8">
      <c r="A7" s="99" t="s">
        <v>78</v>
      </c>
      <c r="B7" s="102">
        <f>COUNTIF($F10:$F999,B5)</f>
        <v>14</v>
      </c>
      <c r="C7" s="102">
        <f>COUNTIF($F10:$F999,C5)</f>
        <v>0</v>
      </c>
      <c r="D7" s="102">
        <f>COUNTIF($F10:$F999,D5)</f>
        <v>0</v>
      </c>
      <c r="E7" s="103">
        <f>COUNTIF($F10:$F999,E5)</f>
        <v>0</v>
      </c>
      <c r="F7" s="71"/>
      <c r="G7" s="71"/>
      <c r="H7" s="67"/>
      <c r="I7" s="71"/>
      <c r="J7" s="71"/>
      <c r="K7" s="67"/>
      <c r="L7" s="71"/>
      <c r="M7" s="71"/>
      <c r="N7" s="67"/>
      <c r="O7" s="67"/>
      <c r="P7" s="67"/>
      <c r="Q7" s="68"/>
    </row>
    <row r="8" spans="1:18" s="61" customFormat="1" ht="14.4" thickBot="1">
      <c r="A8" s="104" t="s">
        <v>79</v>
      </c>
      <c r="B8" s="155">
        <f>COUNTIF($L10:$L994,B5)</f>
        <v>13</v>
      </c>
      <c r="C8" s="105">
        <f>COUNTIF($L10:$L999,C5)</f>
        <v>1</v>
      </c>
      <c r="D8" s="105">
        <f>COUNTIF($F10:$F999,D5)</f>
        <v>0</v>
      </c>
      <c r="E8" s="106">
        <f>COUNTIF($F10:$F999,E5)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449</v>
      </c>
      <c r="B11" s="81"/>
      <c r="C11" s="82"/>
      <c r="D11" s="82"/>
      <c r="E11" s="82"/>
      <c r="F11" s="112"/>
      <c r="G11" s="112"/>
      <c r="H11" s="112"/>
      <c r="I11" s="82"/>
      <c r="J11" s="82"/>
      <c r="K11" s="82"/>
      <c r="L11" s="82"/>
      <c r="M11" s="82"/>
      <c r="N11" s="82"/>
      <c r="O11" s="83"/>
      <c r="Q11" s="77"/>
    </row>
    <row r="12" spans="1:18" s="78" customFormat="1" ht="222" customHeight="1" outlineLevel="1">
      <c r="A12" s="89" t="s">
        <v>186</v>
      </c>
      <c r="B12" s="89" t="s">
        <v>488</v>
      </c>
      <c r="C12" s="89" t="s">
        <v>450</v>
      </c>
      <c r="D12" s="89" t="s">
        <v>841</v>
      </c>
      <c r="E12" s="123" t="s">
        <v>451</v>
      </c>
      <c r="F12" s="93" t="s">
        <v>67</v>
      </c>
      <c r="G12" s="114" t="s">
        <v>144</v>
      </c>
      <c r="H12" s="93" t="s">
        <v>92</v>
      </c>
      <c r="I12" s="89" t="s">
        <v>67</v>
      </c>
      <c r="J12" s="114" t="s">
        <v>842</v>
      </c>
      <c r="K12" s="89" t="s">
        <v>843</v>
      </c>
      <c r="L12" s="89" t="s">
        <v>67</v>
      </c>
      <c r="M12" s="159">
        <v>45203</v>
      </c>
      <c r="N12" s="89" t="s">
        <v>879</v>
      </c>
      <c r="O12" s="95"/>
      <c r="Q12" s="79"/>
    </row>
    <row r="13" spans="1:18" s="61" customFormat="1" ht="13.8">
      <c r="A13" s="81" t="s">
        <v>209</v>
      </c>
      <c r="B13" s="86"/>
      <c r="C13" s="87"/>
      <c r="D13" s="87"/>
      <c r="E13" s="87"/>
      <c r="F13" s="94"/>
      <c r="G13" s="94"/>
      <c r="H13" s="94"/>
      <c r="I13" s="87"/>
      <c r="J13" s="87"/>
      <c r="K13" s="87"/>
      <c r="L13" s="87"/>
      <c r="M13" s="87"/>
      <c r="N13" s="87"/>
      <c r="O13" s="88"/>
      <c r="Q13" s="77"/>
    </row>
    <row r="14" spans="1:18" ht="82.8" outlineLevel="1">
      <c r="A14" s="89" t="s">
        <v>187</v>
      </c>
      <c r="B14" s="89" t="s">
        <v>489</v>
      </c>
      <c r="C14" s="89" t="s">
        <v>490</v>
      </c>
      <c r="D14" s="89" t="s">
        <v>315</v>
      </c>
      <c r="E14" s="96" t="s">
        <v>452</v>
      </c>
      <c r="F14" s="93" t="s">
        <v>67</v>
      </c>
      <c r="G14" s="114" t="s">
        <v>144</v>
      </c>
      <c r="H14" s="93" t="s">
        <v>92</v>
      </c>
      <c r="I14" s="89" t="s">
        <v>67</v>
      </c>
      <c r="J14" s="114" t="s">
        <v>842</v>
      </c>
      <c r="K14" s="89" t="s">
        <v>843</v>
      </c>
      <c r="L14" s="89" t="s">
        <v>67</v>
      </c>
      <c r="M14" s="159">
        <v>45203</v>
      </c>
      <c r="N14" s="151" t="s">
        <v>879</v>
      </c>
      <c r="O14" s="95"/>
      <c r="Q14" s="79"/>
    </row>
    <row r="15" spans="1:18" s="61" customFormat="1" ht="13.8" outlineLevel="1">
      <c r="A15" s="81" t="s">
        <v>468</v>
      </c>
      <c r="B15" s="86"/>
      <c r="C15" s="87"/>
      <c r="D15" s="87"/>
      <c r="E15" s="87"/>
      <c r="F15" s="94"/>
      <c r="G15" s="94"/>
      <c r="H15" s="94"/>
      <c r="I15" s="87"/>
      <c r="J15" s="87"/>
      <c r="K15" s="87"/>
      <c r="L15" s="87"/>
      <c r="M15" s="87"/>
      <c r="N15" s="87"/>
      <c r="O15" s="88"/>
      <c r="Q15" s="77"/>
    </row>
    <row r="16" spans="1:18" ht="220.8" customHeight="1" outlineLevel="1">
      <c r="A16" s="89" t="s">
        <v>188</v>
      </c>
      <c r="B16" s="89" t="s">
        <v>453</v>
      </c>
      <c r="C16" s="89" t="s">
        <v>530</v>
      </c>
      <c r="D16" s="89" t="s">
        <v>455</v>
      </c>
      <c r="E16" s="213" t="s">
        <v>452</v>
      </c>
      <c r="F16" s="93" t="s">
        <v>67</v>
      </c>
      <c r="G16" s="114" t="s">
        <v>144</v>
      </c>
      <c r="H16" s="93" t="s">
        <v>92</v>
      </c>
      <c r="I16" s="89" t="s">
        <v>67</v>
      </c>
      <c r="J16" s="114" t="s">
        <v>842</v>
      </c>
      <c r="K16" s="89" t="s">
        <v>843</v>
      </c>
      <c r="L16" s="89" t="s">
        <v>67</v>
      </c>
      <c r="M16" s="159">
        <v>45203</v>
      </c>
      <c r="N16" s="151" t="s">
        <v>879</v>
      </c>
      <c r="O16" s="95"/>
      <c r="Q16" s="79"/>
    </row>
    <row r="17" spans="1:17" ht="220.8" customHeight="1" outlineLevel="1">
      <c r="A17" s="89" t="s">
        <v>189</v>
      </c>
      <c r="B17" s="89" t="s">
        <v>454</v>
      </c>
      <c r="C17" s="89" t="s">
        <v>529</v>
      </c>
      <c r="D17" s="89" t="s">
        <v>456</v>
      </c>
      <c r="E17" s="214"/>
      <c r="F17" s="93" t="s">
        <v>67</v>
      </c>
      <c r="G17" s="114" t="s">
        <v>144</v>
      </c>
      <c r="H17" s="93" t="s">
        <v>92</v>
      </c>
      <c r="I17" s="89" t="s">
        <v>67</v>
      </c>
      <c r="J17" s="114" t="s">
        <v>842</v>
      </c>
      <c r="K17" s="89" t="s">
        <v>843</v>
      </c>
      <c r="L17" s="151" t="s">
        <v>67</v>
      </c>
      <c r="M17" s="159">
        <v>45203</v>
      </c>
      <c r="N17" s="151" t="s">
        <v>879</v>
      </c>
      <c r="O17" s="95"/>
      <c r="Q17" s="79"/>
    </row>
    <row r="18" spans="1:17" ht="142.80000000000001" customHeight="1" outlineLevel="1">
      <c r="A18" s="89" t="s">
        <v>190</v>
      </c>
      <c r="B18" s="89" t="s">
        <v>459</v>
      </c>
      <c r="C18" s="89" t="s">
        <v>460</v>
      </c>
      <c r="D18" s="89" t="s">
        <v>458</v>
      </c>
      <c r="E18" s="206" t="s">
        <v>457</v>
      </c>
      <c r="F18" s="93" t="s">
        <v>67</v>
      </c>
      <c r="G18" s="114" t="s">
        <v>144</v>
      </c>
      <c r="H18" s="93" t="s">
        <v>92</v>
      </c>
      <c r="I18" s="89" t="s">
        <v>67</v>
      </c>
      <c r="J18" s="114" t="s">
        <v>842</v>
      </c>
      <c r="K18" s="89" t="s">
        <v>843</v>
      </c>
      <c r="L18" s="151" t="s">
        <v>67</v>
      </c>
      <c r="M18" s="159">
        <v>45203</v>
      </c>
      <c r="N18" s="151" t="s">
        <v>879</v>
      </c>
      <c r="O18" s="95"/>
      <c r="Q18" s="79"/>
    </row>
    <row r="19" spans="1:17" ht="142.80000000000001" customHeight="1" outlineLevel="1">
      <c r="A19" s="89" t="s">
        <v>191</v>
      </c>
      <c r="B19" s="89" t="s">
        <v>466</v>
      </c>
      <c r="C19" s="89" t="s">
        <v>461</v>
      </c>
      <c r="D19" s="89" t="s">
        <v>462</v>
      </c>
      <c r="E19" s="207"/>
      <c r="F19" s="93" t="s">
        <v>67</v>
      </c>
      <c r="G19" s="114" t="s">
        <v>144</v>
      </c>
      <c r="H19" s="93" t="s">
        <v>92</v>
      </c>
      <c r="I19" s="89" t="s">
        <v>67</v>
      </c>
      <c r="J19" s="114" t="s">
        <v>842</v>
      </c>
      <c r="K19" s="89" t="s">
        <v>843</v>
      </c>
      <c r="L19" s="151" t="s">
        <v>67</v>
      </c>
      <c r="M19" s="159">
        <v>45203</v>
      </c>
      <c r="N19" s="151" t="s">
        <v>879</v>
      </c>
      <c r="O19" s="95"/>
      <c r="Q19" s="79"/>
    </row>
    <row r="20" spans="1:17" ht="142.80000000000001" customHeight="1" outlineLevel="1">
      <c r="A20" s="89" t="s">
        <v>192</v>
      </c>
      <c r="B20" s="89" t="s">
        <v>465</v>
      </c>
      <c r="C20" s="89" t="s">
        <v>463</v>
      </c>
      <c r="D20" s="89" t="s">
        <v>464</v>
      </c>
      <c r="E20" s="207"/>
      <c r="F20" s="93" t="s">
        <v>67</v>
      </c>
      <c r="G20" s="114" t="s">
        <v>144</v>
      </c>
      <c r="H20" s="93" t="s">
        <v>92</v>
      </c>
      <c r="I20" s="89" t="s">
        <v>67</v>
      </c>
      <c r="J20" s="114" t="s">
        <v>842</v>
      </c>
      <c r="K20" s="89" t="s">
        <v>843</v>
      </c>
      <c r="L20" s="151" t="s">
        <v>67</v>
      </c>
      <c r="M20" s="159">
        <v>45203</v>
      </c>
      <c r="N20" s="151" t="s">
        <v>879</v>
      </c>
      <c r="O20" s="95"/>
      <c r="Q20" s="79"/>
    </row>
    <row r="21" spans="1:17" ht="213.6" customHeight="1" outlineLevel="1">
      <c r="A21" s="89" t="s">
        <v>193</v>
      </c>
      <c r="B21" s="89" t="s">
        <v>467</v>
      </c>
      <c r="C21" s="89" t="s">
        <v>526</v>
      </c>
      <c r="D21" s="89" t="s">
        <v>535</v>
      </c>
      <c r="E21" s="206" t="s">
        <v>452</v>
      </c>
      <c r="F21" s="93" t="s">
        <v>67</v>
      </c>
      <c r="G21" s="114" t="s">
        <v>144</v>
      </c>
      <c r="H21" s="93" t="s">
        <v>92</v>
      </c>
      <c r="I21" s="89" t="s">
        <v>67</v>
      </c>
      <c r="J21" s="114" t="s">
        <v>842</v>
      </c>
      <c r="K21" s="89" t="s">
        <v>843</v>
      </c>
      <c r="L21" s="151" t="s">
        <v>67</v>
      </c>
      <c r="M21" s="159">
        <v>45203</v>
      </c>
      <c r="N21" s="151" t="s">
        <v>879</v>
      </c>
      <c r="O21" s="95"/>
      <c r="Q21" s="79"/>
    </row>
    <row r="22" spans="1:17" s="78" customFormat="1" ht="177.6" customHeight="1" outlineLevel="1">
      <c r="A22" s="89" t="s">
        <v>194</v>
      </c>
      <c r="B22" s="89" t="s">
        <v>845</v>
      </c>
      <c r="C22" s="89" t="s">
        <v>846</v>
      </c>
      <c r="D22" s="89" t="s">
        <v>847</v>
      </c>
      <c r="E22" s="207"/>
      <c r="F22" s="93" t="s">
        <v>67</v>
      </c>
      <c r="G22" s="114" t="s">
        <v>144</v>
      </c>
      <c r="H22" s="93" t="s">
        <v>92</v>
      </c>
      <c r="I22" s="89" t="s">
        <v>67</v>
      </c>
      <c r="J22" s="156" t="s">
        <v>842</v>
      </c>
      <c r="K22" s="151" t="s">
        <v>843</v>
      </c>
      <c r="L22" s="151" t="s">
        <v>67</v>
      </c>
      <c r="M22" s="159">
        <v>45203</v>
      </c>
      <c r="N22" s="151" t="s">
        <v>879</v>
      </c>
      <c r="O22" s="95"/>
      <c r="Q22" s="79"/>
    </row>
    <row r="23" spans="1:17" ht="122.4" customHeight="1" outlineLevel="1">
      <c r="A23" s="89" t="s">
        <v>195</v>
      </c>
      <c r="B23" s="89" t="s">
        <v>469</v>
      </c>
      <c r="C23" s="89" t="s">
        <v>470</v>
      </c>
      <c r="D23" s="89" t="s">
        <v>537</v>
      </c>
      <c r="E23" s="207"/>
      <c r="F23" s="93" t="s">
        <v>67</v>
      </c>
      <c r="G23" s="114" t="s">
        <v>144</v>
      </c>
      <c r="H23" s="93" t="s">
        <v>92</v>
      </c>
      <c r="I23" s="89" t="s">
        <v>67</v>
      </c>
      <c r="J23" s="114" t="s">
        <v>842</v>
      </c>
      <c r="K23" s="89" t="s">
        <v>843</v>
      </c>
      <c r="L23" s="151" t="s">
        <v>67</v>
      </c>
      <c r="M23" s="159">
        <v>45203</v>
      </c>
      <c r="N23" s="151" t="s">
        <v>879</v>
      </c>
      <c r="O23" s="95"/>
      <c r="Q23" s="79"/>
    </row>
    <row r="24" spans="1:17" ht="179.4" customHeight="1" outlineLevel="1">
      <c r="A24" s="89" t="s">
        <v>224</v>
      </c>
      <c r="B24" s="89" t="s">
        <v>471</v>
      </c>
      <c r="C24" s="89" t="s">
        <v>472</v>
      </c>
      <c r="D24" s="89" t="s">
        <v>844</v>
      </c>
      <c r="E24" s="208"/>
      <c r="F24" s="93" t="s">
        <v>67</v>
      </c>
      <c r="G24" s="114" t="s">
        <v>144</v>
      </c>
      <c r="H24" s="93" t="s">
        <v>92</v>
      </c>
      <c r="I24" s="89" t="s">
        <v>67</v>
      </c>
      <c r="J24" s="114" t="s">
        <v>842</v>
      </c>
      <c r="K24" s="89" t="s">
        <v>843</v>
      </c>
      <c r="L24" s="151" t="s">
        <v>68</v>
      </c>
      <c r="M24" s="159">
        <v>45203</v>
      </c>
      <c r="N24" s="151" t="s">
        <v>879</v>
      </c>
      <c r="O24" s="95"/>
      <c r="Q24" s="79"/>
    </row>
    <row r="25" spans="1:17" s="61" customFormat="1" ht="13.8">
      <c r="A25" s="81" t="s">
        <v>473</v>
      </c>
      <c r="B25" s="86"/>
      <c r="C25" s="87"/>
      <c r="D25" s="87"/>
      <c r="E25" s="87"/>
      <c r="F25" s="94"/>
      <c r="G25" s="94"/>
      <c r="H25" s="94"/>
      <c r="I25" s="87"/>
      <c r="J25" s="87"/>
      <c r="K25" s="87"/>
      <c r="L25" s="87"/>
      <c r="M25" s="87"/>
      <c r="N25" s="87"/>
      <c r="O25" s="88"/>
      <c r="Q25" s="77"/>
    </row>
    <row r="26" spans="1:17" ht="136.80000000000001" customHeight="1" outlineLevel="1">
      <c r="A26" s="89" t="s">
        <v>249</v>
      </c>
      <c r="B26" s="89" t="s">
        <v>809</v>
      </c>
      <c r="C26" s="107" t="s">
        <v>1095</v>
      </c>
      <c r="D26" s="89" t="s">
        <v>1094</v>
      </c>
      <c r="E26" s="96" t="s">
        <v>474</v>
      </c>
      <c r="F26" s="93" t="s">
        <v>67</v>
      </c>
      <c r="G26" s="114" t="s">
        <v>144</v>
      </c>
      <c r="H26" s="93" t="s">
        <v>92</v>
      </c>
      <c r="I26" s="93" t="s">
        <v>67</v>
      </c>
      <c r="J26" s="114" t="s">
        <v>842</v>
      </c>
      <c r="K26" s="89" t="s">
        <v>843</v>
      </c>
      <c r="L26" s="151" t="s">
        <v>67</v>
      </c>
      <c r="M26" s="159">
        <v>45203</v>
      </c>
      <c r="N26" s="151" t="s">
        <v>879</v>
      </c>
      <c r="O26" s="95"/>
      <c r="Q26" s="79"/>
    </row>
    <row r="27" spans="1:17" ht="136.80000000000001" customHeight="1" outlineLevel="1">
      <c r="A27" s="151" t="s">
        <v>250</v>
      </c>
      <c r="B27" s="151" t="s">
        <v>1096</v>
      </c>
      <c r="C27" s="107" t="s">
        <v>1097</v>
      </c>
      <c r="D27" s="151" t="s">
        <v>1098</v>
      </c>
      <c r="E27" s="96" t="s">
        <v>1099</v>
      </c>
      <c r="F27" s="152" t="s">
        <v>67</v>
      </c>
      <c r="G27" s="156" t="s">
        <v>144</v>
      </c>
      <c r="H27" s="152" t="s">
        <v>92</v>
      </c>
      <c r="I27" s="152" t="s">
        <v>67</v>
      </c>
      <c r="J27" s="156" t="s">
        <v>842</v>
      </c>
      <c r="K27" s="151" t="s">
        <v>843</v>
      </c>
      <c r="L27" s="151" t="s">
        <v>67</v>
      </c>
      <c r="M27" s="159">
        <v>45203</v>
      </c>
      <c r="N27" s="151" t="s">
        <v>879</v>
      </c>
      <c r="O27" s="95"/>
      <c r="Q27" s="79"/>
    </row>
    <row r="28" spans="1:17" ht="136.80000000000001" customHeight="1" outlineLevel="1">
      <c r="A28" s="151" t="s">
        <v>251</v>
      </c>
      <c r="B28" s="151" t="s">
        <v>882</v>
      </c>
      <c r="C28" s="107" t="s">
        <v>883</v>
      </c>
      <c r="D28" s="151" t="s">
        <v>884</v>
      </c>
      <c r="E28" s="96" t="s">
        <v>885</v>
      </c>
      <c r="F28" s="152" t="s">
        <v>67</v>
      </c>
      <c r="G28" s="156" t="s">
        <v>144</v>
      </c>
      <c r="H28" s="152" t="s">
        <v>92</v>
      </c>
      <c r="I28" s="152" t="s">
        <v>67</v>
      </c>
      <c r="J28" s="156" t="s">
        <v>842</v>
      </c>
      <c r="K28" s="151" t="s">
        <v>843</v>
      </c>
      <c r="L28" s="151" t="s">
        <v>67</v>
      </c>
      <c r="M28" s="159">
        <v>45203</v>
      </c>
      <c r="N28" s="151" t="s">
        <v>879</v>
      </c>
      <c r="O28" s="95"/>
      <c r="Q28" s="79"/>
    </row>
  </sheetData>
  <mergeCells count="6">
    <mergeCell ref="E21:E24"/>
    <mergeCell ref="B2:E2"/>
    <mergeCell ref="B3:E3"/>
    <mergeCell ref="B4:E4"/>
    <mergeCell ref="E16:E17"/>
    <mergeCell ref="E18:E20"/>
  </mergeCells>
  <conditionalFormatting sqref="F1:F11 F29:F1048576 F13:F15 F21">
    <cfRule type="containsText" dxfId="436" priority="26" operator="containsText" text="Passed">
      <formula>NOT(ISERROR(SEARCH("Passed",F1)))</formula>
    </cfRule>
  </conditionalFormatting>
  <conditionalFormatting sqref="F16">
    <cfRule type="containsText" dxfId="435" priority="25" operator="containsText" text="Passed">
      <formula>NOT(ISERROR(SEARCH("Passed",F16)))</formula>
    </cfRule>
  </conditionalFormatting>
  <conditionalFormatting sqref="F18">
    <cfRule type="containsText" dxfId="434" priority="24" operator="containsText" text="Passed">
      <formula>NOT(ISERROR(SEARCH("Passed",F18)))</formula>
    </cfRule>
  </conditionalFormatting>
  <conditionalFormatting sqref="F12">
    <cfRule type="containsText" dxfId="433" priority="20" operator="containsText" text="Passed">
      <formula>NOT(ISERROR(SEARCH("Passed",F12)))</formula>
    </cfRule>
  </conditionalFormatting>
  <conditionalFormatting sqref="F25:F26">
    <cfRule type="containsText" dxfId="432" priority="19" operator="containsText" text="Passed">
      <formula>NOT(ISERROR(SEARCH("Passed",F25)))</formula>
    </cfRule>
  </conditionalFormatting>
  <conditionalFormatting sqref="F17">
    <cfRule type="containsText" dxfId="431" priority="16" operator="containsText" text="Passed">
      <formula>NOT(ISERROR(SEARCH("Passed",F17)))</formula>
    </cfRule>
  </conditionalFormatting>
  <conditionalFormatting sqref="F19">
    <cfRule type="containsText" dxfId="430" priority="15" operator="containsText" text="Passed">
      <formula>NOT(ISERROR(SEARCH("Passed",F19)))</formula>
    </cfRule>
  </conditionalFormatting>
  <conditionalFormatting sqref="F20">
    <cfRule type="containsText" dxfId="429" priority="14" operator="containsText" text="Passed">
      <formula>NOT(ISERROR(SEARCH("Passed",F20)))</formula>
    </cfRule>
  </conditionalFormatting>
  <conditionalFormatting sqref="F23">
    <cfRule type="containsText" dxfId="428" priority="13" operator="containsText" text="Passed">
      <formula>NOT(ISERROR(SEARCH("Passed",F23)))</formula>
    </cfRule>
  </conditionalFormatting>
  <conditionalFormatting sqref="F24">
    <cfRule type="containsText" dxfId="427" priority="12" operator="containsText" text="Passed">
      <formula>NOT(ISERROR(SEARCH("Passed",F24)))</formula>
    </cfRule>
  </conditionalFormatting>
  <conditionalFormatting sqref="I10:I26 I29:I302">
    <cfRule type="containsText" dxfId="426" priority="11" operator="containsText" text="Passed">
      <formula>NOT(ISERROR(SEARCH("Passed",I10)))</formula>
    </cfRule>
  </conditionalFormatting>
  <conditionalFormatting sqref="L29:L302 L1:L26">
    <cfRule type="containsText" dxfId="425" priority="10" operator="containsText" text="Passed">
      <formula>NOT(ISERROR(SEARCH("Passed",L1)))</formula>
    </cfRule>
  </conditionalFormatting>
  <conditionalFormatting sqref="F28">
    <cfRule type="containsText" dxfId="424" priority="8" operator="containsText" text="Passed">
      <formula>NOT(ISERROR(SEARCH("Passed",F28)))</formula>
    </cfRule>
  </conditionalFormatting>
  <conditionalFormatting sqref="I28">
    <cfRule type="containsText" dxfId="423" priority="7" operator="containsText" text="Passed">
      <formula>NOT(ISERROR(SEARCH("Passed",I28)))</formula>
    </cfRule>
  </conditionalFormatting>
  <conditionalFormatting sqref="L28">
    <cfRule type="containsText" dxfId="422" priority="5" operator="containsText" text="Passed">
      <formula>NOT(ISERROR(SEARCH("Passed",L28)))</formula>
    </cfRule>
  </conditionalFormatting>
  <conditionalFormatting sqref="L24">
    <cfRule type="containsText" dxfId="421" priority="4" operator="containsText" text="Failed">
      <formula>NOT(ISERROR(SEARCH("Failed",L24)))</formula>
    </cfRule>
  </conditionalFormatting>
  <conditionalFormatting sqref="F27">
    <cfRule type="containsText" dxfId="5" priority="3" operator="containsText" text="Passed">
      <formula>NOT(ISERROR(SEARCH("Passed",F27)))</formula>
    </cfRule>
  </conditionalFormatting>
  <conditionalFormatting sqref="I27">
    <cfRule type="containsText" dxfId="3" priority="2" operator="containsText" text="Passed">
      <formula>NOT(ISERROR(SEARCH("Passed",I27)))</formula>
    </cfRule>
  </conditionalFormatting>
  <conditionalFormatting sqref="L27">
    <cfRule type="containsText" dxfId="1" priority="1" operator="containsText" text="Passed">
      <formula>NOT(ISERROR(SEARCH("Passed",L27)))</formula>
    </cfRule>
  </conditionalFormatting>
  <dataValidations count="2">
    <dataValidation type="list" allowBlank="1" showErrorMessage="1" sqref="G2:G3 G9 M29:M148 J2:J3 J9 G29:G148 M2:M3 M9 J29:J148 L12:L28 F12:F28 I12:I28">
      <formula1>$R$2:$R$5</formula1>
      <formula2>0</formula2>
    </dataValidation>
    <dataValidation allowBlank="1" showErrorMessage="1" sqref="F10 I10 L10"/>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9" operator="containsText" text="Passed" id="{8787FBD0-D5BE-4D37-BCA7-4D9F08C53622}">
            <xm:f>NOT(ISERROR(SEARCH("Passed",WebHost_ActivityManagement!F22)))</xm:f>
            <x14:dxf>
              <fill>
                <patternFill>
                  <bgColor theme="9" tint="0.59996337778862885"/>
                </patternFill>
              </fill>
            </x14:dxf>
          </x14:cfRule>
          <xm:sqref>F22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5"/>
  <sheetViews>
    <sheetView topLeftCell="A16" workbookViewId="0">
      <selection activeCell="C18" sqref="C18"/>
    </sheetView>
  </sheetViews>
  <sheetFormatPr defaultColWidth="9" defaultRowHeight="13.2" outlineLevelRow="1" outlineLevelCol="1"/>
  <cols>
    <col min="1" max="1" width="27.88671875" style="52" customWidth="1"/>
    <col min="2"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2.21875" style="52" customWidth="1" outlineLevel="1"/>
    <col min="11" max="11" width="12.6640625" style="53" customWidth="1" outlineLevel="1"/>
    <col min="12" max="12" width="9.33203125" style="52" customWidth="1"/>
    <col min="13" max="13" width="10.6640625" style="52" customWidth="1" outlineLevel="1"/>
    <col min="14" max="14" width="10.6640625"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476</v>
      </c>
      <c r="C2" s="209"/>
      <c r="D2" s="209"/>
      <c r="E2" s="210"/>
      <c r="F2" s="111"/>
      <c r="G2" s="113"/>
      <c r="H2" s="115"/>
      <c r="I2" s="56"/>
      <c r="J2" s="57"/>
      <c r="K2" s="58"/>
      <c r="L2" s="56"/>
      <c r="M2" s="57"/>
      <c r="N2" s="58"/>
      <c r="O2" s="58"/>
      <c r="P2" s="59"/>
      <c r="Q2" s="60"/>
      <c r="R2" s="61" t="s">
        <v>67</v>
      </c>
    </row>
    <row r="3" spans="1:18" s="61" customFormat="1" ht="13.8">
      <c r="A3" s="98" t="s">
        <v>82</v>
      </c>
      <c r="B3" s="211" t="s">
        <v>581</v>
      </c>
      <c r="C3" s="211"/>
      <c r="D3" s="211"/>
      <c r="E3" s="212"/>
      <c r="F3" s="111"/>
      <c r="G3" s="113"/>
      <c r="H3" s="115"/>
      <c r="I3" s="56"/>
      <c r="J3" s="57"/>
      <c r="K3" s="58"/>
      <c r="L3" s="56"/>
      <c r="M3" s="57"/>
      <c r="N3" s="58"/>
      <c r="O3" s="58"/>
      <c r="P3" s="59"/>
      <c r="Q3" s="60"/>
      <c r="R3" s="61" t="s">
        <v>68</v>
      </c>
    </row>
    <row r="4" spans="1:18" s="61" customFormat="1" ht="13.8">
      <c r="A4" s="98" t="s">
        <v>83</v>
      </c>
      <c r="B4" s="211">
        <f>COUNTIF(A11:A209, "TC_*")</f>
        <v>17</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02">
        <f>COUNTIF($F10:$F1006,B5)</f>
        <v>17</v>
      </c>
      <c r="C6" s="102">
        <f>COUNTIF($F10:$F1006,C5)</f>
        <v>0</v>
      </c>
      <c r="D6" s="102">
        <f>COUNTIF($F10:$F1006,D5)</f>
        <v>0</v>
      </c>
      <c r="E6" s="103">
        <f>COUNTIF($F10:$F1006,E5)</f>
        <v>0</v>
      </c>
      <c r="F6" s="71"/>
      <c r="G6" s="71"/>
      <c r="H6" s="67"/>
      <c r="I6" s="71"/>
      <c r="J6" s="71"/>
      <c r="K6" s="67"/>
      <c r="L6" s="71"/>
      <c r="M6" s="71"/>
      <c r="N6" s="67"/>
      <c r="O6" s="67"/>
      <c r="P6" s="67"/>
      <c r="Q6" s="68"/>
    </row>
    <row r="7" spans="1:18" s="61" customFormat="1" ht="13.8">
      <c r="A7" s="99" t="s">
        <v>78</v>
      </c>
      <c r="B7" s="102">
        <f>COUNTIF($F10:$F1006,B5)</f>
        <v>17</v>
      </c>
      <c r="C7" s="102">
        <f>COUNTIF($F10:$F1006,C5)</f>
        <v>0</v>
      </c>
      <c r="D7" s="102">
        <f>COUNTIF($F10:$F1006,D5)</f>
        <v>0</v>
      </c>
      <c r="E7" s="103">
        <f>COUNTIF($F10:$F1006,E5)</f>
        <v>0</v>
      </c>
      <c r="F7" s="71"/>
      <c r="G7" s="71"/>
      <c r="H7" s="67"/>
      <c r="I7" s="71"/>
      <c r="J7" s="71"/>
      <c r="K7" s="67"/>
      <c r="L7" s="71"/>
      <c r="M7" s="71"/>
      <c r="N7" s="67"/>
      <c r="O7" s="67"/>
      <c r="P7" s="67"/>
      <c r="Q7" s="68"/>
    </row>
    <row r="8" spans="1:18" s="61" customFormat="1" ht="14.4" thickBot="1">
      <c r="A8" s="104" t="s">
        <v>79</v>
      </c>
      <c r="B8" s="155">
        <f>COUNTIF($L10:$L993,B5)</f>
        <v>17</v>
      </c>
      <c r="C8" s="105">
        <f>COUNTIF($F10:$F1006,C5)</f>
        <v>0</v>
      </c>
      <c r="D8" s="105">
        <f>COUNTIF($F10:$F1006,D5)</f>
        <v>0</v>
      </c>
      <c r="E8" s="106">
        <f>COUNTIF($F10:$F1006,E5)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475</v>
      </c>
      <c r="B11" s="81"/>
      <c r="C11" s="82"/>
      <c r="D11" s="82"/>
      <c r="E11" s="82"/>
      <c r="F11" s="112"/>
      <c r="G11" s="112"/>
      <c r="H11" s="112"/>
      <c r="I11" s="82"/>
      <c r="J11" s="82"/>
      <c r="K11" s="82"/>
      <c r="L11" s="82"/>
      <c r="M11" s="82"/>
      <c r="N11" s="82"/>
      <c r="O11" s="83"/>
      <c r="Q11" s="77"/>
    </row>
    <row r="12" spans="1:18" s="78" customFormat="1" ht="222" customHeight="1" outlineLevel="1">
      <c r="A12" s="89" t="s">
        <v>477</v>
      </c>
      <c r="B12" s="89" t="s">
        <v>491</v>
      </c>
      <c r="C12" s="89" t="s">
        <v>492</v>
      </c>
      <c r="D12" s="89" t="s">
        <v>584</v>
      </c>
      <c r="E12" s="126" t="s">
        <v>493</v>
      </c>
      <c r="F12" s="93" t="s">
        <v>67</v>
      </c>
      <c r="G12" s="114" t="s">
        <v>144</v>
      </c>
      <c r="H12" s="93" t="s">
        <v>92</v>
      </c>
      <c r="I12" s="152" t="s">
        <v>67</v>
      </c>
      <c r="J12" s="89" t="s">
        <v>842</v>
      </c>
      <c r="K12" s="152" t="s">
        <v>879</v>
      </c>
      <c r="L12" s="89" t="s">
        <v>67</v>
      </c>
      <c r="M12" s="159">
        <v>45203</v>
      </c>
      <c r="N12" s="89" t="s">
        <v>843</v>
      </c>
      <c r="O12" s="95"/>
      <c r="Q12" s="79"/>
    </row>
    <row r="13" spans="1:18" s="78" customFormat="1" ht="67.8" customHeight="1" outlineLevel="1">
      <c r="A13" s="89" t="s">
        <v>478</v>
      </c>
      <c r="B13" s="89" t="s">
        <v>503</v>
      </c>
      <c r="C13" s="120" t="s">
        <v>496</v>
      </c>
      <c r="D13" s="107" t="s">
        <v>495</v>
      </c>
      <c r="E13" s="215" t="s">
        <v>494</v>
      </c>
      <c r="F13" s="93" t="s">
        <v>67</v>
      </c>
      <c r="G13" s="114" t="s">
        <v>144</v>
      </c>
      <c r="H13" s="93" t="s">
        <v>92</v>
      </c>
      <c r="I13" s="89" t="s">
        <v>67</v>
      </c>
      <c r="J13" s="151" t="s">
        <v>842</v>
      </c>
      <c r="K13" s="152" t="s">
        <v>879</v>
      </c>
      <c r="L13" s="151" t="s">
        <v>67</v>
      </c>
      <c r="M13" s="159">
        <v>45203</v>
      </c>
      <c r="N13" s="151" t="s">
        <v>843</v>
      </c>
      <c r="O13" s="95"/>
      <c r="Q13" s="79"/>
    </row>
    <row r="14" spans="1:18" s="78" customFormat="1" ht="159.6" customHeight="1" outlineLevel="1">
      <c r="A14" s="89" t="s">
        <v>479</v>
      </c>
      <c r="B14" s="89" t="s">
        <v>502</v>
      </c>
      <c r="C14" s="89" t="s">
        <v>498</v>
      </c>
      <c r="D14" s="89" t="s">
        <v>497</v>
      </c>
      <c r="E14" s="216"/>
      <c r="F14" s="93" t="s">
        <v>67</v>
      </c>
      <c r="G14" s="114" t="s">
        <v>144</v>
      </c>
      <c r="H14" s="93" t="s">
        <v>92</v>
      </c>
      <c r="I14" s="89" t="s">
        <v>67</v>
      </c>
      <c r="J14" s="151" t="s">
        <v>842</v>
      </c>
      <c r="K14" s="152" t="s">
        <v>879</v>
      </c>
      <c r="L14" s="151" t="s">
        <v>67</v>
      </c>
      <c r="M14" s="159">
        <v>45203</v>
      </c>
      <c r="N14" s="151" t="s">
        <v>843</v>
      </c>
      <c r="O14" s="95"/>
      <c r="Q14" s="79"/>
    </row>
    <row r="15" spans="1:18" s="78" customFormat="1" ht="116.4" customHeight="1" outlineLevel="1">
      <c r="A15" s="89" t="s">
        <v>480</v>
      </c>
      <c r="B15" s="89" t="s">
        <v>501</v>
      </c>
      <c r="C15" s="89" t="s">
        <v>499</v>
      </c>
      <c r="D15" s="89" t="s">
        <v>500</v>
      </c>
      <c r="E15" s="216"/>
      <c r="F15" s="93" t="s">
        <v>67</v>
      </c>
      <c r="G15" s="114" t="s">
        <v>144</v>
      </c>
      <c r="H15" s="93" t="s">
        <v>92</v>
      </c>
      <c r="I15" s="89" t="s">
        <v>67</v>
      </c>
      <c r="J15" s="151" t="s">
        <v>842</v>
      </c>
      <c r="K15" s="152" t="s">
        <v>879</v>
      </c>
      <c r="L15" s="151" t="s">
        <v>67</v>
      </c>
      <c r="M15" s="159">
        <v>45203</v>
      </c>
      <c r="N15" s="151" t="s">
        <v>843</v>
      </c>
      <c r="O15" s="95"/>
      <c r="Q15" s="79"/>
    </row>
    <row r="16" spans="1:18" s="78" customFormat="1" ht="177.6" customHeight="1" outlineLevel="1">
      <c r="A16" s="89" t="s">
        <v>481</v>
      </c>
      <c r="B16" s="89" t="s">
        <v>522</v>
      </c>
      <c r="C16" s="89" t="s">
        <v>525</v>
      </c>
      <c r="D16" s="89" t="s">
        <v>848</v>
      </c>
      <c r="E16" s="217"/>
      <c r="F16" s="93" t="s">
        <v>67</v>
      </c>
      <c r="G16" s="114" t="s">
        <v>144</v>
      </c>
      <c r="H16" s="93" t="s">
        <v>92</v>
      </c>
      <c r="I16" s="89" t="s">
        <v>67</v>
      </c>
      <c r="J16" s="151" t="s">
        <v>842</v>
      </c>
      <c r="K16" s="152" t="s">
        <v>879</v>
      </c>
      <c r="L16" s="151" t="s">
        <v>67</v>
      </c>
      <c r="M16" s="159">
        <v>45203</v>
      </c>
      <c r="N16" s="151" t="s">
        <v>843</v>
      </c>
      <c r="O16" s="95"/>
      <c r="Q16" s="79"/>
    </row>
    <row r="17" spans="1:17" s="61" customFormat="1" ht="13.8">
      <c r="A17" s="81" t="s">
        <v>1009</v>
      </c>
      <c r="B17" s="86"/>
      <c r="C17" s="87"/>
      <c r="D17" s="87"/>
      <c r="E17" s="87"/>
      <c r="F17" s="94"/>
      <c r="G17" s="94"/>
      <c r="H17" s="94"/>
      <c r="I17" s="87"/>
      <c r="J17" s="87"/>
      <c r="K17" s="87"/>
      <c r="L17" s="87"/>
      <c r="M17" s="87"/>
      <c r="N17" s="87"/>
      <c r="O17" s="88"/>
      <c r="Q17" s="77"/>
    </row>
    <row r="18" spans="1:17" ht="82.8" outlineLevel="1">
      <c r="A18" s="89" t="s">
        <v>482</v>
      </c>
      <c r="B18" s="89" t="s">
        <v>1006</v>
      </c>
      <c r="C18" s="89" t="s">
        <v>510</v>
      </c>
      <c r="D18" s="89" t="s">
        <v>1010</v>
      </c>
      <c r="E18" s="96" t="s">
        <v>504</v>
      </c>
      <c r="F18" s="93" t="s">
        <v>67</v>
      </c>
      <c r="G18" s="114" t="s">
        <v>144</v>
      </c>
      <c r="H18" s="93" t="s">
        <v>92</v>
      </c>
      <c r="I18" s="89" t="s">
        <v>67</v>
      </c>
      <c r="J18" s="151" t="s">
        <v>842</v>
      </c>
      <c r="K18" s="152" t="s">
        <v>879</v>
      </c>
      <c r="L18" s="151" t="s">
        <v>67</v>
      </c>
      <c r="M18" s="159">
        <v>45203</v>
      </c>
      <c r="N18" s="151" t="s">
        <v>843</v>
      </c>
      <c r="O18" s="95"/>
      <c r="Q18" s="79"/>
    </row>
    <row r="19" spans="1:17" s="61" customFormat="1" ht="13.8">
      <c r="A19" s="81" t="s">
        <v>1007</v>
      </c>
      <c r="B19" s="86"/>
      <c r="C19" s="87"/>
      <c r="D19" s="87"/>
      <c r="E19" s="87"/>
      <c r="F19" s="94"/>
      <c r="G19" s="94"/>
      <c r="H19" s="94"/>
      <c r="I19" s="87"/>
      <c r="J19" s="87"/>
      <c r="K19" s="87"/>
      <c r="L19" s="87"/>
      <c r="M19" s="87"/>
      <c r="N19" s="87"/>
      <c r="O19" s="88"/>
      <c r="Q19" s="77"/>
    </row>
    <row r="20" spans="1:17" ht="111.6" customHeight="1" outlineLevel="1">
      <c r="A20" s="89" t="s">
        <v>483</v>
      </c>
      <c r="B20" s="89" t="s">
        <v>1008</v>
      </c>
      <c r="C20" s="89" t="s">
        <v>509</v>
      </c>
      <c r="D20" s="89" t="s">
        <v>1011</v>
      </c>
      <c r="E20" s="96" t="s">
        <v>1012</v>
      </c>
      <c r="F20" s="93" t="s">
        <v>67</v>
      </c>
      <c r="G20" s="114" t="s">
        <v>144</v>
      </c>
      <c r="H20" s="93" t="s">
        <v>92</v>
      </c>
      <c r="I20" s="89" t="s">
        <v>67</v>
      </c>
      <c r="J20" s="151" t="s">
        <v>842</v>
      </c>
      <c r="K20" s="152" t="s">
        <v>879</v>
      </c>
      <c r="L20" s="151" t="s">
        <v>67</v>
      </c>
      <c r="M20" s="159">
        <v>45203</v>
      </c>
      <c r="N20" s="151" t="s">
        <v>843</v>
      </c>
      <c r="O20" s="95"/>
      <c r="Q20" s="79"/>
    </row>
    <row r="21" spans="1:17" s="61" customFormat="1" ht="13.8">
      <c r="A21" s="81" t="s">
        <v>507</v>
      </c>
      <c r="B21" s="86"/>
      <c r="C21" s="87"/>
      <c r="D21" s="87"/>
      <c r="E21" s="87"/>
      <c r="F21" s="94"/>
      <c r="G21" s="94"/>
      <c r="H21" s="94"/>
      <c r="I21" s="87"/>
      <c r="J21" s="87"/>
      <c r="K21" s="87"/>
      <c r="L21" s="87"/>
      <c r="M21" s="87"/>
      <c r="N21" s="87"/>
      <c r="O21" s="88"/>
      <c r="Q21" s="77"/>
    </row>
    <row r="22" spans="1:17" ht="125.4" customHeight="1" outlineLevel="1">
      <c r="A22" s="89" t="s">
        <v>484</v>
      </c>
      <c r="B22" s="89" t="s">
        <v>508</v>
      </c>
      <c r="C22" s="89" t="s">
        <v>511</v>
      </c>
      <c r="D22" s="89" t="s">
        <v>512</v>
      </c>
      <c r="E22" s="96" t="s">
        <v>504</v>
      </c>
      <c r="F22" s="93" t="s">
        <v>67</v>
      </c>
      <c r="G22" s="114" t="s">
        <v>144</v>
      </c>
      <c r="H22" s="93" t="s">
        <v>92</v>
      </c>
      <c r="I22" s="89" t="s">
        <v>67</v>
      </c>
      <c r="J22" s="151" t="s">
        <v>842</v>
      </c>
      <c r="K22" s="152" t="s">
        <v>879</v>
      </c>
      <c r="L22" s="151" t="s">
        <v>67</v>
      </c>
      <c r="M22" s="159">
        <v>45203</v>
      </c>
      <c r="N22" s="151" t="s">
        <v>843</v>
      </c>
      <c r="O22" s="95"/>
      <c r="Q22" s="79"/>
    </row>
    <row r="23" spans="1:17" s="61" customFormat="1" ht="13.8">
      <c r="A23" s="81" t="s">
        <v>513</v>
      </c>
      <c r="B23" s="86"/>
      <c r="C23" s="87"/>
      <c r="D23" s="87"/>
      <c r="E23" s="87"/>
      <c r="F23" s="94"/>
      <c r="G23" s="94"/>
      <c r="H23" s="94"/>
      <c r="I23" s="87"/>
      <c r="J23" s="87"/>
      <c r="K23" s="87"/>
      <c r="L23" s="87"/>
      <c r="M23" s="87"/>
      <c r="N23" s="87"/>
      <c r="O23" s="88"/>
      <c r="Q23" s="77"/>
    </row>
    <row r="24" spans="1:17" ht="126" customHeight="1" outlineLevel="1">
      <c r="A24" s="89" t="s">
        <v>485</v>
      </c>
      <c r="B24" s="89" t="s">
        <v>514</v>
      </c>
      <c r="C24" s="89" t="s">
        <v>515</v>
      </c>
      <c r="D24" s="89" t="s">
        <v>517</v>
      </c>
      <c r="E24" s="96" t="s">
        <v>504</v>
      </c>
      <c r="F24" s="93" t="s">
        <v>67</v>
      </c>
      <c r="G24" s="114" t="s">
        <v>144</v>
      </c>
      <c r="H24" s="93" t="s">
        <v>92</v>
      </c>
      <c r="I24" s="89" t="s">
        <v>67</v>
      </c>
      <c r="J24" s="151" t="s">
        <v>842</v>
      </c>
      <c r="K24" s="152" t="s">
        <v>879</v>
      </c>
      <c r="L24" s="151" t="s">
        <v>67</v>
      </c>
      <c r="M24" s="159">
        <v>45203</v>
      </c>
      <c r="N24" s="151" t="s">
        <v>843</v>
      </c>
      <c r="O24" s="95"/>
      <c r="Q24" s="79"/>
    </row>
    <row r="25" spans="1:17" s="61" customFormat="1" ht="13.8">
      <c r="A25" s="81" t="s">
        <v>516</v>
      </c>
      <c r="B25" s="86"/>
      <c r="C25" s="87"/>
      <c r="D25" s="87"/>
      <c r="E25" s="87"/>
      <c r="F25" s="94"/>
      <c r="G25" s="94"/>
      <c r="H25" s="94"/>
      <c r="I25" s="87"/>
      <c r="J25" s="87"/>
      <c r="K25" s="87"/>
      <c r="L25" s="87"/>
      <c r="M25" s="87"/>
      <c r="N25" s="87"/>
      <c r="O25" s="88"/>
      <c r="Q25" s="77"/>
    </row>
    <row r="26" spans="1:17" ht="172.2" customHeight="1" outlineLevel="1">
      <c r="A26" s="89" t="s">
        <v>486</v>
      </c>
      <c r="B26" s="89" t="s">
        <v>518</v>
      </c>
      <c r="C26" s="89" t="s">
        <v>524</v>
      </c>
      <c r="D26" s="89" t="s">
        <v>520</v>
      </c>
      <c r="E26" s="213" t="s">
        <v>519</v>
      </c>
      <c r="F26" s="93" t="s">
        <v>67</v>
      </c>
      <c r="G26" s="114" t="s">
        <v>144</v>
      </c>
      <c r="H26" s="93" t="s">
        <v>92</v>
      </c>
      <c r="I26" s="89" t="s">
        <v>67</v>
      </c>
      <c r="J26" s="151" t="s">
        <v>842</v>
      </c>
      <c r="K26" s="152" t="s">
        <v>879</v>
      </c>
      <c r="L26" s="151" t="s">
        <v>67</v>
      </c>
      <c r="M26" s="159">
        <v>45203</v>
      </c>
      <c r="N26" s="151" t="s">
        <v>843</v>
      </c>
      <c r="O26" s="95"/>
      <c r="Q26" s="79"/>
    </row>
    <row r="27" spans="1:17" ht="172.2" customHeight="1" outlineLevel="1">
      <c r="A27" s="89" t="s">
        <v>487</v>
      </c>
      <c r="B27" s="89" t="s">
        <v>521</v>
      </c>
      <c r="C27" s="89" t="s">
        <v>523</v>
      </c>
      <c r="D27" s="89" t="s">
        <v>810</v>
      </c>
      <c r="E27" s="208"/>
      <c r="F27" s="93" t="s">
        <v>67</v>
      </c>
      <c r="G27" s="114" t="s">
        <v>144</v>
      </c>
      <c r="H27" s="93" t="s">
        <v>92</v>
      </c>
      <c r="I27" s="89" t="s">
        <v>67</v>
      </c>
      <c r="J27" s="151" t="s">
        <v>842</v>
      </c>
      <c r="K27" s="152" t="s">
        <v>879</v>
      </c>
      <c r="L27" s="89" t="s">
        <v>67</v>
      </c>
      <c r="M27" s="159">
        <v>45203</v>
      </c>
      <c r="N27" s="151" t="s">
        <v>843</v>
      </c>
      <c r="O27" s="95"/>
      <c r="Q27" s="79"/>
    </row>
    <row r="28" spans="1:17" s="61" customFormat="1" ht="13.8" outlineLevel="1">
      <c r="A28" s="81" t="s">
        <v>527</v>
      </c>
      <c r="B28" s="86"/>
      <c r="C28" s="87"/>
      <c r="D28" s="87"/>
      <c r="E28" s="87"/>
      <c r="F28" s="94"/>
      <c r="G28" s="94"/>
      <c r="H28" s="94"/>
      <c r="I28" s="87"/>
      <c r="J28" s="87"/>
      <c r="K28" s="87"/>
      <c r="L28" s="87"/>
      <c r="M28" s="87"/>
      <c r="N28" s="87"/>
      <c r="O28" s="88"/>
      <c r="Q28" s="77"/>
    </row>
    <row r="29" spans="1:17" ht="220.8" customHeight="1" outlineLevel="1">
      <c r="A29" s="89" t="s">
        <v>540</v>
      </c>
      <c r="B29" s="89" t="s">
        <v>534</v>
      </c>
      <c r="C29" s="89" t="s">
        <v>531</v>
      </c>
      <c r="D29" s="89" t="s">
        <v>532</v>
      </c>
      <c r="E29" s="213" t="s">
        <v>528</v>
      </c>
      <c r="F29" s="93" t="s">
        <v>67</v>
      </c>
      <c r="G29" s="114" t="s">
        <v>144</v>
      </c>
      <c r="H29" s="93" t="s">
        <v>92</v>
      </c>
      <c r="I29" s="89" t="s">
        <v>67</v>
      </c>
      <c r="J29" s="151" t="s">
        <v>842</v>
      </c>
      <c r="K29" s="152" t="s">
        <v>879</v>
      </c>
      <c r="L29" s="151" t="s">
        <v>67</v>
      </c>
      <c r="M29" s="159">
        <v>45203</v>
      </c>
      <c r="N29" s="151" t="s">
        <v>843</v>
      </c>
      <c r="O29" s="95"/>
      <c r="Q29" s="79"/>
    </row>
    <row r="30" spans="1:17" ht="213.6" customHeight="1" outlineLevel="1">
      <c r="A30" s="89" t="s">
        <v>541</v>
      </c>
      <c r="B30" s="89" t="s">
        <v>533</v>
      </c>
      <c r="C30" s="89" t="s">
        <v>526</v>
      </c>
      <c r="D30" s="89" t="s">
        <v>535</v>
      </c>
      <c r="E30" s="207"/>
      <c r="F30" s="93" t="s">
        <v>67</v>
      </c>
      <c r="G30" s="114" t="s">
        <v>144</v>
      </c>
      <c r="H30" s="93" t="s">
        <v>92</v>
      </c>
      <c r="I30" s="89" t="s">
        <v>67</v>
      </c>
      <c r="J30" s="151" t="s">
        <v>842</v>
      </c>
      <c r="K30" s="152" t="s">
        <v>879</v>
      </c>
      <c r="L30" s="151" t="s">
        <v>67</v>
      </c>
      <c r="M30" s="159">
        <v>45203</v>
      </c>
      <c r="N30" s="151" t="s">
        <v>843</v>
      </c>
      <c r="O30" s="95"/>
      <c r="Q30" s="79"/>
    </row>
    <row r="31" spans="1:17" ht="213.6" customHeight="1" outlineLevel="1">
      <c r="A31" s="89" t="s">
        <v>542</v>
      </c>
      <c r="B31" s="124" t="s">
        <v>545</v>
      </c>
      <c r="C31" s="89" t="s">
        <v>811</v>
      </c>
      <c r="D31" s="89" t="s">
        <v>812</v>
      </c>
      <c r="E31" s="208"/>
      <c r="F31" s="93" t="s">
        <v>67</v>
      </c>
      <c r="G31" s="114" t="s">
        <v>144</v>
      </c>
      <c r="H31" s="93" t="s">
        <v>92</v>
      </c>
      <c r="I31" s="89" t="s">
        <v>67</v>
      </c>
      <c r="J31" s="151" t="s">
        <v>842</v>
      </c>
      <c r="K31" s="152" t="s">
        <v>879</v>
      </c>
      <c r="L31" s="151" t="s">
        <v>67</v>
      </c>
      <c r="M31" s="159">
        <v>45203</v>
      </c>
      <c r="N31" s="151" t="s">
        <v>843</v>
      </c>
      <c r="O31" s="95"/>
      <c r="Q31" s="79"/>
    </row>
    <row r="32" spans="1:17" ht="122.4" customHeight="1" outlineLevel="1">
      <c r="A32" s="89" t="s">
        <v>543</v>
      </c>
      <c r="B32" s="89" t="s">
        <v>536</v>
      </c>
      <c r="C32" s="89" t="s">
        <v>470</v>
      </c>
      <c r="D32" s="89" t="s">
        <v>537</v>
      </c>
      <c r="E32" s="127" t="s">
        <v>538</v>
      </c>
      <c r="F32" s="93" t="s">
        <v>67</v>
      </c>
      <c r="G32" s="114" t="s">
        <v>144</v>
      </c>
      <c r="H32" s="93" t="s">
        <v>92</v>
      </c>
      <c r="I32" s="89" t="s">
        <v>67</v>
      </c>
      <c r="J32" s="151" t="s">
        <v>842</v>
      </c>
      <c r="K32" s="152" t="s">
        <v>879</v>
      </c>
      <c r="L32" s="151" t="s">
        <v>67</v>
      </c>
      <c r="M32" s="159">
        <v>45203</v>
      </c>
      <c r="N32" s="151" t="s">
        <v>843</v>
      </c>
      <c r="O32" s="95"/>
      <c r="Q32" s="79"/>
    </row>
    <row r="33" spans="1:17" s="61" customFormat="1" ht="13.8">
      <c r="A33" s="81" t="s">
        <v>840</v>
      </c>
      <c r="B33" s="86"/>
      <c r="C33" s="87"/>
      <c r="D33" s="87"/>
      <c r="E33" s="82"/>
      <c r="F33" s="94"/>
      <c r="G33" s="94"/>
      <c r="H33" s="94"/>
      <c r="I33" s="87"/>
      <c r="J33" s="87"/>
      <c r="K33" s="87"/>
      <c r="L33" s="87"/>
      <c r="M33" s="87"/>
      <c r="N33" s="87"/>
      <c r="O33" s="88"/>
      <c r="Q33" s="77"/>
    </row>
    <row r="34" spans="1:17" ht="173.4" customHeight="1" outlineLevel="1">
      <c r="A34" s="89" t="s">
        <v>544</v>
      </c>
      <c r="B34" s="89" t="s">
        <v>836</v>
      </c>
      <c r="C34" s="107" t="s">
        <v>837</v>
      </c>
      <c r="D34" s="89" t="s">
        <v>838</v>
      </c>
      <c r="E34" s="96" t="s">
        <v>849</v>
      </c>
      <c r="F34" s="93" t="s">
        <v>67</v>
      </c>
      <c r="G34" s="114" t="s">
        <v>144</v>
      </c>
      <c r="H34" s="93" t="s">
        <v>92</v>
      </c>
      <c r="I34" s="89" t="s">
        <v>67</v>
      </c>
      <c r="J34" s="151" t="s">
        <v>842</v>
      </c>
      <c r="K34" s="152" t="s">
        <v>879</v>
      </c>
      <c r="L34" s="151" t="s">
        <v>67</v>
      </c>
      <c r="M34" s="159">
        <v>45203</v>
      </c>
      <c r="N34" s="151" t="s">
        <v>843</v>
      </c>
      <c r="O34" s="95"/>
      <c r="Q34" s="79"/>
    </row>
    <row r="35" spans="1:17" ht="173.4" customHeight="1" outlineLevel="1">
      <c r="A35" s="89" t="s">
        <v>546</v>
      </c>
      <c r="B35" s="89" t="s">
        <v>839</v>
      </c>
      <c r="C35" s="107" t="s">
        <v>886</v>
      </c>
      <c r="D35" s="89" t="s">
        <v>539</v>
      </c>
      <c r="E35" s="96" t="s">
        <v>519</v>
      </c>
      <c r="F35" s="93" t="s">
        <v>67</v>
      </c>
      <c r="G35" s="114" t="s">
        <v>144</v>
      </c>
      <c r="H35" s="93" t="s">
        <v>92</v>
      </c>
      <c r="I35" s="89" t="s">
        <v>67</v>
      </c>
      <c r="J35" s="151" t="s">
        <v>842</v>
      </c>
      <c r="K35" s="152" t="s">
        <v>879</v>
      </c>
      <c r="L35" s="151" t="s">
        <v>67</v>
      </c>
      <c r="M35" s="159">
        <v>45203</v>
      </c>
      <c r="N35" s="151" t="s">
        <v>843</v>
      </c>
      <c r="O35" s="95"/>
      <c r="Q35" s="79"/>
    </row>
  </sheetData>
  <mergeCells count="6">
    <mergeCell ref="E29:E31"/>
    <mergeCell ref="B2:E2"/>
    <mergeCell ref="B3:E3"/>
    <mergeCell ref="B4:E4"/>
    <mergeCell ref="E13:E16"/>
    <mergeCell ref="E26:E27"/>
  </mergeCells>
  <conditionalFormatting sqref="F1:F11 F36:F1048576 F17:F18 F30 F28">
    <cfRule type="containsText" dxfId="419" priority="27" operator="containsText" text="Passed">
      <formula>NOT(ISERROR(SEARCH("Passed",F1)))</formula>
    </cfRule>
  </conditionalFormatting>
  <conditionalFormatting sqref="F29">
    <cfRule type="containsText" dxfId="418" priority="26" operator="containsText" text="Passed">
      <formula>NOT(ISERROR(SEARCH("Passed",F29)))</formula>
    </cfRule>
  </conditionalFormatting>
  <conditionalFormatting sqref="F12">
    <cfRule type="containsText" dxfId="417" priority="24" operator="containsText" text="Passed">
      <formula>NOT(ISERROR(SEARCH("Passed",F12)))</formula>
    </cfRule>
  </conditionalFormatting>
  <conditionalFormatting sqref="F33:F34">
    <cfRule type="containsText" dxfId="416" priority="23" operator="containsText" text="Passed">
      <formula>NOT(ISERROR(SEARCH("Passed",F33)))</formula>
    </cfRule>
  </conditionalFormatting>
  <conditionalFormatting sqref="F32">
    <cfRule type="containsText" dxfId="415" priority="19" operator="containsText" text="Passed">
      <formula>NOT(ISERROR(SEARCH("Passed",F32)))</formula>
    </cfRule>
  </conditionalFormatting>
  <conditionalFormatting sqref="F13">
    <cfRule type="containsText" dxfId="414" priority="17" operator="containsText" text="Passed">
      <formula>NOT(ISERROR(SEARCH("Passed",F13)))</formula>
    </cfRule>
  </conditionalFormatting>
  <conditionalFormatting sqref="F14">
    <cfRule type="containsText" dxfId="413" priority="16" operator="containsText" text="Passed">
      <formula>NOT(ISERROR(SEARCH("Passed",F14)))</formula>
    </cfRule>
  </conditionalFormatting>
  <conditionalFormatting sqref="F15">
    <cfRule type="containsText" dxfId="412" priority="15" operator="containsText" text="Passed">
      <formula>NOT(ISERROR(SEARCH("Passed",F15)))</formula>
    </cfRule>
  </conditionalFormatting>
  <conditionalFormatting sqref="F16">
    <cfRule type="containsText" dxfId="411" priority="14" operator="containsText" text="Passed">
      <formula>NOT(ISERROR(SEARCH("Passed",F16)))</formula>
    </cfRule>
  </conditionalFormatting>
  <conditionalFormatting sqref="F19">
    <cfRule type="containsText" dxfId="410" priority="13" operator="containsText" text="Passed">
      <formula>NOT(ISERROR(SEARCH("Passed",F19)))</formula>
    </cfRule>
  </conditionalFormatting>
  <conditionalFormatting sqref="F20">
    <cfRule type="containsText" dxfId="409" priority="12" operator="containsText" text="Passed">
      <formula>NOT(ISERROR(SEARCH("Passed",F20)))</formula>
    </cfRule>
  </conditionalFormatting>
  <conditionalFormatting sqref="F21">
    <cfRule type="containsText" dxfId="408" priority="11" operator="containsText" text="Passed">
      <formula>NOT(ISERROR(SEARCH("Passed",F21)))</formula>
    </cfRule>
  </conditionalFormatting>
  <conditionalFormatting sqref="F22">
    <cfRule type="containsText" dxfId="407" priority="10" operator="containsText" text="Passed">
      <formula>NOT(ISERROR(SEARCH("Passed",F22)))</formula>
    </cfRule>
  </conditionalFormatting>
  <conditionalFormatting sqref="F23">
    <cfRule type="containsText" dxfId="406" priority="9" operator="containsText" text="Passed">
      <formula>NOT(ISERROR(SEARCH("Passed",F23)))</formula>
    </cfRule>
  </conditionalFormatting>
  <conditionalFormatting sqref="F24">
    <cfRule type="containsText" dxfId="405" priority="8" operator="containsText" text="Passed">
      <formula>NOT(ISERROR(SEARCH("Passed",F24)))</formula>
    </cfRule>
  </conditionalFormatting>
  <conditionalFormatting sqref="F25">
    <cfRule type="containsText" dxfId="404" priority="7" operator="containsText" text="Passed">
      <formula>NOT(ISERROR(SEARCH("Passed",F25)))</formula>
    </cfRule>
  </conditionalFormatting>
  <conditionalFormatting sqref="F26">
    <cfRule type="containsText" dxfId="403" priority="6" operator="containsText" text="Passed">
      <formula>NOT(ISERROR(SEARCH("Passed",F26)))</formula>
    </cfRule>
  </conditionalFormatting>
  <conditionalFormatting sqref="F27">
    <cfRule type="containsText" dxfId="402" priority="5" operator="containsText" text="Passed">
      <formula>NOT(ISERROR(SEARCH("Passed",F27)))</formula>
    </cfRule>
  </conditionalFormatting>
  <conditionalFormatting sqref="F35">
    <cfRule type="containsText" dxfId="401" priority="4" operator="containsText" text="Passed">
      <formula>NOT(ISERROR(SEARCH("Passed",F35)))</formula>
    </cfRule>
  </conditionalFormatting>
  <conditionalFormatting sqref="F31">
    <cfRule type="containsText" dxfId="400" priority="3" operator="containsText" text="Passed">
      <formula>NOT(ISERROR(SEARCH("Passed",F31)))</formula>
    </cfRule>
  </conditionalFormatting>
  <conditionalFormatting sqref="L1:L300">
    <cfRule type="containsText" dxfId="399" priority="2" operator="containsText" text="Passed">
      <formula>NOT(ISERROR(SEARCH("Passed",L1)))</formula>
    </cfRule>
  </conditionalFormatting>
  <conditionalFormatting sqref="I1:I300">
    <cfRule type="containsText" dxfId="398" priority="1" operator="containsText" text="Passed">
      <formula>NOT(ISERROR(SEARCH("Passed",I1)))</formula>
    </cfRule>
  </conditionalFormatting>
  <dataValidations count="2">
    <dataValidation allowBlank="1" showErrorMessage="1" sqref="F10 I10 L10"/>
    <dataValidation type="list" allowBlank="1" showErrorMessage="1" sqref="G2:G3 G9 M36:M155 J2:J3 J9 G36:G155 M2:M3 M9 J36:J155 I12:I35 F12:F35 L12:L35">
      <formula1>$R$2:$R$5</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6"/>
  <sheetViews>
    <sheetView topLeftCell="A16" workbookViewId="0">
      <selection activeCell="B17" sqref="B17"/>
    </sheetView>
  </sheetViews>
  <sheetFormatPr defaultColWidth="9" defaultRowHeight="13.2" outlineLevelRow="1" outlineLevelCol="1"/>
  <cols>
    <col min="1" max="1" width="27.88671875" style="52" customWidth="1"/>
    <col min="2"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2.44140625" style="52" customWidth="1" outlineLevel="1"/>
    <col min="11" max="11" width="10.77734375" style="53" customWidth="1" outlineLevel="1"/>
    <col min="12" max="12" width="9.33203125" style="52" customWidth="1"/>
    <col min="13" max="13" width="10.6640625" style="52" customWidth="1" outlineLevel="1"/>
    <col min="14" max="14" width="10.88671875"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23</v>
      </c>
      <c r="C2" s="209"/>
      <c r="D2" s="209"/>
      <c r="E2" s="210"/>
      <c r="F2" s="111"/>
      <c r="G2" s="113"/>
      <c r="H2" s="115"/>
      <c r="I2" s="56"/>
      <c r="J2" s="57"/>
      <c r="K2" s="58"/>
      <c r="L2" s="56"/>
      <c r="M2" s="57"/>
      <c r="N2" s="58"/>
      <c r="O2" s="58"/>
      <c r="P2" s="59"/>
      <c r="Q2" s="60"/>
      <c r="R2" s="61" t="s">
        <v>67</v>
      </c>
    </row>
    <row r="3" spans="1:18" s="61" customFormat="1" ht="13.8">
      <c r="A3" s="98" t="s">
        <v>82</v>
      </c>
      <c r="B3" s="211" t="s">
        <v>580</v>
      </c>
      <c r="C3" s="211"/>
      <c r="D3" s="211"/>
      <c r="E3" s="212"/>
      <c r="F3" s="111"/>
      <c r="G3" s="113"/>
      <c r="H3" s="115"/>
      <c r="I3" s="56"/>
      <c r="J3" s="57"/>
      <c r="K3" s="58"/>
      <c r="L3" s="56"/>
      <c r="M3" s="57"/>
      <c r="N3" s="58"/>
      <c r="O3" s="58"/>
      <c r="P3" s="59"/>
      <c r="Q3" s="60"/>
      <c r="R3" s="61" t="s">
        <v>68</v>
      </c>
    </row>
    <row r="4" spans="1:18" s="61" customFormat="1" ht="13.8">
      <c r="A4" s="98" t="s">
        <v>83</v>
      </c>
      <c r="B4" s="211">
        <f>COUNTIF(A11:A210, "TC_*")</f>
        <v>18</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02">
        <f>COUNTIF($F10:$F1007,B5)</f>
        <v>16</v>
      </c>
      <c r="C6" s="102">
        <f>COUNTIF($F10:$F1007,C5)</f>
        <v>2</v>
      </c>
      <c r="D6" s="102">
        <f>COUNTIF($F10:$F1007,D5)</f>
        <v>0</v>
      </c>
      <c r="E6" s="103">
        <f>COUNTIF($F10:$F1007,E5)</f>
        <v>0</v>
      </c>
      <c r="F6" s="71"/>
      <c r="G6" s="71"/>
      <c r="H6" s="67"/>
      <c r="I6" s="71"/>
      <c r="J6" s="71"/>
      <c r="K6" s="67"/>
      <c r="L6" s="71"/>
      <c r="M6" s="71"/>
      <c r="N6" s="67"/>
      <c r="O6" s="67"/>
      <c r="P6" s="67"/>
      <c r="Q6" s="68"/>
    </row>
    <row r="7" spans="1:18" s="61" customFormat="1" ht="13.8">
      <c r="A7" s="99" t="s">
        <v>78</v>
      </c>
      <c r="B7" s="102">
        <f>COUNTIF($I10:$I1007,B5)</f>
        <v>18</v>
      </c>
      <c r="C7" s="102">
        <f>COUNTIF($I10:$I1007,C5)</f>
        <v>0</v>
      </c>
      <c r="D7" s="102">
        <f>COUNTIF($I10:$I1007,D5)</f>
        <v>0</v>
      </c>
      <c r="E7" s="103">
        <f>COUNTIF($F10:$F1007,E5)</f>
        <v>0</v>
      </c>
      <c r="F7" s="71"/>
      <c r="G7" s="71"/>
      <c r="H7" s="67"/>
      <c r="I7" s="71"/>
      <c r="J7" s="71"/>
      <c r="K7" s="67"/>
      <c r="L7" s="71"/>
      <c r="M7" s="71"/>
      <c r="N7" s="67"/>
      <c r="O7" s="67"/>
      <c r="P7" s="67"/>
      <c r="Q7" s="68"/>
    </row>
    <row r="8" spans="1:18" s="61" customFormat="1" ht="14.4" thickBot="1">
      <c r="A8" s="104" t="s">
        <v>79</v>
      </c>
      <c r="B8" s="105">
        <f>COUNTIF($L10:$L1007,B5)</f>
        <v>18</v>
      </c>
      <c r="C8" s="105">
        <f>COUNTIF($L10:$L1007,C5)</f>
        <v>0</v>
      </c>
      <c r="D8" s="105">
        <f>COUNTIF($F10:$F1007,D5)</f>
        <v>0</v>
      </c>
      <c r="E8" s="106">
        <f>COUNTIF($F10:$F1007,E5)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582</v>
      </c>
      <c r="B11" s="81"/>
      <c r="C11" s="82"/>
      <c r="D11" s="82"/>
      <c r="E11" s="82"/>
      <c r="F11" s="112"/>
      <c r="G11" s="112"/>
      <c r="H11" s="112"/>
      <c r="I11" s="82"/>
      <c r="J11" s="82"/>
      <c r="K11" s="82"/>
      <c r="L11" s="82"/>
      <c r="M11" s="82"/>
      <c r="N11" s="82"/>
      <c r="O11" s="83"/>
      <c r="Q11" s="77"/>
    </row>
    <row r="12" spans="1:18" s="78" customFormat="1" ht="222" customHeight="1" outlineLevel="1">
      <c r="A12" s="89" t="s">
        <v>563</v>
      </c>
      <c r="B12" s="89" t="s">
        <v>547</v>
      </c>
      <c r="C12" s="89" t="s">
        <v>583</v>
      </c>
      <c r="D12" s="89" t="s">
        <v>623</v>
      </c>
      <c r="E12" s="128" t="s">
        <v>493</v>
      </c>
      <c r="F12" s="93" t="s">
        <v>67</v>
      </c>
      <c r="G12" s="114" t="s">
        <v>144</v>
      </c>
      <c r="H12" s="93" t="s">
        <v>92</v>
      </c>
      <c r="I12" s="89" t="s">
        <v>67</v>
      </c>
      <c r="J12" s="89" t="s">
        <v>842</v>
      </c>
      <c r="K12" s="152" t="s">
        <v>879</v>
      </c>
      <c r="L12" s="89" t="s">
        <v>67</v>
      </c>
      <c r="M12" s="159">
        <v>45203</v>
      </c>
      <c r="N12" s="152" t="s">
        <v>843</v>
      </c>
      <c r="O12" s="95"/>
      <c r="Q12" s="79"/>
    </row>
    <row r="13" spans="1:18" s="78" customFormat="1" ht="67.8" customHeight="1" outlineLevel="1">
      <c r="A13" s="89" t="s">
        <v>564</v>
      </c>
      <c r="B13" s="89" t="s">
        <v>548</v>
      </c>
      <c r="C13" s="120" t="s">
        <v>496</v>
      </c>
      <c r="D13" s="107" t="s">
        <v>495</v>
      </c>
      <c r="E13" s="215" t="s">
        <v>585</v>
      </c>
      <c r="F13" s="93" t="s">
        <v>67</v>
      </c>
      <c r="G13" s="114" t="s">
        <v>144</v>
      </c>
      <c r="H13" s="93" t="s">
        <v>92</v>
      </c>
      <c r="I13" s="89" t="s">
        <v>67</v>
      </c>
      <c r="J13" s="151" t="s">
        <v>842</v>
      </c>
      <c r="K13" s="152" t="s">
        <v>879</v>
      </c>
      <c r="L13" s="151" t="s">
        <v>67</v>
      </c>
      <c r="M13" s="159">
        <v>45203</v>
      </c>
      <c r="N13" s="152" t="s">
        <v>843</v>
      </c>
      <c r="O13" s="95"/>
      <c r="Q13" s="79"/>
    </row>
    <row r="14" spans="1:18" s="78" customFormat="1" ht="116.4" customHeight="1" outlineLevel="1">
      <c r="A14" s="89" t="s">
        <v>565</v>
      </c>
      <c r="B14" s="89" t="s">
        <v>549</v>
      </c>
      <c r="C14" s="89" t="s">
        <v>586</v>
      </c>
      <c r="D14" s="89" t="s">
        <v>500</v>
      </c>
      <c r="E14" s="216"/>
      <c r="F14" s="93" t="s">
        <v>68</v>
      </c>
      <c r="G14" s="114" t="s">
        <v>144</v>
      </c>
      <c r="H14" s="93" t="s">
        <v>92</v>
      </c>
      <c r="I14" s="89" t="s">
        <v>67</v>
      </c>
      <c r="J14" s="151" t="s">
        <v>842</v>
      </c>
      <c r="K14" s="152" t="s">
        <v>879</v>
      </c>
      <c r="L14" s="151" t="s">
        <v>67</v>
      </c>
      <c r="M14" s="159">
        <v>45203</v>
      </c>
      <c r="N14" s="152" t="s">
        <v>843</v>
      </c>
      <c r="O14" s="95"/>
      <c r="Q14" s="79"/>
    </row>
    <row r="15" spans="1:18" s="78" customFormat="1" ht="177.6" customHeight="1" outlineLevel="1">
      <c r="A15" s="89" t="s">
        <v>566</v>
      </c>
      <c r="B15" s="89" t="s">
        <v>550</v>
      </c>
      <c r="C15" s="89" t="s">
        <v>587</v>
      </c>
      <c r="D15" s="89" t="s">
        <v>813</v>
      </c>
      <c r="E15" s="217"/>
      <c r="F15" s="93" t="s">
        <v>67</v>
      </c>
      <c r="G15" s="114" t="s">
        <v>144</v>
      </c>
      <c r="H15" s="93" t="s">
        <v>92</v>
      </c>
      <c r="I15" s="89" t="s">
        <v>67</v>
      </c>
      <c r="J15" s="151" t="s">
        <v>842</v>
      </c>
      <c r="K15" s="152" t="s">
        <v>879</v>
      </c>
      <c r="L15" s="151" t="s">
        <v>67</v>
      </c>
      <c r="M15" s="159">
        <v>45203</v>
      </c>
      <c r="N15" s="152" t="s">
        <v>843</v>
      </c>
      <c r="O15" s="95"/>
      <c r="Q15" s="79"/>
    </row>
    <row r="16" spans="1:18" s="61" customFormat="1" ht="13.8">
      <c r="A16" s="81" t="s">
        <v>1019</v>
      </c>
      <c r="B16" s="86"/>
      <c r="C16" s="87"/>
      <c r="D16" s="87"/>
      <c r="E16" s="87"/>
      <c r="F16" s="94"/>
      <c r="G16" s="94"/>
      <c r="H16" s="94"/>
      <c r="I16" s="87"/>
      <c r="J16" s="87"/>
      <c r="K16" s="87"/>
      <c r="L16" s="87"/>
      <c r="M16" s="87"/>
      <c r="N16" s="87"/>
      <c r="O16" s="88"/>
      <c r="Q16" s="77"/>
    </row>
    <row r="17" spans="1:17" ht="82.8" outlineLevel="1">
      <c r="A17" s="89" t="s">
        <v>567</v>
      </c>
      <c r="B17" s="89" t="s">
        <v>1013</v>
      </c>
      <c r="C17" s="89" t="s">
        <v>588</v>
      </c>
      <c r="D17" s="89" t="s">
        <v>1016</v>
      </c>
      <c r="E17" s="96" t="s">
        <v>551</v>
      </c>
      <c r="F17" s="93" t="s">
        <v>67</v>
      </c>
      <c r="G17" s="114" t="s">
        <v>144</v>
      </c>
      <c r="H17" s="93" t="s">
        <v>92</v>
      </c>
      <c r="I17" s="89" t="s">
        <v>67</v>
      </c>
      <c r="J17" s="151" t="s">
        <v>842</v>
      </c>
      <c r="K17" s="152" t="s">
        <v>879</v>
      </c>
      <c r="L17" s="151" t="s">
        <v>67</v>
      </c>
      <c r="M17" s="159">
        <v>45203</v>
      </c>
      <c r="N17" s="152" t="s">
        <v>843</v>
      </c>
      <c r="O17" s="95"/>
      <c r="Q17" s="79"/>
    </row>
    <row r="18" spans="1:17" s="61" customFormat="1" ht="13.8">
      <c r="A18" s="81" t="s">
        <v>1014</v>
      </c>
      <c r="B18" s="86"/>
      <c r="C18" s="87"/>
      <c r="D18" s="87"/>
      <c r="E18" s="87"/>
      <c r="F18" s="94"/>
      <c r="G18" s="94"/>
      <c r="H18" s="94"/>
      <c r="I18" s="87"/>
      <c r="J18" s="87"/>
      <c r="K18" s="87"/>
      <c r="L18" s="87"/>
      <c r="M18" s="87"/>
      <c r="N18" s="87"/>
      <c r="O18" s="88"/>
      <c r="Q18" s="77"/>
    </row>
    <row r="19" spans="1:17" ht="111.6" customHeight="1" outlineLevel="1">
      <c r="A19" s="89" t="s">
        <v>568</v>
      </c>
      <c r="B19" s="89" t="s">
        <v>1015</v>
      </c>
      <c r="C19" s="89" t="s">
        <v>589</v>
      </c>
      <c r="D19" s="89" t="s">
        <v>1017</v>
      </c>
      <c r="E19" s="96" t="s">
        <v>1018</v>
      </c>
      <c r="F19" s="93" t="s">
        <v>67</v>
      </c>
      <c r="G19" s="114" t="s">
        <v>144</v>
      </c>
      <c r="H19" s="93" t="s">
        <v>92</v>
      </c>
      <c r="I19" s="89" t="s">
        <v>67</v>
      </c>
      <c r="J19" s="151" t="s">
        <v>842</v>
      </c>
      <c r="K19" s="152" t="s">
        <v>879</v>
      </c>
      <c r="L19" s="151" t="s">
        <v>67</v>
      </c>
      <c r="M19" s="159">
        <v>45203</v>
      </c>
      <c r="N19" s="152" t="s">
        <v>843</v>
      </c>
      <c r="O19" s="95"/>
      <c r="Q19" s="79"/>
    </row>
    <row r="20" spans="1:17" s="61" customFormat="1" ht="13.8">
      <c r="A20" s="81" t="s">
        <v>590</v>
      </c>
      <c r="B20" s="86"/>
      <c r="C20" s="87"/>
      <c r="D20" s="87"/>
      <c r="E20" s="87"/>
      <c r="F20" s="94"/>
      <c r="G20" s="94"/>
      <c r="H20" s="94"/>
      <c r="I20" s="87"/>
      <c r="J20" s="87"/>
      <c r="K20" s="87"/>
      <c r="L20" s="87"/>
      <c r="M20" s="87"/>
      <c r="N20" s="87"/>
      <c r="O20" s="88"/>
      <c r="Q20" s="77"/>
    </row>
    <row r="21" spans="1:17" ht="125.4" customHeight="1" outlineLevel="1">
      <c r="A21" s="89" t="s">
        <v>569</v>
      </c>
      <c r="B21" s="89" t="s">
        <v>591</v>
      </c>
      <c r="C21" s="89" t="s">
        <v>592</v>
      </c>
      <c r="D21" s="89" t="s">
        <v>593</v>
      </c>
      <c r="E21" s="96" t="s">
        <v>551</v>
      </c>
      <c r="F21" s="93" t="s">
        <v>67</v>
      </c>
      <c r="G21" s="114" t="s">
        <v>144</v>
      </c>
      <c r="H21" s="93" t="s">
        <v>92</v>
      </c>
      <c r="I21" s="89" t="s">
        <v>67</v>
      </c>
      <c r="J21" s="151" t="s">
        <v>842</v>
      </c>
      <c r="K21" s="152" t="s">
        <v>879</v>
      </c>
      <c r="L21" s="151" t="s">
        <v>67</v>
      </c>
      <c r="M21" s="159">
        <v>45203</v>
      </c>
      <c r="N21" s="152" t="s">
        <v>843</v>
      </c>
      <c r="O21" s="95"/>
      <c r="Q21" s="79"/>
    </row>
    <row r="22" spans="1:17" s="61" customFormat="1" ht="13.8">
      <c r="A22" s="81" t="s">
        <v>594</v>
      </c>
      <c r="B22" s="86"/>
      <c r="C22" s="87"/>
      <c r="D22" s="87"/>
      <c r="E22" s="87"/>
      <c r="F22" s="94"/>
      <c r="G22" s="94"/>
      <c r="H22" s="94"/>
      <c r="I22" s="87"/>
      <c r="J22" s="87"/>
      <c r="K22" s="87"/>
      <c r="L22" s="87"/>
      <c r="M22" s="87"/>
      <c r="N22" s="87"/>
      <c r="O22" s="88"/>
      <c r="Q22" s="77"/>
    </row>
    <row r="23" spans="1:17" ht="126" customHeight="1" outlineLevel="1">
      <c r="A23" s="89" t="s">
        <v>570</v>
      </c>
      <c r="B23" s="89" t="s">
        <v>595</v>
      </c>
      <c r="C23" s="89" t="s">
        <v>596</v>
      </c>
      <c r="D23" s="89" t="s">
        <v>552</v>
      </c>
      <c r="E23" s="96" t="s">
        <v>551</v>
      </c>
      <c r="F23" s="93" t="s">
        <v>67</v>
      </c>
      <c r="G23" s="114" t="s">
        <v>144</v>
      </c>
      <c r="H23" s="93" t="s">
        <v>92</v>
      </c>
      <c r="I23" s="89" t="s">
        <v>67</v>
      </c>
      <c r="J23" s="151" t="s">
        <v>842</v>
      </c>
      <c r="K23" s="152" t="s">
        <v>879</v>
      </c>
      <c r="L23" s="151" t="s">
        <v>67</v>
      </c>
      <c r="M23" s="159">
        <v>45203</v>
      </c>
      <c r="N23" s="152" t="s">
        <v>843</v>
      </c>
      <c r="O23" s="95"/>
      <c r="Q23" s="79"/>
    </row>
    <row r="24" spans="1:17" s="61" customFormat="1" ht="13.8">
      <c r="A24" s="81" t="s">
        <v>597</v>
      </c>
      <c r="B24" s="86"/>
      <c r="C24" s="87"/>
      <c r="D24" s="87"/>
      <c r="E24" s="87"/>
      <c r="F24" s="94"/>
      <c r="G24" s="94"/>
      <c r="H24" s="94"/>
      <c r="I24" s="87"/>
      <c r="J24" s="87"/>
      <c r="K24" s="87"/>
      <c r="L24" s="87"/>
      <c r="M24" s="87"/>
      <c r="N24" s="87"/>
      <c r="O24" s="88"/>
      <c r="Q24" s="77"/>
    </row>
    <row r="25" spans="1:17" ht="172.2" customHeight="1" outlineLevel="1">
      <c r="A25" s="89" t="s">
        <v>571</v>
      </c>
      <c r="B25" s="89" t="s">
        <v>553</v>
      </c>
      <c r="C25" s="89" t="s">
        <v>524</v>
      </c>
      <c r="D25" s="89" t="s">
        <v>554</v>
      </c>
      <c r="E25" s="213" t="s">
        <v>555</v>
      </c>
      <c r="F25" s="93" t="s">
        <v>67</v>
      </c>
      <c r="G25" s="114" t="s">
        <v>144</v>
      </c>
      <c r="H25" s="93" t="s">
        <v>92</v>
      </c>
      <c r="I25" s="89" t="s">
        <v>67</v>
      </c>
      <c r="J25" s="151" t="s">
        <v>842</v>
      </c>
      <c r="K25" s="152" t="s">
        <v>879</v>
      </c>
      <c r="L25" s="151" t="s">
        <v>67</v>
      </c>
      <c r="M25" s="159">
        <v>45203</v>
      </c>
      <c r="N25" s="152" t="s">
        <v>843</v>
      </c>
      <c r="O25" s="95"/>
      <c r="Q25" s="79"/>
    </row>
    <row r="26" spans="1:17" ht="172.2" customHeight="1" outlineLevel="1">
      <c r="A26" s="89" t="s">
        <v>572</v>
      </c>
      <c r="B26" s="89" t="s">
        <v>556</v>
      </c>
      <c r="C26" s="89" t="s">
        <v>523</v>
      </c>
      <c r="D26" s="89" t="s">
        <v>810</v>
      </c>
      <c r="E26" s="208"/>
      <c r="F26" s="93" t="s">
        <v>67</v>
      </c>
      <c r="G26" s="114" t="s">
        <v>144</v>
      </c>
      <c r="H26" s="93" t="s">
        <v>92</v>
      </c>
      <c r="I26" s="89" t="s">
        <v>67</v>
      </c>
      <c r="J26" s="151" t="s">
        <v>842</v>
      </c>
      <c r="K26" s="152" t="s">
        <v>879</v>
      </c>
      <c r="L26" s="151" t="s">
        <v>67</v>
      </c>
      <c r="M26" s="159">
        <v>45203</v>
      </c>
      <c r="N26" s="152" t="s">
        <v>843</v>
      </c>
      <c r="O26" s="95"/>
      <c r="Q26" s="79"/>
    </row>
    <row r="27" spans="1:17" s="61" customFormat="1" ht="13.8" outlineLevel="1">
      <c r="A27" s="81" t="s">
        <v>598</v>
      </c>
      <c r="B27" s="86"/>
      <c r="C27" s="87"/>
      <c r="D27" s="87"/>
      <c r="E27" s="133"/>
      <c r="F27" s="94"/>
      <c r="G27" s="94"/>
      <c r="H27" s="94"/>
      <c r="I27" s="87"/>
      <c r="J27" s="87"/>
      <c r="K27" s="87"/>
      <c r="L27" s="87"/>
      <c r="M27" s="87"/>
      <c r="N27" s="87"/>
      <c r="O27" s="88"/>
      <c r="Q27" s="77"/>
    </row>
    <row r="28" spans="1:17" ht="220.8" customHeight="1" outlineLevel="1">
      <c r="A28" s="89" t="s">
        <v>573</v>
      </c>
      <c r="B28" s="89" t="s">
        <v>557</v>
      </c>
      <c r="C28" s="89" t="s">
        <v>599</v>
      </c>
      <c r="D28" s="131" t="s">
        <v>558</v>
      </c>
      <c r="E28" s="134" t="s">
        <v>559</v>
      </c>
      <c r="F28" s="117" t="s">
        <v>67</v>
      </c>
      <c r="G28" s="114" t="s">
        <v>144</v>
      </c>
      <c r="H28" s="93" t="s">
        <v>92</v>
      </c>
      <c r="I28" s="89" t="s">
        <v>67</v>
      </c>
      <c r="J28" s="151" t="s">
        <v>842</v>
      </c>
      <c r="K28" s="152" t="s">
        <v>879</v>
      </c>
      <c r="L28" s="151" t="s">
        <v>67</v>
      </c>
      <c r="M28" s="159">
        <v>45203</v>
      </c>
      <c r="N28" s="152" t="s">
        <v>843</v>
      </c>
      <c r="O28" s="95"/>
      <c r="Q28" s="79"/>
    </row>
    <row r="29" spans="1:17" ht="73.2" customHeight="1" outlineLevel="1">
      <c r="A29" s="89" t="s">
        <v>574</v>
      </c>
      <c r="B29" s="89" t="s">
        <v>601</v>
      </c>
      <c r="C29" s="120" t="s">
        <v>649</v>
      </c>
      <c r="D29" s="132" t="s">
        <v>652</v>
      </c>
      <c r="E29" s="220" t="s">
        <v>651</v>
      </c>
      <c r="F29" s="117" t="s">
        <v>67</v>
      </c>
      <c r="G29" s="156" t="s">
        <v>144</v>
      </c>
      <c r="H29" s="152" t="s">
        <v>92</v>
      </c>
      <c r="I29" s="89" t="s">
        <v>67</v>
      </c>
      <c r="J29" s="151" t="s">
        <v>842</v>
      </c>
      <c r="K29" s="152" t="s">
        <v>879</v>
      </c>
      <c r="L29" s="151" t="s">
        <v>67</v>
      </c>
      <c r="M29" s="159">
        <v>45203</v>
      </c>
      <c r="N29" s="152" t="s">
        <v>843</v>
      </c>
      <c r="O29" s="95"/>
      <c r="Q29" s="79"/>
    </row>
    <row r="30" spans="1:17" ht="178.2" customHeight="1" outlineLevel="1">
      <c r="A30" s="89" t="s">
        <v>575</v>
      </c>
      <c r="B30" s="89" t="s">
        <v>602</v>
      </c>
      <c r="C30" s="89" t="s">
        <v>653</v>
      </c>
      <c r="D30" s="131" t="s">
        <v>500</v>
      </c>
      <c r="E30" s="221"/>
      <c r="F30" s="117" t="s">
        <v>68</v>
      </c>
      <c r="G30" s="156" t="s">
        <v>144</v>
      </c>
      <c r="H30" s="152" t="s">
        <v>92</v>
      </c>
      <c r="I30" s="89" t="s">
        <v>67</v>
      </c>
      <c r="J30" s="151" t="s">
        <v>842</v>
      </c>
      <c r="K30" s="152" t="s">
        <v>879</v>
      </c>
      <c r="L30" s="151" t="s">
        <v>67</v>
      </c>
      <c r="M30" s="159">
        <v>45203</v>
      </c>
      <c r="N30" s="152" t="s">
        <v>843</v>
      </c>
      <c r="O30" s="95"/>
      <c r="Q30" s="79"/>
    </row>
    <row r="31" spans="1:17" ht="213.6" customHeight="1" outlineLevel="1">
      <c r="A31" s="89" t="s">
        <v>576</v>
      </c>
      <c r="B31" s="89" t="s">
        <v>560</v>
      </c>
      <c r="C31" s="89" t="s">
        <v>526</v>
      </c>
      <c r="D31" s="135" t="s">
        <v>535</v>
      </c>
      <c r="E31" s="134" t="s">
        <v>559</v>
      </c>
      <c r="F31" s="117" t="s">
        <v>67</v>
      </c>
      <c r="G31" s="114" t="s">
        <v>144</v>
      </c>
      <c r="H31" s="93" t="s">
        <v>92</v>
      </c>
      <c r="I31" s="89" t="s">
        <v>67</v>
      </c>
      <c r="J31" s="151" t="s">
        <v>842</v>
      </c>
      <c r="K31" s="152" t="s">
        <v>879</v>
      </c>
      <c r="L31" s="151" t="s">
        <v>67</v>
      </c>
      <c r="M31" s="159">
        <v>45203</v>
      </c>
      <c r="N31" s="152" t="s">
        <v>843</v>
      </c>
      <c r="O31" s="95"/>
      <c r="Q31" s="79"/>
    </row>
    <row r="32" spans="1:17" ht="213.6" customHeight="1" outlineLevel="1">
      <c r="A32" s="89" t="s">
        <v>577</v>
      </c>
      <c r="B32" s="124" t="s">
        <v>561</v>
      </c>
      <c r="C32" s="131" t="s">
        <v>814</v>
      </c>
      <c r="D32" s="137" t="s">
        <v>815</v>
      </c>
      <c r="E32" s="218" t="s">
        <v>538</v>
      </c>
      <c r="F32" s="117" t="s">
        <v>67</v>
      </c>
      <c r="G32" s="114" t="s">
        <v>144</v>
      </c>
      <c r="H32" s="93" t="s">
        <v>92</v>
      </c>
      <c r="I32" s="89" t="s">
        <v>67</v>
      </c>
      <c r="J32" s="151" t="s">
        <v>842</v>
      </c>
      <c r="K32" s="152" t="s">
        <v>879</v>
      </c>
      <c r="L32" s="151" t="s">
        <v>67</v>
      </c>
      <c r="M32" s="89"/>
      <c r="N32" s="152" t="s">
        <v>843</v>
      </c>
      <c r="O32" s="95"/>
      <c r="Q32" s="79"/>
    </row>
    <row r="33" spans="1:17" ht="122.4" customHeight="1" outlineLevel="1">
      <c r="A33" s="89" t="s">
        <v>578</v>
      </c>
      <c r="B33" s="89" t="s">
        <v>562</v>
      </c>
      <c r="C33" s="89" t="s">
        <v>470</v>
      </c>
      <c r="D33" s="136" t="s">
        <v>537</v>
      </c>
      <c r="E33" s="219"/>
      <c r="F33" s="93" t="s">
        <v>67</v>
      </c>
      <c r="G33" s="114" t="s">
        <v>144</v>
      </c>
      <c r="H33" s="93" t="s">
        <v>92</v>
      </c>
      <c r="I33" s="89" t="s">
        <v>67</v>
      </c>
      <c r="J33" s="151" t="s">
        <v>842</v>
      </c>
      <c r="K33" s="152" t="s">
        <v>879</v>
      </c>
      <c r="L33" s="151" t="s">
        <v>67</v>
      </c>
      <c r="M33" s="159">
        <v>45203</v>
      </c>
      <c r="N33" s="152" t="s">
        <v>843</v>
      </c>
      <c r="O33" s="95"/>
      <c r="Q33" s="79"/>
    </row>
    <row r="34" spans="1:17" s="61" customFormat="1" ht="13.8">
      <c r="A34" s="81" t="s">
        <v>835</v>
      </c>
      <c r="B34" s="86"/>
      <c r="C34" s="87"/>
      <c r="D34" s="87"/>
      <c r="E34" s="82"/>
      <c r="F34" s="94"/>
      <c r="G34" s="94"/>
      <c r="H34" s="94"/>
      <c r="I34" s="87"/>
      <c r="J34" s="87"/>
      <c r="K34" s="87"/>
      <c r="L34" s="87"/>
      <c r="M34" s="87"/>
      <c r="N34" s="87"/>
      <c r="O34" s="88"/>
      <c r="Q34" s="77"/>
    </row>
    <row r="35" spans="1:17" ht="173.4" customHeight="1" outlineLevel="1">
      <c r="A35" s="89" t="s">
        <v>579</v>
      </c>
      <c r="B35" s="89" t="s">
        <v>831</v>
      </c>
      <c r="C35" s="107" t="s">
        <v>832</v>
      </c>
      <c r="D35" s="89" t="s">
        <v>833</v>
      </c>
      <c r="E35" s="96" t="s">
        <v>551</v>
      </c>
      <c r="F35" s="93" t="s">
        <v>67</v>
      </c>
      <c r="G35" s="114" t="s">
        <v>144</v>
      </c>
      <c r="H35" s="93" t="s">
        <v>92</v>
      </c>
      <c r="I35" s="89" t="s">
        <v>67</v>
      </c>
      <c r="J35" s="151" t="s">
        <v>842</v>
      </c>
      <c r="K35" s="152" t="s">
        <v>879</v>
      </c>
      <c r="L35" s="89" t="s">
        <v>67</v>
      </c>
      <c r="M35" s="159">
        <v>45203</v>
      </c>
      <c r="N35" s="152" t="s">
        <v>843</v>
      </c>
      <c r="O35" s="95"/>
      <c r="Q35" s="79"/>
    </row>
    <row r="36" spans="1:17" ht="173.4" customHeight="1" outlineLevel="1">
      <c r="A36" s="89" t="s">
        <v>603</v>
      </c>
      <c r="B36" s="89" t="s">
        <v>834</v>
      </c>
      <c r="C36" s="107" t="s">
        <v>886</v>
      </c>
      <c r="D36" s="89" t="s">
        <v>600</v>
      </c>
      <c r="E36" s="96" t="s">
        <v>555</v>
      </c>
      <c r="F36" s="93" t="s">
        <v>67</v>
      </c>
      <c r="G36" s="114" t="s">
        <v>144</v>
      </c>
      <c r="H36" s="93" t="s">
        <v>92</v>
      </c>
      <c r="I36" s="89" t="s">
        <v>67</v>
      </c>
      <c r="J36" s="89" t="s">
        <v>842</v>
      </c>
      <c r="K36" s="152" t="s">
        <v>879</v>
      </c>
      <c r="L36" s="151" t="s">
        <v>67</v>
      </c>
      <c r="M36" s="159">
        <v>45203</v>
      </c>
      <c r="N36" s="152" t="s">
        <v>843</v>
      </c>
      <c r="O36" s="95"/>
      <c r="Q36" s="79"/>
    </row>
  </sheetData>
  <mergeCells count="7">
    <mergeCell ref="E32:E33"/>
    <mergeCell ref="B2:E2"/>
    <mergeCell ref="B3:E3"/>
    <mergeCell ref="B4:E4"/>
    <mergeCell ref="E13:E15"/>
    <mergeCell ref="E25:E26"/>
    <mergeCell ref="E29:E30"/>
  </mergeCells>
  <conditionalFormatting sqref="F1:F11 F37:F1048576 F16:F17 F31 F27">
    <cfRule type="containsText" dxfId="397" priority="22" operator="containsText" text="Passed">
      <formula>NOT(ISERROR(SEARCH("Passed",F1)))</formula>
    </cfRule>
  </conditionalFormatting>
  <conditionalFormatting sqref="F12">
    <cfRule type="containsText" dxfId="396" priority="20" operator="containsText" text="Passed">
      <formula>NOT(ISERROR(SEARCH("Passed",F12)))</formula>
    </cfRule>
  </conditionalFormatting>
  <conditionalFormatting sqref="F34:F35">
    <cfRule type="containsText" dxfId="395" priority="19" operator="containsText" text="Passed">
      <formula>NOT(ISERROR(SEARCH("Passed",F34)))</formula>
    </cfRule>
  </conditionalFormatting>
  <conditionalFormatting sqref="F33">
    <cfRule type="containsText" dxfId="394" priority="18" operator="containsText" text="Passed">
      <formula>NOT(ISERROR(SEARCH("Passed",F33)))</formula>
    </cfRule>
  </conditionalFormatting>
  <conditionalFormatting sqref="F13">
    <cfRule type="containsText" dxfId="393" priority="17" operator="containsText" text="Passed">
      <formula>NOT(ISERROR(SEARCH("Passed",F13)))</formula>
    </cfRule>
  </conditionalFormatting>
  <conditionalFormatting sqref="F15">
    <cfRule type="containsText" dxfId="392" priority="14" operator="containsText" text="Passed">
      <formula>NOT(ISERROR(SEARCH("Passed",F15)))</formula>
    </cfRule>
  </conditionalFormatting>
  <conditionalFormatting sqref="F18">
    <cfRule type="containsText" dxfId="391" priority="13" operator="containsText" text="Passed">
      <formula>NOT(ISERROR(SEARCH("Passed",F18)))</formula>
    </cfRule>
  </conditionalFormatting>
  <conditionalFormatting sqref="F19">
    <cfRule type="containsText" dxfId="390" priority="12" operator="containsText" text="Passed">
      <formula>NOT(ISERROR(SEARCH("Passed",F19)))</formula>
    </cfRule>
  </conditionalFormatting>
  <conditionalFormatting sqref="F20">
    <cfRule type="containsText" dxfId="389" priority="11" operator="containsText" text="Passed">
      <formula>NOT(ISERROR(SEARCH("Passed",F20)))</formula>
    </cfRule>
  </conditionalFormatting>
  <conditionalFormatting sqref="F21">
    <cfRule type="containsText" dxfId="388" priority="10" operator="containsText" text="Passed">
      <formula>NOT(ISERROR(SEARCH("Passed",F21)))</formula>
    </cfRule>
  </conditionalFormatting>
  <conditionalFormatting sqref="F22">
    <cfRule type="containsText" dxfId="387" priority="9" operator="containsText" text="Passed">
      <formula>NOT(ISERROR(SEARCH("Passed",F22)))</formula>
    </cfRule>
  </conditionalFormatting>
  <conditionalFormatting sqref="F100">
    <cfRule type="containsText" dxfId="386" priority="8" operator="containsText" text="Passed">
      <formula>NOT(ISERROR(SEARCH("Passed",F100)))</formula>
    </cfRule>
    <cfRule type="containsText" dxfId="385" priority="21" operator="containsText" text="Failed">
      <formula>NOT(ISERROR(SEARCH("Failed",F100)))</formula>
    </cfRule>
  </conditionalFormatting>
  <conditionalFormatting sqref="F24">
    <cfRule type="containsText" dxfId="384" priority="7" operator="containsText" text="Passed">
      <formula>NOT(ISERROR(SEARCH("Passed",F24)))</formula>
    </cfRule>
  </conditionalFormatting>
  <conditionalFormatting sqref="F1:F300">
    <cfRule type="containsText" dxfId="383" priority="6" operator="containsText" text="Passed">
      <formula>NOT(ISERROR(SEARCH("Passed",F1)))</formula>
    </cfRule>
    <cfRule type="containsText" dxfId="382" priority="15" operator="containsText" text="Failed">
      <formula>NOT(ISERROR(SEARCH("Failed",F1)))</formula>
    </cfRule>
  </conditionalFormatting>
  <conditionalFormatting sqref="F26">
    <cfRule type="containsText" dxfId="381" priority="5" operator="containsText" text="Passed">
      <formula>NOT(ISERROR(SEARCH("Passed",F26)))</formula>
    </cfRule>
  </conditionalFormatting>
  <conditionalFormatting sqref="F36">
    <cfRule type="containsText" dxfId="380" priority="4" operator="containsText" text="Passed">
      <formula>NOT(ISERROR(SEARCH("Passed",F36)))</formula>
    </cfRule>
  </conditionalFormatting>
  <conditionalFormatting sqref="F32">
    <cfRule type="containsText" dxfId="379" priority="3" operator="containsText" text="Passed">
      <formula>NOT(ISERROR(SEARCH("Passed",F32)))</formula>
    </cfRule>
  </conditionalFormatting>
  <conditionalFormatting sqref="I1:I300">
    <cfRule type="containsText" dxfId="378" priority="2" operator="containsText" text="Passed">
      <formula>NOT(ISERROR(SEARCH("Passed",I1)))</formula>
    </cfRule>
  </conditionalFormatting>
  <conditionalFormatting sqref="L1:L300">
    <cfRule type="containsText" dxfId="377" priority="1" operator="containsText" text="Passed">
      <formula>NOT(ISERROR(SEARCH("Passed",L1)))</formula>
    </cfRule>
  </conditionalFormatting>
  <dataValidations count="2">
    <dataValidation type="list" allowBlank="1" showErrorMessage="1" sqref="G2:G3 G9 M37:M156 J2:J3 J9 G37:G156 M2:M3 M9 J37:J156 F12:F36 I12:I36 L12:L36">
      <formula1>$R$2:$R$5</formula1>
      <formula2>0</formula2>
    </dataValidation>
    <dataValidation allowBlank="1" showErrorMessage="1" sqref="F10 I10 L1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8"/>
  <sheetViews>
    <sheetView topLeftCell="A16" workbookViewId="0">
      <selection activeCell="B17" sqref="B17"/>
    </sheetView>
  </sheetViews>
  <sheetFormatPr defaultColWidth="9" defaultRowHeight="13.2" outlineLevelRow="1" outlineLevelCol="1"/>
  <cols>
    <col min="1" max="1" width="27.88671875" style="52" customWidth="1"/>
    <col min="2"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2" style="52" customWidth="1" outlineLevel="1"/>
    <col min="11" max="11" width="12.77734375" style="53" customWidth="1" outlineLevel="1"/>
    <col min="12" max="12" width="9.33203125" style="52" customWidth="1"/>
    <col min="13" max="13" width="10.6640625" style="52" customWidth="1" outlineLevel="1"/>
    <col min="14" max="14" width="9.21875"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14</v>
      </c>
      <c r="C2" s="209"/>
      <c r="D2" s="209"/>
      <c r="E2" s="210"/>
      <c r="F2" s="111"/>
      <c r="G2" s="113"/>
      <c r="H2" s="115"/>
      <c r="I2" s="56"/>
      <c r="J2" s="57"/>
      <c r="K2" s="58"/>
      <c r="L2" s="56"/>
      <c r="M2" s="57"/>
      <c r="N2" s="58"/>
      <c r="O2" s="58"/>
      <c r="P2" s="59"/>
      <c r="Q2" s="60"/>
      <c r="R2" s="61" t="s">
        <v>67</v>
      </c>
    </row>
    <row r="3" spans="1:18" s="61" customFormat="1" ht="13.8">
      <c r="A3" s="98" t="s">
        <v>82</v>
      </c>
      <c r="B3" s="211" t="s">
        <v>604</v>
      </c>
      <c r="C3" s="211"/>
      <c r="D3" s="211"/>
      <c r="E3" s="212"/>
      <c r="F3" s="111"/>
      <c r="G3" s="113"/>
      <c r="H3" s="115"/>
      <c r="I3" s="56"/>
      <c r="J3" s="57"/>
      <c r="K3" s="58"/>
      <c r="L3" s="56"/>
      <c r="M3" s="57"/>
      <c r="N3" s="58"/>
      <c r="O3" s="58"/>
      <c r="P3" s="59"/>
      <c r="Q3" s="60"/>
      <c r="R3" s="61" t="s">
        <v>68</v>
      </c>
    </row>
    <row r="4" spans="1:18" s="61" customFormat="1" ht="13.8">
      <c r="A4" s="98" t="s">
        <v>83</v>
      </c>
      <c r="B4" s="211">
        <f>COUNTIF(A10:A201, "TC_*")</f>
        <v>12</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02">
        <f>COUNTIF($F10:$F998,B5)</f>
        <v>10</v>
      </c>
      <c r="C6" s="102">
        <f>COUNTIF($F10:$F998,C5)</f>
        <v>2</v>
      </c>
      <c r="D6" s="102">
        <f>COUNTIF($F10:$F998,D5)</f>
        <v>0</v>
      </c>
      <c r="E6" s="103">
        <f>COUNTIF($F10:$F998,E5)</f>
        <v>0</v>
      </c>
      <c r="F6" s="71"/>
      <c r="G6" s="71"/>
      <c r="H6" s="67"/>
      <c r="I6" s="71"/>
      <c r="J6" s="71"/>
      <c r="K6" s="67"/>
      <c r="L6" s="71"/>
      <c r="M6" s="71"/>
      <c r="N6" s="67"/>
      <c r="O6" s="67"/>
      <c r="P6" s="67"/>
      <c r="Q6" s="68"/>
    </row>
    <row r="7" spans="1:18" s="61" customFormat="1" ht="13.8">
      <c r="A7" s="99" t="s">
        <v>78</v>
      </c>
      <c r="B7" s="102">
        <f>COUNTIF($I10:$I998,B5)</f>
        <v>12</v>
      </c>
      <c r="C7" s="102">
        <f>COUNTIF($I10:$I998,C5)</f>
        <v>0</v>
      </c>
      <c r="D7" s="102">
        <f>COUNTIF($I10:$I998,D5)</f>
        <v>0</v>
      </c>
      <c r="E7" s="103">
        <f>COUNTIF($F10:$F998,E5)</f>
        <v>0</v>
      </c>
      <c r="F7" s="71"/>
      <c r="G7" s="71"/>
      <c r="H7" s="67"/>
      <c r="I7" s="71"/>
      <c r="J7" s="71"/>
      <c r="K7" s="67"/>
      <c r="L7" s="71"/>
      <c r="M7" s="71"/>
      <c r="N7" s="67"/>
      <c r="O7" s="67"/>
      <c r="P7" s="67"/>
      <c r="Q7" s="68"/>
    </row>
    <row r="8" spans="1:18" s="61" customFormat="1" ht="14.4" thickBot="1">
      <c r="A8" s="104" t="s">
        <v>79</v>
      </c>
      <c r="B8" s="154">
        <f>COUNTIF($L11:$L999,B5)</f>
        <v>12</v>
      </c>
      <c r="C8" s="105">
        <f>COUNTIF($L10:$L998,C5)</f>
        <v>0</v>
      </c>
      <c r="D8" s="105">
        <f>COUNTIF($F10:$F998,D5)</f>
        <v>0</v>
      </c>
      <c r="E8" s="106">
        <f>COUNTIF($F10:$F998,E5)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628</v>
      </c>
      <c r="B11" s="86"/>
      <c r="C11" s="87"/>
      <c r="D11" s="87"/>
      <c r="E11" s="87"/>
      <c r="F11" s="94"/>
      <c r="G11" s="94"/>
      <c r="H11" s="94"/>
      <c r="I11" s="87"/>
      <c r="J11" s="87"/>
      <c r="K11" s="87"/>
      <c r="L11" s="87"/>
      <c r="M11" s="87"/>
      <c r="N11" s="87"/>
      <c r="O11" s="88"/>
      <c r="Q11" s="77"/>
    </row>
    <row r="12" spans="1:18" ht="169.8" customHeight="1" outlineLevel="1">
      <c r="A12" s="89" t="s">
        <v>605</v>
      </c>
      <c r="B12" s="89" t="s">
        <v>629</v>
      </c>
      <c r="C12" s="89" t="s">
        <v>630</v>
      </c>
      <c r="D12" s="120" t="s">
        <v>633</v>
      </c>
      <c r="E12" s="128" t="s">
        <v>632</v>
      </c>
      <c r="F12" s="93" t="s">
        <v>67</v>
      </c>
      <c r="G12" s="114" t="s">
        <v>144</v>
      </c>
      <c r="H12" s="93" t="s">
        <v>92</v>
      </c>
      <c r="I12" s="89" t="s">
        <v>67</v>
      </c>
      <c r="J12" s="89" t="s">
        <v>842</v>
      </c>
      <c r="K12" s="152" t="s">
        <v>843</v>
      </c>
      <c r="L12" s="89" t="s">
        <v>67</v>
      </c>
      <c r="M12" s="159">
        <v>45203</v>
      </c>
      <c r="N12" s="152" t="s">
        <v>879</v>
      </c>
      <c r="O12" s="95"/>
      <c r="Q12" s="79"/>
    </row>
    <row r="13" spans="1:18" s="61" customFormat="1" ht="13.8">
      <c r="A13" s="81" t="s">
        <v>621</v>
      </c>
      <c r="B13" s="81"/>
      <c r="C13" s="82"/>
      <c r="D13" s="82"/>
      <c r="E13" s="82"/>
      <c r="F13" s="112"/>
      <c r="G13" s="112"/>
      <c r="H13" s="112"/>
      <c r="I13" s="82"/>
      <c r="J13" s="82"/>
      <c r="K13" s="82"/>
      <c r="L13" s="82"/>
      <c r="M13" s="82"/>
      <c r="N13" s="82"/>
      <c r="O13" s="83"/>
      <c r="Q13" s="77"/>
    </row>
    <row r="14" spans="1:18" s="78" customFormat="1" ht="222" customHeight="1" outlineLevel="1">
      <c r="A14" s="89" t="s">
        <v>606</v>
      </c>
      <c r="B14" s="89" t="s">
        <v>616</v>
      </c>
      <c r="C14" s="89" t="s">
        <v>624</v>
      </c>
      <c r="D14" s="89" t="s">
        <v>622</v>
      </c>
      <c r="E14" s="128"/>
      <c r="F14" s="93" t="s">
        <v>67</v>
      </c>
      <c r="G14" s="114" t="s">
        <v>144</v>
      </c>
      <c r="H14" s="93" t="s">
        <v>92</v>
      </c>
      <c r="I14" s="151" t="s">
        <v>67</v>
      </c>
      <c r="J14" s="151" t="s">
        <v>842</v>
      </c>
      <c r="K14" s="152" t="s">
        <v>843</v>
      </c>
      <c r="L14" s="89" t="s">
        <v>67</v>
      </c>
      <c r="M14" s="159">
        <v>45203</v>
      </c>
      <c r="N14" s="152" t="s">
        <v>879</v>
      </c>
      <c r="O14" s="95"/>
      <c r="Q14" s="79"/>
    </row>
    <row r="15" spans="1:18" s="78" customFormat="1" ht="67.8" customHeight="1" outlineLevel="1">
      <c r="A15" s="89" t="s">
        <v>607</v>
      </c>
      <c r="B15" s="89" t="s">
        <v>617</v>
      </c>
      <c r="C15" s="120" t="s">
        <v>496</v>
      </c>
      <c r="D15" s="107" t="s">
        <v>495</v>
      </c>
      <c r="E15" s="215" t="s">
        <v>625</v>
      </c>
      <c r="F15" s="93" t="s">
        <v>67</v>
      </c>
      <c r="G15" s="114" t="s">
        <v>144</v>
      </c>
      <c r="H15" s="93" t="s">
        <v>92</v>
      </c>
      <c r="I15" s="89" t="s">
        <v>67</v>
      </c>
      <c r="J15" s="151" t="s">
        <v>842</v>
      </c>
      <c r="K15" s="152" t="s">
        <v>843</v>
      </c>
      <c r="L15" s="89" t="s">
        <v>67</v>
      </c>
      <c r="M15" s="159">
        <v>45203</v>
      </c>
      <c r="N15" s="152" t="s">
        <v>879</v>
      </c>
      <c r="O15" s="95"/>
      <c r="Q15" s="79"/>
    </row>
    <row r="16" spans="1:18" s="78" customFormat="1" ht="116.4" customHeight="1" outlineLevel="1">
      <c r="A16" s="89" t="s">
        <v>608</v>
      </c>
      <c r="B16" s="89" t="s">
        <v>618</v>
      </c>
      <c r="C16" s="89" t="s">
        <v>626</v>
      </c>
      <c r="D16" s="89" t="s">
        <v>500</v>
      </c>
      <c r="E16" s="216"/>
      <c r="F16" s="93" t="s">
        <v>68</v>
      </c>
      <c r="G16" s="114" t="s">
        <v>144</v>
      </c>
      <c r="H16" s="93" t="s">
        <v>92</v>
      </c>
      <c r="I16" s="89" t="s">
        <v>67</v>
      </c>
      <c r="J16" s="151" t="s">
        <v>842</v>
      </c>
      <c r="K16" s="152" t="s">
        <v>843</v>
      </c>
      <c r="L16" s="89" t="s">
        <v>67</v>
      </c>
      <c r="M16" s="159">
        <v>45203</v>
      </c>
      <c r="N16" s="152" t="s">
        <v>879</v>
      </c>
      <c r="O16" s="95"/>
      <c r="Q16" s="79"/>
    </row>
    <row r="17" spans="1:17" s="78" customFormat="1" ht="177.6" customHeight="1" outlineLevel="1">
      <c r="A17" s="89" t="s">
        <v>609</v>
      </c>
      <c r="B17" s="89" t="s">
        <v>619</v>
      </c>
      <c r="C17" s="89" t="s">
        <v>627</v>
      </c>
      <c r="D17" s="89" t="s">
        <v>816</v>
      </c>
      <c r="E17" s="217"/>
      <c r="F17" s="93" t="s">
        <v>67</v>
      </c>
      <c r="G17" s="114" t="s">
        <v>144</v>
      </c>
      <c r="H17" s="93" t="s">
        <v>92</v>
      </c>
      <c r="I17" s="89" t="s">
        <v>67</v>
      </c>
      <c r="J17" s="151" t="s">
        <v>842</v>
      </c>
      <c r="K17" s="152" t="s">
        <v>843</v>
      </c>
      <c r="L17" s="89" t="s">
        <v>67</v>
      </c>
      <c r="M17" s="159">
        <v>45203</v>
      </c>
      <c r="N17" s="152" t="s">
        <v>879</v>
      </c>
      <c r="O17" s="95"/>
      <c r="Q17" s="79"/>
    </row>
    <row r="18" spans="1:17" s="61" customFormat="1" ht="13.8">
      <c r="A18" s="81" t="s">
        <v>1026</v>
      </c>
      <c r="B18" s="86"/>
      <c r="C18" s="87"/>
      <c r="D18" s="87"/>
      <c r="E18" s="87"/>
      <c r="F18" s="94"/>
      <c r="G18" s="94"/>
      <c r="H18" s="94"/>
      <c r="I18" s="87"/>
      <c r="J18" s="87"/>
      <c r="K18" s="87"/>
      <c r="L18" s="87"/>
      <c r="M18" s="87"/>
      <c r="N18" s="87"/>
      <c r="O18" s="88"/>
      <c r="Q18" s="77"/>
    </row>
    <row r="19" spans="1:17" ht="124.2" outlineLevel="1">
      <c r="A19" s="89" t="s">
        <v>610</v>
      </c>
      <c r="B19" s="89" t="s">
        <v>1020</v>
      </c>
      <c r="C19" s="89" t="s">
        <v>634</v>
      </c>
      <c r="D19" s="89" t="s">
        <v>1023</v>
      </c>
      <c r="E19" s="96" t="s">
        <v>620</v>
      </c>
      <c r="F19" s="93" t="s">
        <v>67</v>
      </c>
      <c r="G19" s="114" t="s">
        <v>144</v>
      </c>
      <c r="H19" s="93" t="s">
        <v>92</v>
      </c>
      <c r="I19" s="89" t="s">
        <v>67</v>
      </c>
      <c r="J19" s="151" t="s">
        <v>842</v>
      </c>
      <c r="K19" s="152" t="s">
        <v>843</v>
      </c>
      <c r="L19" s="89" t="s">
        <v>67</v>
      </c>
      <c r="M19" s="159">
        <v>45203</v>
      </c>
      <c r="N19" s="152" t="s">
        <v>879</v>
      </c>
      <c r="O19" s="95"/>
      <c r="Q19" s="79"/>
    </row>
    <row r="20" spans="1:17" s="61" customFormat="1" ht="13.8">
      <c r="A20" s="81" t="s">
        <v>1021</v>
      </c>
      <c r="B20" s="86"/>
      <c r="C20" s="87"/>
      <c r="D20" s="87"/>
      <c r="E20" s="87"/>
      <c r="F20" s="94"/>
      <c r="G20" s="94"/>
      <c r="H20" s="94"/>
      <c r="I20" s="87"/>
      <c r="J20" s="87"/>
      <c r="K20" s="87"/>
      <c r="L20" s="87"/>
      <c r="M20" s="87"/>
      <c r="N20" s="87"/>
      <c r="O20" s="88"/>
      <c r="Q20" s="77"/>
    </row>
    <row r="21" spans="1:17" ht="145.80000000000001" customHeight="1" outlineLevel="1">
      <c r="A21" s="89" t="s">
        <v>611</v>
      </c>
      <c r="B21" s="89" t="s">
        <v>1022</v>
      </c>
      <c r="C21" s="89" t="s">
        <v>637</v>
      </c>
      <c r="D21" s="89" t="s">
        <v>1024</v>
      </c>
      <c r="E21" s="96" t="s">
        <v>1025</v>
      </c>
      <c r="F21" s="93" t="s">
        <v>67</v>
      </c>
      <c r="G21" s="114" t="s">
        <v>144</v>
      </c>
      <c r="H21" s="93" t="s">
        <v>92</v>
      </c>
      <c r="I21" s="89" t="s">
        <v>67</v>
      </c>
      <c r="J21" s="151" t="s">
        <v>842</v>
      </c>
      <c r="K21" s="152" t="s">
        <v>843</v>
      </c>
      <c r="L21" s="89" t="s">
        <v>67</v>
      </c>
      <c r="M21" s="159">
        <v>45203</v>
      </c>
      <c r="N21" s="152" t="s">
        <v>879</v>
      </c>
      <c r="O21" s="95"/>
      <c r="Q21" s="79"/>
    </row>
    <row r="22" spans="1:17" s="61" customFormat="1" ht="13.8">
      <c r="A22" s="81" t="s">
        <v>635</v>
      </c>
      <c r="B22" s="86"/>
      <c r="C22" s="87"/>
      <c r="D22" s="87"/>
      <c r="E22" s="87"/>
      <c r="F22" s="94"/>
      <c r="G22" s="94"/>
      <c r="H22" s="94"/>
      <c r="I22" s="87"/>
      <c r="J22" s="87"/>
      <c r="K22" s="87"/>
      <c r="L22" s="87"/>
      <c r="M22" s="87"/>
      <c r="N22" s="87"/>
      <c r="O22" s="88"/>
      <c r="Q22" s="77"/>
    </row>
    <row r="23" spans="1:17" ht="125.4" customHeight="1" outlineLevel="1">
      <c r="A23" s="89" t="s">
        <v>612</v>
      </c>
      <c r="B23" s="89" t="s">
        <v>636</v>
      </c>
      <c r="C23" s="89" t="s">
        <v>639</v>
      </c>
      <c r="D23" s="89" t="s">
        <v>640</v>
      </c>
      <c r="E23" s="96" t="s">
        <v>638</v>
      </c>
      <c r="F23" s="93" t="s">
        <v>67</v>
      </c>
      <c r="G23" s="114" t="s">
        <v>144</v>
      </c>
      <c r="H23" s="93" t="s">
        <v>92</v>
      </c>
      <c r="I23" s="89" t="s">
        <v>67</v>
      </c>
      <c r="J23" s="151" t="s">
        <v>842</v>
      </c>
      <c r="K23" s="152" t="s">
        <v>843</v>
      </c>
      <c r="L23" s="89" t="s">
        <v>67</v>
      </c>
      <c r="M23" s="159">
        <v>45203</v>
      </c>
      <c r="N23" s="152" t="s">
        <v>879</v>
      </c>
      <c r="O23" s="95"/>
      <c r="Q23" s="79"/>
    </row>
    <row r="24" spans="1:17" s="61" customFormat="1" ht="13.8" outlineLevel="1">
      <c r="A24" s="81" t="s">
        <v>641</v>
      </c>
      <c r="B24" s="86"/>
      <c r="C24" s="87"/>
      <c r="D24" s="87"/>
      <c r="E24" s="133"/>
      <c r="F24" s="94"/>
      <c r="G24" s="94"/>
      <c r="H24" s="94"/>
      <c r="I24" s="87"/>
      <c r="J24" s="87"/>
      <c r="K24" s="87"/>
      <c r="L24" s="87"/>
      <c r="M24" s="87"/>
      <c r="N24" s="87"/>
      <c r="O24" s="88"/>
      <c r="Q24" s="77"/>
    </row>
    <row r="25" spans="1:17" ht="220.8" customHeight="1" outlineLevel="1">
      <c r="A25" s="89" t="s">
        <v>613</v>
      </c>
      <c r="B25" s="89" t="s">
        <v>642</v>
      </c>
      <c r="C25" s="89" t="s">
        <v>644</v>
      </c>
      <c r="D25" s="131" t="s">
        <v>645</v>
      </c>
      <c r="E25" s="134" t="s">
        <v>631</v>
      </c>
      <c r="F25" s="117" t="s">
        <v>67</v>
      </c>
      <c r="G25" s="114" t="s">
        <v>144</v>
      </c>
      <c r="H25" s="93" t="s">
        <v>92</v>
      </c>
      <c r="I25" s="89" t="s">
        <v>67</v>
      </c>
      <c r="J25" s="151" t="s">
        <v>842</v>
      </c>
      <c r="K25" s="152" t="s">
        <v>843</v>
      </c>
      <c r="L25" s="89" t="s">
        <v>67</v>
      </c>
      <c r="M25" s="159">
        <v>45203</v>
      </c>
      <c r="N25" s="152" t="s">
        <v>879</v>
      </c>
      <c r="O25" s="95"/>
      <c r="Q25" s="79"/>
    </row>
    <row r="26" spans="1:17" ht="69.599999999999994" customHeight="1" outlineLevel="1">
      <c r="A26" s="89" t="s">
        <v>614</v>
      </c>
      <c r="B26" s="89" t="s">
        <v>643</v>
      </c>
      <c r="C26" s="120" t="s">
        <v>649</v>
      </c>
      <c r="D26" s="132" t="s">
        <v>648</v>
      </c>
      <c r="E26" s="222" t="s">
        <v>647</v>
      </c>
      <c r="F26" s="117" t="s">
        <v>67</v>
      </c>
      <c r="G26" s="156" t="s">
        <v>144</v>
      </c>
      <c r="H26" s="152" t="s">
        <v>92</v>
      </c>
      <c r="I26" s="89" t="s">
        <v>67</v>
      </c>
      <c r="J26" s="151" t="s">
        <v>842</v>
      </c>
      <c r="K26" s="152" t="s">
        <v>843</v>
      </c>
      <c r="L26" s="89" t="s">
        <v>67</v>
      </c>
      <c r="M26" s="159">
        <v>45203</v>
      </c>
      <c r="N26" s="152" t="s">
        <v>879</v>
      </c>
      <c r="O26" s="95"/>
      <c r="Q26" s="79"/>
    </row>
    <row r="27" spans="1:17" ht="178.2" customHeight="1" outlineLevel="1">
      <c r="A27" s="89" t="s">
        <v>615</v>
      </c>
      <c r="B27" s="89" t="s">
        <v>646</v>
      </c>
      <c r="C27" s="89" t="s">
        <v>650</v>
      </c>
      <c r="D27" s="131" t="s">
        <v>500</v>
      </c>
      <c r="E27" s="223"/>
      <c r="F27" s="117" t="s">
        <v>68</v>
      </c>
      <c r="G27" s="156" t="s">
        <v>144</v>
      </c>
      <c r="H27" s="152" t="s">
        <v>92</v>
      </c>
      <c r="I27" s="89" t="s">
        <v>67</v>
      </c>
      <c r="J27" s="151" t="s">
        <v>842</v>
      </c>
      <c r="K27" s="152" t="s">
        <v>843</v>
      </c>
      <c r="L27" s="89" t="s">
        <v>67</v>
      </c>
      <c r="M27" s="159">
        <v>45203</v>
      </c>
      <c r="N27" s="152" t="s">
        <v>879</v>
      </c>
      <c r="O27" s="95"/>
      <c r="Q27" s="79"/>
    </row>
    <row r="28" spans="1:17" ht="213.6" customHeight="1" outlineLevel="1">
      <c r="A28" s="89" t="s">
        <v>817</v>
      </c>
      <c r="B28" s="124" t="s">
        <v>818</v>
      </c>
      <c r="C28" s="131" t="s">
        <v>814</v>
      </c>
      <c r="D28" s="137" t="s">
        <v>819</v>
      </c>
      <c r="E28" s="224"/>
      <c r="F28" s="117" t="s">
        <v>67</v>
      </c>
      <c r="G28" s="114" t="s">
        <v>144</v>
      </c>
      <c r="H28" s="93" t="s">
        <v>92</v>
      </c>
      <c r="I28" s="89" t="s">
        <v>67</v>
      </c>
      <c r="J28" s="151" t="s">
        <v>842</v>
      </c>
      <c r="K28" s="152" t="s">
        <v>843</v>
      </c>
      <c r="L28" s="89" t="s">
        <v>67</v>
      </c>
      <c r="M28" s="159">
        <v>45203</v>
      </c>
      <c r="N28" s="152" t="s">
        <v>879</v>
      </c>
      <c r="O28" s="95"/>
      <c r="Q28" s="79"/>
    </row>
  </sheetData>
  <mergeCells count="5">
    <mergeCell ref="B2:E2"/>
    <mergeCell ref="B3:E3"/>
    <mergeCell ref="B4:E4"/>
    <mergeCell ref="E15:E17"/>
    <mergeCell ref="E26:E28"/>
  </mergeCells>
  <conditionalFormatting sqref="F29:F1048576 F18:F19 F24 F1:F10 F13">
    <cfRule type="containsText" dxfId="376" priority="28" operator="containsText" text="Passed">
      <formula>NOT(ISERROR(SEARCH("Passed",F1)))</formula>
    </cfRule>
  </conditionalFormatting>
  <conditionalFormatting sqref="F14">
    <cfRule type="containsText" dxfId="375" priority="26" operator="containsText" text="Passed">
      <formula>NOT(ISERROR(SEARCH("Passed",F14)))</formula>
    </cfRule>
  </conditionalFormatting>
  <conditionalFormatting sqref="F15">
    <cfRule type="containsText" dxfId="374" priority="23" operator="containsText" text="Passed">
      <formula>NOT(ISERROR(SEARCH("Passed",F15)))</formula>
    </cfRule>
  </conditionalFormatting>
  <conditionalFormatting sqref="F17">
    <cfRule type="containsText" dxfId="373" priority="21" operator="containsText" text="Passed">
      <formula>NOT(ISERROR(SEARCH("Passed",F17)))</formula>
    </cfRule>
  </conditionalFormatting>
  <conditionalFormatting sqref="F20">
    <cfRule type="containsText" dxfId="372" priority="20" operator="containsText" text="Passed">
      <formula>NOT(ISERROR(SEARCH("Passed",F20)))</formula>
    </cfRule>
  </conditionalFormatting>
  <conditionalFormatting sqref="F21">
    <cfRule type="containsText" dxfId="371" priority="19" operator="containsText" text="Passed">
      <formula>NOT(ISERROR(SEARCH("Passed",F21)))</formula>
    </cfRule>
  </conditionalFormatting>
  <conditionalFormatting sqref="F22">
    <cfRule type="containsText" dxfId="370" priority="18" operator="containsText" text="Passed">
      <formula>NOT(ISERROR(SEARCH("Passed",F22)))</formula>
    </cfRule>
  </conditionalFormatting>
  <conditionalFormatting sqref="F23">
    <cfRule type="containsText" dxfId="369" priority="17" operator="containsText" text="Passed">
      <formula>NOT(ISERROR(SEARCH("Passed",F23)))</formula>
    </cfRule>
  </conditionalFormatting>
  <conditionalFormatting sqref="F1:F10 F13:F27 F29:F291">
    <cfRule type="containsText" dxfId="368" priority="15" operator="containsText" text="Passed">
      <formula>NOT(ISERROR(SEARCH("Passed",F1)))</formula>
    </cfRule>
    <cfRule type="containsText" dxfId="367" priority="27" operator="containsText" text="Failed">
      <formula>NOT(ISERROR(SEARCH("Failed",F1)))</formula>
    </cfRule>
  </conditionalFormatting>
  <conditionalFormatting sqref="F11">
    <cfRule type="containsText" dxfId="366" priority="8" operator="containsText" text="Passed">
      <formula>NOT(ISERROR(SEARCH("Passed",F11)))</formula>
    </cfRule>
  </conditionalFormatting>
  <conditionalFormatting sqref="F11:F12">
    <cfRule type="containsText" dxfId="365" priority="7" operator="containsText" text="Passed">
      <formula>NOT(ISERROR(SEARCH("Passed",F11)))</formula>
    </cfRule>
    <cfRule type="containsText" dxfId="364" priority="9" operator="containsText" text="Failed">
      <formula>NOT(ISERROR(SEARCH("Failed",F11)))</formula>
    </cfRule>
  </conditionalFormatting>
  <conditionalFormatting sqref="F28">
    <cfRule type="containsText" dxfId="363" priority="5" operator="containsText" text="Passed">
      <formula>NOT(ISERROR(SEARCH("Passed",F28)))</formula>
    </cfRule>
    <cfRule type="containsText" dxfId="362" priority="6" operator="containsText" text="Failed">
      <formula>NOT(ISERROR(SEARCH("Failed",F28)))</formula>
    </cfRule>
  </conditionalFormatting>
  <conditionalFormatting sqref="F28">
    <cfRule type="containsText" dxfId="361" priority="4" operator="containsText" text="Passed">
      <formula>NOT(ISERROR(SEARCH("Passed",F28)))</formula>
    </cfRule>
  </conditionalFormatting>
  <conditionalFormatting sqref="I28">
    <cfRule type="containsText" dxfId="360" priority="3" operator="containsText" text="Passed">
      <formula>NOT(ISERROR(SEARCH("Passed",I28)))</formula>
    </cfRule>
  </conditionalFormatting>
  <conditionalFormatting sqref="L1:L300">
    <cfRule type="containsText" dxfId="359" priority="2" operator="containsText" text="Passed">
      <formula>NOT(ISERROR(SEARCH("Passed",L1)))</formula>
    </cfRule>
  </conditionalFormatting>
  <conditionalFormatting sqref="I1:I300">
    <cfRule type="containsText" dxfId="358" priority="1" operator="containsText" text="Passed">
      <formula>NOT(ISERROR(SEARCH("Passed",I1)))</formula>
    </cfRule>
  </conditionalFormatting>
  <dataValidations count="2">
    <dataValidation type="list" allowBlank="1" showErrorMessage="1" sqref="G2:G3 G9 G29:G147 J2:J3 J9 J29:J147 M2:M3 M9 F14:F28 F11:F12 I11:I12 M29:M147 L14:L28 L11:L12 I14:I28">
      <formula1>$R$2:$R$5</formula1>
      <formula2>0</formula2>
    </dataValidation>
    <dataValidation allowBlank="1" showErrorMessage="1" sqref="I10 F10 L10"/>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5"/>
  <sheetViews>
    <sheetView topLeftCell="A10" workbookViewId="0">
      <selection activeCell="B14" sqref="B14"/>
    </sheetView>
  </sheetViews>
  <sheetFormatPr defaultColWidth="9" defaultRowHeight="13.2" outlineLevelRow="1" outlineLevelCol="1"/>
  <cols>
    <col min="1" max="1" width="27.88671875" style="52" customWidth="1"/>
    <col min="2" max="2" width="34.44140625" style="52" customWidth="1"/>
    <col min="3" max="3" width="34.109375" style="52" customWidth="1"/>
    <col min="4" max="4" width="34.6640625" style="52" customWidth="1"/>
    <col min="5" max="5" width="28.33203125" style="52" customWidth="1"/>
    <col min="6" max="6" width="9.33203125" style="110" customWidth="1"/>
    <col min="7" max="7" width="12.33203125" style="108" customWidth="1" outlineLevel="1"/>
    <col min="8" max="8" width="12" style="108" customWidth="1" outlineLevel="1"/>
    <col min="9" max="9" width="9.33203125" style="52" customWidth="1"/>
    <col min="10" max="10" width="12.21875" style="52" customWidth="1" outlineLevel="1"/>
    <col min="11" max="11" width="11.33203125" style="53" customWidth="1" outlineLevel="1"/>
    <col min="12" max="12" width="9.33203125" style="52" customWidth="1"/>
    <col min="13" max="13" width="10.6640625" style="52" customWidth="1" outlineLevel="1"/>
    <col min="14" max="14" width="9.21875" style="53" customWidth="1" outlineLevel="1"/>
    <col min="15" max="15" width="28.6640625" style="53" customWidth="1"/>
    <col min="16" max="16" width="10.109375" style="52" customWidth="1"/>
    <col min="17" max="17" width="8.109375" style="54" customWidth="1"/>
    <col min="18" max="18" width="7.6640625" style="52" hidden="1" customWidth="1"/>
    <col min="19" max="16384" width="9" style="52"/>
  </cols>
  <sheetData>
    <row r="1" spans="1:18" ht="13.8" thickBot="1"/>
    <row r="2" spans="1:18" s="61" customFormat="1" ht="13.8">
      <c r="A2" s="97" t="s">
        <v>81</v>
      </c>
      <c r="B2" s="209" t="s">
        <v>15</v>
      </c>
      <c r="C2" s="209"/>
      <c r="D2" s="209"/>
      <c r="E2" s="210"/>
      <c r="F2" s="111"/>
      <c r="G2" s="113"/>
      <c r="H2" s="115"/>
      <c r="I2" s="56"/>
      <c r="J2" s="57"/>
      <c r="K2" s="58"/>
      <c r="L2" s="56"/>
      <c r="M2" s="57"/>
      <c r="N2" s="58"/>
      <c r="O2" s="58"/>
      <c r="P2" s="59"/>
      <c r="Q2" s="60"/>
      <c r="R2" s="61" t="s">
        <v>67</v>
      </c>
    </row>
    <row r="3" spans="1:18" s="61" customFormat="1" ht="13.8">
      <c r="A3" s="98" t="s">
        <v>82</v>
      </c>
      <c r="B3" s="211" t="s">
        <v>654</v>
      </c>
      <c r="C3" s="211"/>
      <c r="D3" s="211"/>
      <c r="E3" s="212"/>
      <c r="F3" s="111"/>
      <c r="G3" s="113"/>
      <c r="H3" s="115"/>
      <c r="I3" s="56"/>
      <c r="J3" s="57"/>
      <c r="K3" s="58"/>
      <c r="L3" s="56"/>
      <c r="M3" s="57"/>
      <c r="N3" s="58"/>
      <c r="O3" s="58"/>
      <c r="P3" s="59"/>
      <c r="Q3" s="60"/>
      <c r="R3" s="61" t="s">
        <v>68</v>
      </c>
    </row>
    <row r="4" spans="1:18" s="61" customFormat="1" ht="13.8">
      <c r="A4" s="98" t="s">
        <v>83</v>
      </c>
      <c r="B4" s="211">
        <f>COUNTIF(A10:A199, "TC_*")</f>
        <v>9</v>
      </c>
      <c r="C4" s="211"/>
      <c r="D4" s="211"/>
      <c r="E4" s="212"/>
      <c r="F4" s="111"/>
      <c r="G4" s="113"/>
      <c r="H4" s="115"/>
      <c r="I4" s="56"/>
      <c r="J4" s="57"/>
      <c r="K4" s="58"/>
      <c r="L4" s="56"/>
      <c r="M4" s="57"/>
      <c r="N4" s="58"/>
      <c r="O4" s="58"/>
      <c r="P4" s="59"/>
      <c r="Q4" s="60"/>
      <c r="R4" s="61" t="s">
        <v>69</v>
      </c>
    </row>
    <row r="5" spans="1:18" s="61" customFormat="1" ht="13.8">
      <c r="A5" s="99" t="s">
        <v>84</v>
      </c>
      <c r="B5" s="100" t="s">
        <v>67</v>
      </c>
      <c r="C5" s="100" t="s">
        <v>68</v>
      </c>
      <c r="D5" s="100" t="s">
        <v>69</v>
      </c>
      <c r="E5" s="101" t="s">
        <v>60</v>
      </c>
      <c r="F5" s="66"/>
      <c r="G5" s="66"/>
      <c r="H5" s="67"/>
      <c r="I5" s="66"/>
      <c r="J5" s="66"/>
      <c r="K5" s="67"/>
      <c r="L5" s="66"/>
      <c r="M5" s="66"/>
      <c r="N5" s="67"/>
      <c r="O5" s="67"/>
      <c r="P5" s="67"/>
      <c r="Q5" s="68"/>
      <c r="R5" s="61" t="s">
        <v>60</v>
      </c>
    </row>
    <row r="6" spans="1:18" s="61" customFormat="1" ht="13.8">
      <c r="A6" s="99" t="s">
        <v>75</v>
      </c>
      <c r="B6" s="102">
        <f>COUNTIF($F10:$F996,B5)</f>
        <v>9</v>
      </c>
      <c r="C6" s="102">
        <f>COUNTIF($F10:$F996,C5)</f>
        <v>0</v>
      </c>
      <c r="D6" s="102">
        <f>COUNTIF($F10:$F996,D5)</f>
        <v>0</v>
      </c>
      <c r="E6" s="103">
        <f>COUNTIF($F10:$F996,E5)</f>
        <v>0</v>
      </c>
      <c r="F6" s="71"/>
      <c r="G6" s="71"/>
      <c r="H6" s="67"/>
      <c r="I6" s="71"/>
      <c r="J6" s="71"/>
      <c r="K6" s="67"/>
      <c r="L6" s="71"/>
      <c r="M6" s="71"/>
      <c r="N6" s="67"/>
      <c r="O6" s="67"/>
      <c r="P6" s="67"/>
      <c r="Q6" s="68"/>
    </row>
    <row r="7" spans="1:18" s="61" customFormat="1" ht="13.8">
      <c r="A7" s="99" t="s">
        <v>78</v>
      </c>
      <c r="B7" s="102">
        <f>COUNTIF($I10:$I996,B5)</f>
        <v>9</v>
      </c>
      <c r="C7" s="102">
        <f>COUNTIF($I10:$I996,C5)</f>
        <v>0</v>
      </c>
      <c r="D7" s="102">
        <f>COUNTIF($I10:$I996,D5)</f>
        <v>0</v>
      </c>
      <c r="E7" s="103">
        <f>COUNTIF($F10:$F996,E5)</f>
        <v>0</v>
      </c>
      <c r="F7" s="71"/>
      <c r="G7" s="71"/>
      <c r="H7" s="67"/>
      <c r="I7" s="71"/>
      <c r="J7" s="71"/>
      <c r="K7" s="67"/>
      <c r="L7" s="71"/>
      <c r="M7" s="71"/>
      <c r="N7" s="67"/>
      <c r="O7" s="67"/>
      <c r="P7" s="67"/>
      <c r="Q7" s="68"/>
    </row>
    <row r="8" spans="1:18" s="61" customFormat="1" ht="14.4" thickBot="1">
      <c r="A8" s="104" t="s">
        <v>79</v>
      </c>
      <c r="B8" s="105">
        <f>COUNTIF($L10:$L996,B5)</f>
        <v>9</v>
      </c>
      <c r="C8" s="105">
        <f>COUNTIF($F10:$F996,C5)</f>
        <v>0</v>
      </c>
      <c r="D8" s="105">
        <f>COUNTIF($F10:$F996,D5)</f>
        <v>0</v>
      </c>
      <c r="E8" s="106">
        <f>COUNTIF($F10:$F996,E5)</f>
        <v>0</v>
      </c>
      <c r="F8" s="71"/>
      <c r="G8" s="71"/>
      <c r="H8" s="67"/>
      <c r="I8" s="71"/>
      <c r="J8" s="71"/>
      <c r="K8" s="67"/>
      <c r="L8" s="71"/>
      <c r="M8" s="71"/>
      <c r="N8" s="67"/>
      <c r="O8" s="67"/>
      <c r="P8" s="67"/>
      <c r="Q8" s="68"/>
    </row>
    <row r="9" spans="1:18" s="61" customFormat="1">
      <c r="A9" s="67"/>
      <c r="B9" s="67"/>
      <c r="C9" s="67"/>
      <c r="D9" s="67"/>
      <c r="E9" s="67"/>
      <c r="F9" s="71"/>
      <c r="G9" s="67"/>
      <c r="H9" s="67"/>
      <c r="I9" s="75"/>
      <c r="J9" s="67"/>
      <c r="K9" s="67"/>
      <c r="L9" s="75"/>
      <c r="M9" s="67"/>
      <c r="N9" s="67"/>
      <c r="O9" s="67"/>
      <c r="P9" s="67"/>
      <c r="Q9" s="68"/>
    </row>
    <row r="10" spans="1:18" s="61" customFormat="1" ht="13.8">
      <c r="A10" s="80" t="s">
        <v>70</v>
      </c>
      <c r="B10" s="80" t="s">
        <v>71</v>
      </c>
      <c r="C10" s="80" t="s">
        <v>72</v>
      </c>
      <c r="D10" s="80" t="s">
        <v>73</v>
      </c>
      <c r="E10" s="80" t="s">
        <v>74</v>
      </c>
      <c r="F10" s="80" t="s">
        <v>75</v>
      </c>
      <c r="G10" s="80" t="s">
        <v>76</v>
      </c>
      <c r="H10" s="80" t="s">
        <v>77</v>
      </c>
      <c r="I10" s="80" t="s">
        <v>78</v>
      </c>
      <c r="J10" s="80" t="s">
        <v>76</v>
      </c>
      <c r="K10" s="80" t="s">
        <v>77</v>
      </c>
      <c r="L10" s="80" t="s">
        <v>79</v>
      </c>
      <c r="M10" s="80" t="s">
        <v>76</v>
      </c>
      <c r="N10" s="80" t="s">
        <v>77</v>
      </c>
      <c r="O10" s="80" t="s">
        <v>80</v>
      </c>
      <c r="Q10" s="76"/>
    </row>
    <row r="11" spans="1:18" s="61" customFormat="1" ht="13.8">
      <c r="A11" s="81" t="s">
        <v>850</v>
      </c>
      <c r="B11" s="86"/>
      <c r="C11" s="87"/>
      <c r="D11" s="87"/>
      <c r="E11" s="87"/>
      <c r="F11" s="94"/>
      <c r="G11" s="94"/>
      <c r="H11" s="94"/>
      <c r="I11" s="87"/>
      <c r="J11" s="87"/>
      <c r="K11" s="87"/>
      <c r="L11" s="87"/>
      <c r="M11" s="87"/>
      <c r="N11" s="87"/>
      <c r="O11" s="88"/>
      <c r="Q11" s="77"/>
    </row>
    <row r="12" spans="1:18" ht="169.8" customHeight="1" outlineLevel="1">
      <c r="A12" s="89" t="s">
        <v>655</v>
      </c>
      <c r="B12" s="89" t="s">
        <v>664</v>
      </c>
      <c r="C12" s="89" t="s">
        <v>672</v>
      </c>
      <c r="D12" s="120" t="s">
        <v>673</v>
      </c>
      <c r="E12" s="139" t="s">
        <v>665</v>
      </c>
      <c r="F12" s="93" t="s">
        <v>67</v>
      </c>
      <c r="G12" s="114" t="s">
        <v>144</v>
      </c>
      <c r="H12" s="93" t="s">
        <v>92</v>
      </c>
      <c r="I12" s="89" t="s">
        <v>67</v>
      </c>
      <c r="J12" s="89" t="s">
        <v>842</v>
      </c>
      <c r="K12" s="89" t="s">
        <v>879</v>
      </c>
      <c r="L12" s="89" t="s">
        <v>67</v>
      </c>
      <c r="M12" s="159">
        <v>45203</v>
      </c>
      <c r="N12" s="89" t="s">
        <v>843</v>
      </c>
      <c r="O12" s="95"/>
      <c r="Q12" s="79"/>
    </row>
    <row r="13" spans="1:18" s="61" customFormat="1" ht="13.8">
      <c r="A13" s="81" t="s">
        <v>674</v>
      </c>
      <c r="B13" s="81"/>
      <c r="C13" s="82"/>
      <c r="D13" s="82"/>
      <c r="E13" s="82"/>
      <c r="F13" s="112"/>
      <c r="G13" s="112"/>
      <c r="H13" s="112"/>
      <c r="I13" s="82"/>
      <c r="J13" s="82"/>
      <c r="K13" s="82"/>
      <c r="L13" s="82"/>
      <c r="M13" s="82"/>
      <c r="N13" s="82"/>
      <c r="O13" s="83"/>
      <c r="Q13" s="77"/>
    </row>
    <row r="14" spans="1:18" s="78" customFormat="1" ht="222" customHeight="1" outlineLevel="1">
      <c r="A14" s="89" t="s">
        <v>656</v>
      </c>
      <c r="B14" s="89" t="s">
        <v>666</v>
      </c>
      <c r="C14" s="89" t="s">
        <v>678</v>
      </c>
      <c r="D14" s="89" t="s">
        <v>679</v>
      </c>
      <c r="E14" s="128"/>
      <c r="F14" s="93" t="s">
        <v>67</v>
      </c>
      <c r="G14" s="114" t="s">
        <v>144</v>
      </c>
      <c r="H14" s="93" t="s">
        <v>92</v>
      </c>
      <c r="I14" s="89" t="s">
        <v>67</v>
      </c>
      <c r="J14" s="151" t="s">
        <v>842</v>
      </c>
      <c r="K14" s="151" t="s">
        <v>879</v>
      </c>
      <c r="L14" s="89" t="s">
        <v>67</v>
      </c>
      <c r="M14" s="159">
        <v>45203</v>
      </c>
      <c r="N14" s="151" t="s">
        <v>843</v>
      </c>
      <c r="O14" s="95"/>
      <c r="Q14" s="79"/>
    </row>
    <row r="15" spans="1:18" s="78" customFormat="1" ht="67.8" customHeight="1" outlineLevel="1">
      <c r="A15" s="89" t="s">
        <v>657</v>
      </c>
      <c r="B15" s="89" t="s">
        <v>667</v>
      </c>
      <c r="C15" s="120" t="s">
        <v>496</v>
      </c>
      <c r="D15" s="120" t="s">
        <v>680</v>
      </c>
      <c r="E15" s="215" t="s">
        <v>675</v>
      </c>
      <c r="F15" s="93" t="s">
        <v>67</v>
      </c>
      <c r="G15" s="114" t="s">
        <v>144</v>
      </c>
      <c r="H15" s="93" t="s">
        <v>92</v>
      </c>
      <c r="I15" s="89" t="s">
        <v>67</v>
      </c>
      <c r="J15" s="151" t="s">
        <v>842</v>
      </c>
      <c r="K15" s="151" t="s">
        <v>879</v>
      </c>
      <c r="L15" s="151" t="s">
        <v>67</v>
      </c>
      <c r="M15" s="159">
        <v>45203</v>
      </c>
      <c r="N15" s="151" t="s">
        <v>843</v>
      </c>
      <c r="O15" s="95"/>
      <c r="Q15" s="79"/>
    </row>
    <row r="16" spans="1:18" s="78" customFormat="1" ht="170.4" customHeight="1" outlineLevel="1">
      <c r="A16" s="89" t="s">
        <v>658</v>
      </c>
      <c r="B16" s="89" t="s">
        <v>681</v>
      </c>
      <c r="C16" s="89" t="s">
        <v>682</v>
      </c>
      <c r="D16" s="107" t="s">
        <v>683</v>
      </c>
      <c r="E16" s="216"/>
      <c r="F16" s="93" t="s">
        <v>67</v>
      </c>
      <c r="G16" s="114" t="s">
        <v>144</v>
      </c>
      <c r="H16" s="93" t="s">
        <v>92</v>
      </c>
      <c r="I16" s="89" t="s">
        <v>67</v>
      </c>
      <c r="J16" s="151" t="s">
        <v>842</v>
      </c>
      <c r="K16" s="151" t="s">
        <v>879</v>
      </c>
      <c r="L16" s="151" t="s">
        <v>67</v>
      </c>
      <c r="M16" s="159">
        <v>45203</v>
      </c>
      <c r="N16" s="151" t="s">
        <v>843</v>
      </c>
      <c r="O16" s="95"/>
      <c r="Q16" s="79"/>
    </row>
    <row r="17" spans="1:17" s="61" customFormat="1" ht="13.8">
      <c r="A17" s="81" t="s">
        <v>1027</v>
      </c>
      <c r="B17" s="86"/>
      <c r="C17" s="87"/>
      <c r="D17" s="87"/>
      <c r="E17" s="87"/>
      <c r="F17" s="94"/>
      <c r="G17" s="94"/>
      <c r="H17" s="94"/>
      <c r="I17" s="87"/>
      <c r="J17" s="87"/>
      <c r="K17" s="87"/>
      <c r="L17" s="87"/>
      <c r="M17" s="87"/>
      <c r="N17" s="87"/>
      <c r="O17" s="88"/>
      <c r="Q17" s="77"/>
    </row>
    <row r="18" spans="1:17" ht="124.2" outlineLevel="1">
      <c r="A18" s="89" t="s">
        <v>659</v>
      </c>
      <c r="B18" s="89" t="s">
        <v>1028</v>
      </c>
      <c r="C18" s="89" t="s">
        <v>684</v>
      </c>
      <c r="D18" s="89" t="s">
        <v>1031</v>
      </c>
      <c r="E18" s="96" t="s">
        <v>668</v>
      </c>
      <c r="F18" s="93" t="s">
        <v>67</v>
      </c>
      <c r="G18" s="114" t="s">
        <v>144</v>
      </c>
      <c r="H18" s="93" t="s">
        <v>92</v>
      </c>
      <c r="I18" s="89" t="s">
        <v>67</v>
      </c>
      <c r="J18" s="151" t="s">
        <v>842</v>
      </c>
      <c r="K18" s="151" t="s">
        <v>879</v>
      </c>
      <c r="L18" s="89" t="s">
        <v>67</v>
      </c>
      <c r="M18" s="159">
        <v>45203</v>
      </c>
      <c r="N18" s="151" t="s">
        <v>843</v>
      </c>
      <c r="O18" s="95"/>
      <c r="Q18" s="79"/>
    </row>
    <row r="19" spans="1:17" s="61" customFormat="1" ht="13.8">
      <c r="A19" s="81" t="s">
        <v>1029</v>
      </c>
      <c r="B19" s="86"/>
      <c r="C19" s="87"/>
      <c r="D19" s="87"/>
      <c r="E19" s="87"/>
      <c r="F19" s="94"/>
      <c r="G19" s="94"/>
      <c r="H19" s="94"/>
      <c r="I19" s="87"/>
      <c r="J19" s="87"/>
      <c r="K19" s="87"/>
      <c r="L19" s="87"/>
      <c r="M19" s="87"/>
      <c r="N19" s="87"/>
      <c r="O19" s="88"/>
      <c r="Q19" s="77"/>
    </row>
    <row r="20" spans="1:17" ht="145.80000000000001" customHeight="1" outlineLevel="1">
      <c r="A20" s="89" t="s">
        <v>660</v>
      </c>
      <c r="B20" s="89" t="s">
        <v>1030</v>
      </c>
      <c r="C20" s="89" t="s">
        <v>685</v>
      </c>
      <c r="D20" s="89" t="s">
        <v>1032</v>
      </c>
      <c r="E20" s="96" t="s">
        <v>1033</v>
      </c>
      <c r="F20" s="93" t="s">
        <v>67</v>
      </c>
      <c r="G20" s="114" t="s">
        <v>144</v>
      </c>
      <c r="H20" s="93" t="s">
        <v>92</v>
      </c>
      <c r="I20" s="89" t="s">
        <v>67</v>
      </c>
      <c r="J20" s="151" t="s">
        <v>842</v>
      </c>
      <c r="K20" s="151" t="s">
        <v>879</v>
      </c>
      <c r="L20" s="89" t="s">
        <v>67</v>
      </c>
      <c r="M20" s="159">
        <v>45203</v>
      </c>
      <c r="N20" s="151" t="s">
        <v>843</v>
      </c>
      <c r="O20" s="95"/>
      <c r="Q20" s="79"/>
    </row>
    <row r="21" spans="1:17" s="61" customFormat="1" ht="13.8">
      <c r="A21" s="81" t="s">
        <v>686</v>
      </c>
      <c r="B21" s="86"/>
      <c r="C21" s="87"/>
      <c r="D21" s="87"/>
      <c r="E21" s="87"/>
      <c r="F21" s="94"/>
      <c r="G21" s="94"/>
      <c r="H21" s="94"/>
      <c r="I21" s="87"/>
      <c r="J21" s="87"/>
      <c r="K21" s="87"/>
      <c r="L21" s="87"/>
      <c r="M21" s="87"/>
      <c r="N21" s="87"/>
      <c r="O21" s="88"/>
      <c r="Q21" s="77"/>
    </row>
    <row r="22" spans="1:17" ht="125.4" customHeight="1" outlineLevel="1">
      <c r="A22" s="89" t="s">
        <v>661</v>
      </c>
      <c r="B22" s="89" t="s">
        <v>676</v>
      </c>
      <c r="C22" s="89" t="s">
        <v>687</v>
      </c>
      <c r="D22" s="89" t="s">
        <v>688</v>
      </c>
      <c r="E22" s="96" t="s">
        <v>669</v>
      </c>
      <c r="F22" s="93" t="s">
        <v>67</v>
      </c>
      <c r="G22" s="114" t="s">
        <v>144</v>
      </c>
      <c r="H22" s="93" t="s">
        <v>92</v>
      </c>
      <c r="I22" s="89" t="s">
        <v>67</v>
      </c>
      <c r="J22" s="151" t="s">
        <v>842</v>
      </c>
      <c r="K22" s="151" t="s">
        <v>879</v>
      </c>
      <c r="L22" s="89" t="s">
        <v>67</v>
      </c>
      <c r="M22" s="159">
        <v>45203</v>
      </c>
      <c r="N22" s="151" t="s">
        <v>843</v>
      </c>
      <c r="O22" s="95"/>
      <c r="Q22" s="79"/>
    </row>
    <row r="23" spans="1:17" s="61" customFormat="1" ht="13.8" outlineLevel="1">
      <c r="A23" s="81" t="s">
        <v>689</v>
      </c>
      <c r="B23" s="86"/>
      <c r="C23" s="87"/>
      <c r="D23" s="87"/>
      <c r="E23" s="133"/>
      <c r="F23" s="94"/>
      <c r="G23" s="94"/>
      <c r="H23" s="94"/>
      <c r="I23" s="87"/>
      <c r="J23" s="87"/>
      <c r="K23" s="87"/>
      <c r="L23" s="87"/>
      <c r="M23" s="87"/>
      <c r="N23" s="87"/>
      <c r="O23" s="88"/>
      <c r="Q23" s="77"/>
    </row>
    <row r="24" spans="1:17" ht="220.8" customHeight="1" outlineLevel="1">
      <c r="A24" s="89" t="s">
        <v>662</v>
      </c>
      <c r="B24" s="89" t="s">
        <v>677</v>
      </c>
      <c r="C24" s="89" t="s">
        <v>690</v>
      </c>
      <c r="D24" s="131" t="s">
        <v>726</v>
      </c>
      <c r="E24" s="134" t="s">
        <v>670</v>
      </c>
      <c r="F24" s="117" t="s">
        <v>67</v>
      </c>
      <c r="G24" s="114" t="s">
        <v>144</v>
      </c>
      <c r="H24" s="93" t="s">
        <v>92</v>
      </c>
      <c r="I24" s="89" t="s">
        <v>67</v>
      </c>
      <c r="J24" s="151" t="s">
        <v>842</v>
      </c>
      <c r="K24" s="151" t="s">
        <v>879</v>
      </c>
      <c r="L24" s="89" t="s">
        <v>67</v>
      </c>
      <c r="M24" s="159">
        <v>45203</v>
      </c>
      <c r="N24" s="151" t="s">
        <v>843</v>
      </c>
      <c r="O24" s="95"/>
      <c r="Q24" s="79"/>
    </row>
    <row r="25" spans="1:17" ht="69.599999999999994" customHeight="1" outlineLevel="1">
      <c r="A25" s="89" t="s">
        <v>663</v>
      </c>
      <c r="B25" s="89" t="s">
        <v>671</v>
      </c>
      <c r="C25" s="120" t="s">
        <v>649</v>
      </c>
      <c r="D25" s="132" t="s">
        <v>691</v>
      </c>
      <c r="E25" s="138" t="s">
        <v>692</v>
      </c>
      <c r="F25" s="117" t="s">
        <v>67</v>
      </c>
      <c r="G25" s="114" t="s">
        <v>144</v>
      </c>
      <c r="H25" s="93" t="s">
        <v>92</v>
      </c>
      <c r="I25" s="89" t="s">
        <v>67</v>
      </c>
      <c r="J25" s="89" t="s">
        <v>842</v>
      </c>
      <c r="K25" s="151" t="s">
        <v>879</v>
      </c>
      <c r="L25" s="89" t="s">
        <v>67</v>
      </c>
      <c r="M25" s="159">
        <v>45203</v>
      </c>
      <c r="N25" s="151" t="s">
        <v>843</v>
      </c>
      <c r="O25" s="95"/>
      <c r="Q25" s="79"/>
    </row>
  </sheetData>
  <mergeCells count="4">
    <mergeCell ref="B2:E2"/>
    <mergeCell ref="B3:E3"/>
    <mergeCell ref="B4:E4"/>
    <mergeCell ref="E15:E16"/>
  </mergeCells>
  <conditionalFormatting sqref="F26:F1048576 F17:F18 F23 F1:F10 F13">
    <cfRule type="containsText" dxfId="357" priority="15" operator="containsText" text="Passed">
      <formula>NOT(ISERROR(SEARCH("Passed",F1)))</formula>
    </cfRule>
  </conditionalFormatting>
  <conditionalFormatting sqref="F14">
    <cfRule type="containsText" dxfId="356" priority="13" operator="containsText" text="Passed">
      <formula>NOT(ISERROR(SEARCH("Passed",F14)))</formula>
    </cfRule>
  </conditionalFormatting>
  <conditionalFormatting sqref="F15">
    <cfRule type="containsText" dxfId="355" priority="12" operator="containsText" text="Passed">
      <formula>NOT(ISERROR(SEARCH("Passed",F15)))</formula>
    </cfRule>
  </conditionalFormatting>
  <conditionalFormatting sqref="F19">
    <cfRule type="containsText" dxfId="354" priority="10" operator="containsText" text="Passed">
      <formula>NOT(ISERROR(SEARCH("Passed",F19)))</formula>
    </cfRule>
  </conditionalFormatting>
  <conditionalFormatting sqref="F20">
    <cfRule type="containsText" dxfId="353" priority="9" operator="containsText" text="Passed">
      <formula>NOT(ISERROR(SEARCH("Passed",F20)))</formula>
    </cfRule>
  </conditionalFormatting>
  <conditionalFormatting sqref="F21">
    <cfRule type="containsText" dxfId="352" priority="8" operator="containsText" text="Passed">
      <formula>NOT(ISERROR(SEARCH("Passed",F21)))</formula>
    </cfRule>
  </conditionalFormatting>
  <conditionalFormatting sqref="F22">
    <cfRule type="containsText" dxfId="351" priority="7" operator="containsText" text="Passed">
      <formula>NOT(ISERROR(SEARCH("Passed",F22)))</formula>
    </cfRule>
  </conditionalFormatting>
  <conditionalFormatting sqref="F1:F10 F13:F289">
    <cfRule type="containsText" dxfId="350" priority="6" operator="containsText" text="Passed">
      <formula>NOT(ISERROR(SEARCH("Passed",F1)))</formula>
    </cfRule>
    <cfRule type="containsText" dxfId="349" priority="14" operator="containsText" text="Failed">
      <formula>NOT(ISERROR(SEARCH("Failed",F1)))</formula>
    </cfRule>
  </conditionalFormatting>
  <conditionalFormatting sqref="F11">
    <cfRule type="containsText" dxfId="348" priority="4" operator="containsText" text="Passed">
      <formula>NOT(ISERROR(SEARCH("Passed",F11)))</formula>
    </cfRule>
  </conditionalFormatting>
  <conditionalFormatting sqref="F11:F12">
    <cfRule type="containsText" dxfId="347" priority="3" operator="containsText" text="Passed">
      <formula>NOT(ISERROR(SEARCH("Passed",F11)))</formula>
    </cfRule>
    <cfRule type="containsText" dxfId="346" priority="5" operator="containsText" text="Failed">
      <formula>NOT(ISERROR(SEARCH("Failed",F11)))</formula>
    </cfRule>
  </conditionalFormatting>
  <conditionalFormatting sqref="I10:I300">
    <cfRule type="containsText" dxfId="345" priority="2" operator="containsText" text="Passed">
      <formula>NOT(ISERROR(SEARCH("Passed",I10)))</formula>
    </cfRule>
  </conditionalFormatting>
  <conditionalFormatting sqref="L1:L300">
    <cfRule type="containsText" dxfId="344" priority="1" operator="containsText" text="Passed">
      <formula>NOT(ISERROR(SEARCH("Passed",L1)))</formula>
    </cfRule>
  </conditionalFormatting>
  <dataValidations count="2">
    <dataValidation allowBlank="1" showErrorMessage="1" sqref="I10 F10 L10"/>
    <dataValidation type="list" allowBlank="1" showErrorMessage="1" sqref="G2:G3 G9 M26:M145 J2:J3 J9 G26:G145 M2:M3 M9 J26:J145 F11:F12 I11:I12 L11:L12 F14:F25 I14:I25 L14:L25">
      <formula1>$R$2:$R$5</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 Cases</vt:lpstr>
      <vt:lpstr>Cover</vt:lpstr>
      <vt:lpstr>Test Statistics</vt:lpstr>
      <vt:lpstr>Authentication</vt:lpstr>
      <vt:lpstr>WebHost_FarmstayManagement</vt:lpstr>
      <vt:lpstr>WebHost_ActivityManagement</vt:lpstr>
      <vt:lpstr>WebHost_RoomManagement</vt:lpstr>
      <vt:lpstr>WebHost_ServicesManagement</vt:lpstr>
      <vt:lpstr>WebHost_PoliciesManagement</vt:lpstr>
      <vt:lpstr>WebHost_FAQsManagement</vt:lpstr>
      <vt:lpstr>WebHost_BookingManagement</vt:lpstr>
      <vt:lpstr>WebHost_ProfileManagement</vt:lpstr>
      <vt:lpstr>WebAdmin_HostManagement</vt:lpstr>
      <vt:lpstr>WebAdmin_CustomerManagement</vt:lpstr>
      <vt:lpstr>WebAdmin_FarmstayManagement</vt:lpstr>
      <vt:lpstr>WebAdmin_OrderManagement</vt:lpstr>
      <vt:lpstr>WebAdmin_DisbursementManagement</vt:lpstr>
      <vt:lpstr>WebAdmin_FeedbackManagement</vt:lpstr>
      <vt:lpstr>WebAdmin_ServiceCategory</vt:lpstr>
      <vt:lpstr>WebAdmin_RoomCategoryManagement</vt:lpstr>
      <vt:lpstr>WebAdmin_TagCategoryManagement</vt:lpstr>
      <vt:lpstr>Mobile_Authentication</vt:lpstr>
      <vt:lpstr>Mobile_HomeScreen</vt:lpstr>
      <vt:lpstr>Mobile_FarmstayManagement</vt:lpstr>
      <vt:lpstr>Mobile_BookingManagement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2023-03-18T06:58:57Z</dcterms:created>
  <dcterms:modified xsi:type="dcterms:W3CDTF">2023-04-25T16:26:42Z</dcterms:modified>
</cp:coreProperties>
</file>