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Задание 1" sheetId="1" r:id="rId1"/>
    <sheet name="Лист2" sheetId="2" r:id="rId2"/>
    <sheet name="Лист3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C27" i="1"/>
  <c r="D27"/>
  <c r="E27"/>
  <c r="F27"/>
  <c r="G27"/>
  <c r="H27"/>
  <c r="I27"/>
  <c r="J27"/>
  <c r="K27"/>
  <c r="L27"/>
  <c r="B27"/>
  <c r="B7"/>
  <c r="B13"/>
  <c r="B14" l="1"/>
</calcChain>
</file>

<file path=xl/sharedStrings.xml><?xml version="1.0" encoding="utf-8"?>
<sst xmlns="http://schemas.openxmlformats.org/spreadsheetml/2006/main" count="31" uniqueCount="23">
  <si>
    <t>μ</t>
  </si>
  <si>
    <t>g</t>
  </si>
  <si>
    <t>T</t>
  </si>
  <si>
    <t>R</t>
  </si>
  <si>
    <t>h</t>
  </si>
  <si>
    <t>p</t>
  </si>
  <si>
    <t>G</t>
  </si>
  <si>
    <t>M0</t>
  </si>
  <si>
    <t>(G*4*3,14*r^2)/g</t>
  </si>
  <si>
    <t>Na</t>
  </si>
  <si>
    <t>N</t>
  </si>
  <si>
    <t>Задание 1</t>
  </si>
  <si>
    <t>p0*exp(-μ*g*h/R*T)</t>
  </si>
  <si>
    <t>p(h)</t>
  </si>
  <si>
    <t>(M/μ)*Na</t>
  </si>
  <si>
    <t>Константы</t>
  </si>
  <si>
    <t>Формулы</t>
  </si>
  <si>
    <t>Ответы</t>
  </si>
  <si>
    <t>Задание 2</t>
  </si>
  <si>
    <t>p0</t>
  </si>
  <si>
    <t>Решение</t>
  </si>
  <si>
    <t>График</t>
  </si>
  <si>
    <t>сс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</si>
</sst>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2" fontId="0" fillId="2" borderId="1" xfId="0" applyNumberFormat="1" applyFill="1" applyBorder="1"/>
    <xf numFmtId="11" fontId="4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6.5467614441381869E-2"/>
          <c:y val="5.1400554097404488E-2"/>
          <c:w val="0.86417867302865314"/>
          <c:h val="0.84664846777291403"/>
        </c:manualLayout>
      </c:layout>
      <c:scatterChart>
        <c:scatterStyle val="smoothMarker"/>
        <c:ser>
          <c:idx val="0"/>
          <c:order val="0"/>
          <c:tx>
            <c:v>p(h)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'Задание 1'!$B$26:$L$26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'Задание 1'!$B$27:$L$27</c:f>
              <c:numCache>
                <c:formatCode>General</c:formatCode>
                <c:ptCount val="11"/>
                <c:pt idx="0">
                  <c:v>101308</c:v>
                </c:pt>
                <c:pt idx="1">
                  <c:v>32400.485392815353</c:v>
                </c:pt>
                <c:pt idx="2">
                  <c:v>10362.374676136544</c:v>
                </c:pt>
                <c:pt idx="3">
                  <c:v>3314.1111198428725</c:v>
                </c:pt>
                <c:pt idx="4">
                  <c:v>1059.9242797077816</c:v>
                </c:pt>
                <c:pt idx="5">
                  <c:v>338.9866658325335</c:v>
                </c:pt>
                <c:pt idx="6">
                  <c:v>108.41525362919198</c:v>
                </c:pt>
                <c:pt idx="7">
                  <c:v>34.673538531715224</c:v>
                </c:pt>
                <c:pt idx="8">
                  <c:v>11.089346139634177</c:v>
                </c:pt>
                <c:pt idx="9">
                  <c:v>3.5466122874115618</c:v>
                </c:pt>
                <c:pt idx="10">
                  <c:v>1.1342831722298115</c:v>
                </c:pt>
              </c:numCache>
            </c:numRef>
          </c:yVal>
          <c:smooth val="1"/>
        </c:ser>
        <c:axId val="88032000"/>
        <c:axId val="87991040"/>
      </c:scatterChart>
      <c:valAx>
        <c:axId val="8803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276319313624956"/>
              <c:y val="0.88782839197602914"/>
            </c:manualLayout>
          </c:layout>
        </c:title>
        <c:numFmt formatCode="General" sourceLinked="1"/>
        <c:tickLblPos val="nextTo"/>
        <c:crossAx val="87991040"/>
        <c:crosses val="autoZero"/>
        <c:crossBetween val="midCat"/>
      </c:valAx>
      <c:valAx>
        <c:axId val="879910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5.9001984356033634E-2"/>
              <c:y val="1.6201659929766705E-2"/>
            </c:manualLayout>
          </c:layout>
        </c:title>
        <c:numFmt formatCode="General" sourceLinked="1"/>
        <c:tickLblPos val="nextTo"/>
        <c:crossAx val="88032000"/>
        <c:crosses val="autoZero"/>
        <c:crossBetween val="midCat"/>
      </c:valAx>
      <c:spPr>
        <a:gradFill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190498</xdr:rowOff>
    </xdr:from>
    <xdr:to>
      <xdr:col>12</xdr:col>
      <xdr:colOff>0</xdr:colOff>
      <xdr:row>64</xdr:row>
      <xdr:rowOff>-1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opLeftCell="A40" zoomScale="70" zoomScaleNormal="70" workbookViewId="0">
      <selection activeCell="A66" sqref="A66"/>
    </sheetView>
  </sheetViews>
  <sheetFormatPr defaultRowHeight="15"/>
  <cols>
    <col min="2" max="2" width="43" customWidth="1"/>
  </cols>
  <sheetData>
    <row r="1" spans="1:2" ht="18.75">
      <c r="B1" s="2" t="s">
        <v>11</v>
      </c>
    </row>
    <row r="2" spans="1:2">
      <c r="B2" s="1" t="s">
        <v>15</v>
      </c>
    </row>
    <row r="3" spans="1:2">
      <c r="A3" s="3" t="s">
        <v>0</v>
      </c>
      <c r="B3" s="4">
        <v>2.9000000000000001E-2</v>
      </c>
    </row>
    <row r="4" spans="1:2">
      <c r="A4" s="5" t="s">
        <v>1</v>
      </c>
      <c r="B4" s="6">
        <v>9.8000000000000007</v>
      </c>
    </row>
    <row r="5" spans="1:2">
      <c r="A5" s="5" t="s">
        <v>3</v>
      </c>
      <c r="B5" s="4">
        <v>8.31</v>
      </c>
    </row>
    <row r="6" spans="1:2">
      <c r="A6" s="5" t="s">
        <v>6</v>
      </c>
      <c r="B6" s="4">
        <v>101308</v>
      </c>
    </row>
    <row r="7" spans="1:2">
      <c r="A7" s="5" t="s">
        <v>9</v>
      </c>
      <c r="B7" s="4">
        <f>6.022*10^23</f>
        <v>6.0219999999999996E+23</v>
      </c>
    </row>
    <row r="8" spans="1:2">
      <c r="A8" s="5" t="s">
        <v>3</v>
      </c>
      <c r="B8" s="4">
        <v>6371000</v>
      </c>
    </row>
    <row r="9" spans="1:2">
      <c r="B9" s="1" t="s">
        <v>16</v>
      </c>
    </row>
    <row r="10" spans="1:2">
      <c r="A10" s="5" t="s">
        <v>7</v>
      </c>
      <c r="B10" s="4" t="s">
        <v>8</v>
      </c>
    </row>
    <row r="11" spans="1:2">
      <c r="A11" s="5" t="s">
        <v>10</v>
      </c>
      <c r="B11" s="4" t="s">
        <v>14</v>
      </c>
    </row>
    <row r="12" spans="1:2">
      <c r="B12" s="1" t="s">
        <v>17</v>
      </c>
    </row>
    <row r="13" spans="1:2">
      <c r="A13" s="5" t="s">
        <v>7</v>
      </c>
      <c r="B13" s="6">
        <f>($B$6*4*3.14*($B$8^2))/$B$4</f>
        <v>5.2701444083036406E+18</v>
      </c>
    </row>
    <row r="14" spans="1:2" ht="18.75">
      <c r="A14" s="5" t="s">
        <v>10</v>
      </c>
      <c r="B14" s="7">
        <f>($B$13/$B$3)*$B$7</f>
        <v>1.0943727457518801E+44</v>
      </c>
    </row>
    <row r="16" spans="1:2" ht="18.75">
      <c r="B16" s="2" t="s">
        <v>18</v>
      </c>
    </row>
    <row r="17" spans="1:12">
      <c r="B17" s="1" t="s">
        <v>15</v>
      </c>
    </row>
    <row r="18" spans="1:12">
      <c r="A18" s="5" t="s">
        <v>0</v>
      </c>
      <c r="B18" s="4">
        <v>2.9000000000000001E-2</v>
      </c>
    </row>
    <row r="19" spans="1:12">
      <c r="A19" s="5" t="s">
        <v>1</v>
      </c>
      <c r="B19" s="4">
        <v>9.8000000000000007</v>
      </c>
    </row>
    <row r="20" spans="1:12">
      <c r="A20" s="5" t="s">
        <v>3</v>
      </c>
      <c r="B20" s="4">
        <v>8.31</v>
      </c>
      <c r="F20" t="s">
        <v>22</v>
      </c>
    </row>
    <row r="21" spans="1:12">
      <c r="A21" s="5" t="s">
        <v>2</v>
      </c>
      <c r="B21" s="4">
        <v>300</v>
      </c>
    </row>
    <row r="22" spans="1:12">
      <c r="A22" s="5" t="s">
        <v>19</v>
      </c>
      <c r="B22" s="4">
        <v>101308</v>
      </c>
    </row>
    <row r="23" spans="1:12">
      <c r="B23" s="1" t="s">
        <v>16</v>
      </c>
    </row>
    <row r="24" spans="1:12">
      <c r="A24" s="5" t="s">
        <v>13</v>
      </c>
      <c r="B24" s="4" t="s">
        <v>12</v>
      </c>
    </row>
    <row r="25" spans="1:12">
      <c r="B25" s="1" t="s">
        <v>20</v>
      </c>
    </row>
    <row r="26" spans="1:12">
      <c r="A26" s="5" t="s">
        <v>4</v>
      </c>
      <c r="B26" s="4">
        <v>0</v>
      </c>
      <c r="C26" s="4">
        <v>10000</v>
      </c>
      <c r="D26" s="4">
        <v>20000</v>
      </c>
      <c r="E26" s="4">
        <v>30000</v>
      </c>
      <c r="F26" s="4">
        <v>40000</v>
      </c>
      <c r="G26" s="4">
        <v>50000</v>
      </c>
      <c r="H26" s="4">
        <v>60000</v>
      </c>
      <c r="I26" s="4">
        <v>70000</v>
      </c>
      <c r="J26" s="4">
        <v>80000</v>
      </c>
      <c r="K26" s="4">
        <v>90000</v>
      </c>
      <c r="L26" s="4">
        <v>100000</v>
      </c>
    </row>
    <row r="27" spans="1:12">
      <c r="A27" s="5" t="s">
        <v>5</v>
      </c>
      <c r="B27" s="4">
        <f>$B$22*EXP(-($B$18*$B$19*B$26)/($B$20*$B$21))</f>
        <v>101308</v>
      </c>
      <c r="C27" s="4">
        <f t="shared" ref="C27:L27" si="0">$B$22*EXP(-($B$18*$B$19*C$26)/($B$20*$B$21))</f>
        <v>32400.485392815353</v>
      </c>
      <c r="D27" s="4">
        <f t="shared" si="0"/>
        <v>10362.374676136544</v>
      </c>
      <c r="E27" s="4">
        <f t="shared" si="0"/>
        <v>3314.1111198428725</v>
      </c>
      <c r="F27" s="4">
        <f t="shared" si="0"/>
        <v>1059.9242797077816</v>
      </c>
      <c r="G27" s="4">
        <f t="shared" si="0"/>
        <v>338.9866658325335</v>
      </c>
      <c r="H27" s="4">
        <f t="shared" si="0"/>
        <v>108.41525362919198</v>
      </c>
      <c r="I27" s="4">
        <f t="shared" si="0"/>
        <v>34.673538531715224</v>
      </c>
      <c r="J27" s="4">
        <f t="shared" si="0"/>
        <v>11.089346139634177</v>
      </c>
      <c r="K27" s="4">
        <f t="shared" si="0"/>
        <v>3.5466122874115618</v>
      </c>
      <c r="L27" s="4">
        <f t="shared" si="0"/>
        <v>1.1342831722298115</v>
      </c>
    </row>
    <row r="28" spans="1:12">
      <c r="B28" s="1" t="s">
        <v>21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5" sqref="B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2015-11-02T10:47:01Z</dcterms:modified>
</cp:coreProperties>
</file>