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14" i="1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C14"/>
  <c r="B14"/>
  <c r="D5"/>
  <c r="Q11"/>
  <c r="Q12" s="1"/>
  <c r="R11"/>
  <c r="S11"/>
  <c r="S12" s="1"/>
  <c r="T11"/>
  <c r="U11"/>
  <c r="U12" s="1"/>
  <c r="V11"/>
  <c r="W11"/>
  <c r="W12" s="1"/>
  <c r="R12"/>
  <c r="T12"/>
  <c r="V12"/>
  <c r="R13"/>
  <c r="S13"/>
  <c r="T13"/>
  <c r="V13"/>
  <c r="W13" l="1"/>
  <c r="U13"/>
  <c r="Q13"/>
  <c r="J11"/>
  <c r="J12" s="1"/>
  <c r="K11"/>
  <c r="K13" s="1"/>
  <c r="L11"/>
  <c r="L12" s="1"/>
  <c r="M11"/>
  <c r="M13" s="1"/>
  <c r="N11"/>
  <c r="N12" s="1"/>
  <c r="O11"/>
  <c r="O13" s="1"/>
  <c r="P11"/>
  <c r="P12" s="1"/>
  <c r="C11"/>
  <c r="C13" s="1"/>
  <c r="D11"/>
  <c r="D12" s="1"/>
  <c r="E11"/>
  <c r="E13" s="1"/>
  <c r="F11"/>
  <c r="F12" s="1"/>
  <c r="G11"/>
  <c r="G13" s="1"/>
  <c r="H11"/>
  <c r="H12" s="1"/>
  <c r="I11"/>
  <c r="I13" s="1"/>
  <c r="B11"/>
  <c r="Q15" l="1"/>
  <c r="S15"/>
  <c r="U15"/>
  <c r="W15"/>
  <c r="R15"/>
  <c r="T15"/>
  <c r="V15"/>
  <c r="O12"/>
  <c r="M12"/>
  <c r="K12"/>
  <c r="I12"/>
  <c r="G12"/>
  <c r="E12"/>
  <c r="P13"/>
  <c r="N13"/>
  <c r="L13"/>
  <c r="J13"/>
  <c r="H13"/>
  <c r="F13"/>
  <c r="D13"/>
  <c r="C15"/>
  <c r="C12"/>
  <c r="J15"/>
  <c r="D15"/>
  <c r="B13"/>
  <c r="P15"/>
  <c r="N15"/>
  <c r="L15"/>
  <c r="H15"/>
  <c r="B12"/>
  <c r="O15"/>
  <c r="M15"/>
  <c r="K15"/>
  <c r="I15"/>
  <c r="G15"/>
  <c r="E15"/>
  <c r="B15" l="1"/>
  <c r="F15"/>
</calcChain>
</file>

<file path=xl/sharedStrings.xml><?xml version="1.0" encoding="utf-8"?>
<sst xmlns="http://schemas.openxmlformats.org/spreadsheetml/2006/main" count="26" uniqueCount="22">
  <si>
    <t>Формулы</t>
  </si>
  <si>
    <t>U</t>
  </si>
  <si>
    <t>P</t>
  </si>
  <si>
    <t>Константы</t>
  </si>
  <si>
    <t>ε</t>
  </si>
  <si>
    <t>r</t>
  </si>
  <si>
    <t>Pп</t>
  </si>
  <si>
    <t>η</t>
  </si>
  <si>
    <t>ε-I*r</t>
  </si>
  <si>
    <t>ε*I</t>
  </si>
  <si>
    <t>ε*I-I^2*r</t>
  </si>
  <si>
    <t>Pп/P</t>
  </si>
  <si>
    <t>Решение</t>
  </si>
  <si>
    <t>R</t>
  </si>
  <si>
    <t>I</t>
  </si>
  <si>
    <t>Графики</t>
  </si>
  <si>
    <t>Вывод</t>
  </si>
  <si>
    <t>а) С увеличением силы тока напряжение уменьшается</t>
  </si>
  <si>
    <t>б) С увеличением силы тока мощность увеличивается</t>
  </si>
  <si>
    <t>в) С увеличением силы тока мощность, выделяющаяся на нагрузке увеличивается</t>
  </si>
  <si>
    <t>I0</t>
  </si>
  <si>
    <t>г) С увеличением силы тока КПД уменьшается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</si>
</sst>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0" borderId="1" xfId="0" applyFont="1" applyBorder="1" applyAlignment="1">
      <alignment horizontal="center"/>
    </xf>
    <xf numFmtId="0" fontId="0" fillId="3" borderId="2" xfId="0" applyFill="1" applyBorder="1"/>
    <xf numFmtId="0" fontId="1" fillId="3" borderId="2" xfId="0" applyFont="1" applyFill="1" applyBorder="1"/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4" fillId="4" borderId="0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>
        <c:manualLayout>
          <c:layoutTarget val="inner"/>
          <c:xMode val="edge"/>
          <c:yMode val="edge"/>
          <c:x val="8.6302011096836218E-2"/>
          <c:y val="0.12923359580052493"/>
          <c:w val="0.78167033656734464"/>
          <c:h val="0.6686292213473316"/>
        </c:manualLayout>
      </c:layout>
      <c:scatterChart>
        <c:scatterStyle val="smoothMarker"/>
        <c:ser>
          <c:idx val="0"/>
          <c:order val="0"/>
          <c:tx>
            <c:v>U от I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Лист1!$B$11:$W$11</c:f>
              <c:numCache>
                <c:formatCode>General</c:formatCode>
                <c:ptCount val="22"/>
                <c:pt idx="0">
                  <c:v>4.7619047619047619</c:v>
                </c:pt>
                <c:pt idx="1">
                  <c:v>2.4390243902439024</c:v>
                </c:pt>
                <c:pt idx="2">
                  <c:v>1.639344262295082</c:v>
                </c:pt>
                <c:pt idx="3">
                  <c:v>1.2345679012345678</c:v>
                </c:pt>
                <c:pt idx="4">
                  <c:v>0.99009900990099009</c:v>
                </c:pt>
                <c:pt idx="5">
                  <c:v>0.82644628099173556</c:v>
                </c:pt>
                <c:pt idx="6">
                  <c:v>0.70921985815602839</c:v>
                </c:pt>
                <c:pt idx="7">
                  <c:v>0.6211180124223602</c:v>
                </c:pt>
                <c:pt idx="8">
                  <c:v>0.5524861878453039</c:v>
                </c:pt>
                <c:pt idx="9">
                  <c:v>0.49751243781094534</c:v>
                </c:pt>
                <c:pt idx="10">
                  <c:v>0.45248868778280543</c:v>
                </c:pt>
                <c:pt idx="11">
                  <c:v>0.41493775933609961</c:v>
                </c:pt>
                <c:pt idx="12">
                  <c:v>0.38314176245210729</c:v>
                </c:pt>
                <c:pt idx="13">
                  <c:v>0.35587188612099652</c:v>
                </c:pt>
                <c:pt idx="14">
                  <c:v>0.33222591362126247</c:v>
                </c:pt>
                <c:pt idx="15">
                  <c:v>0.3115264797507788</c:v>
                </c:pt>
                <c:pt idx="16">
                  <c:v>0.2932551319648094</c:v>
                </c:pt>
                <c:pt idx="17">
                  <c:v>0.2770083102493075</c:v>
                </c:pt>
                <c:pt idx="18">
                  <c:v>0.26246719160104992</c:v>
                </c:pt>
                <c:pt idx="19">
                  <c:v>0.24937655860349128</c:v>
                </c:pt>
                <c:pt idx="20">
                  <c:v>0.23752969121140144</c:v>
                </c:pt>
                <c:pt idx="21">
                  <c:v>0.22675736961451246</c:v>
                </c:pt>
              </c:numCache>
            </c:numRef>
          </c:xVal>
          <c:yVal>
            <c:numRef>
              <c:f>Лист1!$B$12:$W$12</c:f>
              <c:numCache>
                <c:formatCode>General</c:formatCode>
                <c:ptCount val="22"/>
                <c:pt idx="0">
                  <c:v>0.47619047619047616</c:v>
                </c:pt>
                <c:pt idx="1">
                  <c:v>0.48780487804878048</c:v>
                </c:pt>
                <c:pt idx="2">
                  <c:v>0.49180327868852458</c:v>
                </c:pt>
                <c:pt idx="3">
                  <c:v>0.49382716049382713</c:v>
                </c:pt>
                <c:pt idx="4">
                  <c:v>0.49504950495049505</c:v>
                </c:pt>
                <c:pt idx="5">
                  <c:v>0.49586776859504134</c:v>
                </c:pt>
                <c:pt idx="6">
                  <c:v>0.49645390070921985</c:v>
                </c:pt>
                <c:pt idx="7">
                  <c:v>0.49689440993788819</c:v>
                </c:pt>
                <c:pt idx="8">
                  <c:v>0.49723756906077349</c:v>
                </c:pt>
                <c:pt idx="9">
                  <c:v>0.49751243781094528</c:v>
                </c:pt>
                <c:pt idx="10">
                  <c:v>0.49773755656108598</c:v>
                </c:pt>
                <c:pt idx="11">
                  <c:v>0.49792531120331951</c:v>
                </c:pt>
                <c:pt idx="12">
                  <c:v>0.49808429118773945</c:v>
                </c:pt>
                <c:pt idx="13">
                  <c:v>0.49822064056939502</c:v>
                </c:pt>
                <c:pt idx="14">
                  <c:v>0.49833887043189368</c:v>
                </c:pt>
                <c:pt idx="15">
                  <c:v>0.49844236760124611</c:v>
                </c:pt>
                <c:pt idx="16">
                  <c:v>0.49853372434017595</c:v>
                </c:pt>
                <c:pt idx="17">
                  <c:v>0.49861495844875348</c:v>
                </c:pt>
                <c:pt idx="18">
                  <c:v>0.49868766404199477</c:v>
                </c:pt>
                <c:pt idx="19">
                  <c:v>0.49875311720698257</c:v>
                </c:pt>
                <c:pt idx="20">
                  <c:v>0.49881235154394299</c:v>
                </c:pt>
                <c:pt idx="21">
                  <c:v>0.49886621315192742</c:v>
                </c:pt>
              </c:numCache>
            </c:numRef>
          </c:yVal>
          <c:smooth val="1"/>
        </c:ser>
        <c:axId val="74122752"/>
        <c:axId val="73636864"/>
      </c:scatterChart>
      <c:valAx>
        <c:axId val="74122752"/>
        <c:scaling>
          <c:orientation val="minMax"/>
        </c:scaling>
        <c:axPos val="b"/>
        <c:numFmt formatCode="General" sourceLinked="1"/>
        <c:tickLblPos val="nextTo"/>
        <c:crossAx val="73636864"/>
        <c:crosses val="autoZero"/>
        <c:crossBetween val="midCat"/>
      </c:valAx>
      <c:valAx>
        <c:axId val="73636864"/>
        <c:scaling>
          <c:orientation val="minMax"/>
        </c:scaling>
        <c:axPos val="l"/>
        <c:majorGridlines/>
        <c:numFmt formatCode="General" sourceLinked="1"/>
        <c:tickLblPos val="nextTo"/>
        <c:crossAx val="74122752"/>
        <c:crosses val="autoZero"/>
        <c:crossBetween val="midCat"/>
      </c:valAx>
      <c:spPr>
        <a:gradFill>
          <a:gsLst>
            <a:gs pos="0">
              <a:srgbClr val="000000"/>
            </a:gs>
            <a:gs pos="20000">
              <a:srgbClr val="000040"/>
            </a:gs>
            <a:gs pos="50000">
              <a:srgbClr val="400040"/>
            </a:gs>
            <a:gs pos="75000">
              <a:srgbClr val="8F0040"/>
            </a:gs>
            <a:gs pos="89999">
              <a:srgbClr val="F27300"/>
            </a:gs>
            <a:gs pos="100000">
              <a:srgbClr val="FFBF00"/>
            </a:gs>
          </a:gsLst>
          <a:lin ang="5400000" scaled="0"/>
        </a:gradFill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v>P от I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Лист1!$B$11:$W$11</c:f>
              <c:numCache>
                <c:formatCode>General</c:formatCode>
                <c:ptCount val="22"/>
                <c:pt idx="0">
                  <c:v>4.7619047619047619</c:v>
                </c:pt>
                <c:pt idx="1">
                  <c:v>2.4390243902439024</c:v>
                </c:pt>
                <c:pt idx="2">
                  <c:v>1.639344262295082</c:v>
                </c:pt>
                <c:pt idx="3">
                  <c:v>1.2345679012345678</c:v>
                </c:pt>
                <c:pt idx="4">
                  <c:v>0.99009900990099009</c:v>
                </c:pt>
                <c:pt idx="5">
                  <c:v>0.82644628099173556</c:v>
                </c:pt>
                <c:pt idx="6">
                  <c:v>0.70921985815602839</c:v>
                </c:pt>
                <c:pt idx="7">
                  <c:v>0.6211180124223602</c:v>
                </c:pt>
                <c:pt idx="8">
                  <c:v>0.5524861878453039</c:v>
                </c:pt>
                <c:pt idx="9">
                  <c:v>0.49751243781094534</c:v>
                </c:pt>
                <c:pt idx="10">
                  <c:v>0.45248868778280543</c:v>
                </c:pt>
                <c:pt idx="11">
                  <c:v>0.41493775933609961</c:v>
                </c:pt>
                <c:pt idx="12">
                  <c:v>0.38314176245210729</c:v>
                </c:pt>
                <c:pt idx="13">
                  <c:v>0.35587188612099652</c:v>
                </c:pt>
                <c:pt idx="14">
                  <c:v>0.33222591362126247</c:v>
                </c:pt>
                <c:pt idx="15">
                  <c:v>0.3115264797507788</c:v>
                </c:pt>
                <c:pt idx="16">
                  <c:v>0.2932551319648094</c:v>
                </c:pt>
                <c:pt idx="17">
                  <c:v>0.2770083102493075</c:v>
                </c:pt>
                <c:pt idx="18">
                  <c:v>0.26246719160104992</c:v>
                </c:pt>
                <c:pt idx="19">
                  <c:v>0.24937655860349128</c:v>
                </c:pt>
                <c:pt idx="20">
                  <c:v>0.23752969121140144</c:v>
                </c:pt>
                <c:pt idx="21">
                  <c:v>0.22675736961451246</c:v>
                </c:pt>
              </c:numCache>
            </c:numRef>
          </c:xVal>
          <c:yVal>
            <c:numRef>
              <c:f>Лист1!$B$13:$W$13</c:f>
              <c:numCache>
                <c:formatCode>General</c:formatCode>
                <c:ptCount val="22"/>
                <c:pt idx="0">
                  <c:v>2.3809523809523809</c:v>
                </c:pt>
                <c:pt idx="1">
                  <c:v>1.2195121951219512</c:v>
                </c:pt>
                <c:pt idx="2">
                  <c:v>0.81967213114754101</c:v>
                </c:pt>
                <c:pt idx="3">
                  <c:v>0.61728395061728392</c:v>
                </c:pt>
                <c:pt idx="4">
                  <c:v>0.49504950495049505</c:v>
                </c:pt>
                <c:pt idx="5">
                  <c:v>0.41322314049586778</c:v>
                </c:pt>
                <c:pt idx="6">
                  <c:v>0.3546099290780142</c:v>
                </c:pt>
                <c:pt idx="7">
                  <c:v>0.3105590062111801</c:v>
                </c:pt>
                <c:pt idx="8">
                  <c:v>0.27624309392265195</c:v>
                </c:pt>
                <c:pt idx="9">
                  <c:v>0.24875621890547267</c:v>
                </c:pt>
                <c:pt idx="10">
                  <c:v>0.22624434389140272</c:v>
                </c:pt>
                <c:pt idx="11">
                  <c:v>0.2074688796680498</c:v>
                </c:pt>
                <c:pt idx="12">
                  <c:v>0.19157088122605365</c:v>
                </c:pt>
                <c:pt idx="13">
                  <c:v>0.17793594306049826</c:v>
                </c:pt>
                <c:pt idx="14">
                  <c:v>0.16611295681063123</c:v>
                </c:pt>
                <c:pt idx="15">
                  <c:v>0.1557632398753894</c:v>
                </c:pt>
                <c:pt idx="16">
                  <c:v>0.1466275659824047</c:v>
                </c:pt>
                <c:pt idx="17">
                  <c:v>0.13850415512465375</c:v>
                </c:pt>
                <c:pt idx="18">
                  <c:v>0.13123359580052496</c:v>
                </c:pt>
                <c:pt idx="19">
                  <c:v>0.12468827930174564</c:v>
                </c:pt>
                <c:pt idx="20">
                  <c:v>0.11876484560570072</c:v>
                </c:pt>
                <c:pt idx="21">
                  <c:v>0.11337868480725623</c:v>
                </c:pt>
              </c:numCache>
            </c:numRef>
          </c:yVal>
          <c:smooth val="1"/>
        </c:ser>
        <c:axId val="64057728"/>
        <c:axId val="64059264"/>
      </c:scatterChart>
      <c:valAx>
        <c:axId val="64057728"/>
        <c:scaling>
          <c:orientation val="minMax"/>
        </c:scaling>
        <c:axPos val="b"/>
        <c:numFmt formatCode="General" sourceLinked="1"/>
        <c:tickLblPos val="nextTo"/>
        <c:crossAx val="64059264"/>
        <c:crosses val="autoZero"/>
        <c:crossBetween val="midCat"/>
      </c:valAx>
      <c:valAx>
        <c:axId val="64059264"/>
        <c:scaling>
          <c:orientation val="minMax"/>
        </c:scaling>
        <c:axPos val="l"/>
        <c:majorGridlines/>
        <c:numFmt formatCode="General" sourceLinked="1"/>
        <c:tickLblPos val="nextTo"/>
        <c:crossAx val="64057728"/>
        <c:crosses val="autoZero"/>
        <c:crossBetween val="midCat"/>
      </c:valAx>
      <c:spPr>
        <a:gradFill>
          <a:gsLst>
            <a:gs pos="0">
              <a:srgbClr val="000000"/>
            </a:gs>
            <a:gs pos="20000">
              <a:srgbClr val="000040"/>
            </a:gs>
            <a:gs pos="50000">
              <a:srgbClr val="400040"/>
            </a:gs>
            <a:gs pos="75000">
              <a:srgbClr val="8F0040"/>
            </a:gs>
            <a:gs pos="89999">
              <a:srgbClr val="F27300"/>
            </a:gs>
            <a:gs pos="100000">
              <a:srgbClr val="FFBF00"/>
            </a:gs>
          </a:gsLst>
          <a:lin ang="5400000" scaled="0"/>
        </a:gradFill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>
        <c:manualLayout>
          <c:layoutTarget val="inner"/>
          <c:xMode val="edge"/>
          <c:yMode val="edge"/>
          <c:x val="6.5030183727034105E-2"/>
          <c:y val="0.11829001307946875"/>
          <c:w val="0.78055314960629918"/>
          <c:h val="0.70903887850139136"/>
        </c:manualLayout>
      </c:layout>
      <c:scatterChart>
        <c:scatterStyle val="smoothMarker"/>
        <c:ser>
          <c:idx val="0"/>
          <c:order val="0"/>
          <c:tx>
            <c:v>Pп от I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Лист1!$B$11:$W$11</c:f>
              <c:numCache>
                <c:formatCode>General</c:formatCode>
                <c:ptCount val="22"/>
                <c:pt idx="0">
                  <c:v>4.7619047619047619</c:v>
                </c:pt>
                <c:pt idx="1">
                  <c:v>2.4390243902439024</c:v>
                </c:pt>
                <c:pt idx="2">
                  <c:v>1.639344262295082</c:v>
                </c:pt>
                <c:pt idx="3">
                  <c:v>1.2345679012345678</c:v>
                </c:pt>
                <c:pt idx="4">
                  <c:v>0.99009900990099009</c:v>
                </c:pt>
                <c:pt idx="5">
                  <c:v>0.82644628099173556</c:v>
                </c:pt>
                <c:pt idx="6">
                  <c:v>0.70921985815602839</c:v>
                </c:pt>
                <c:pt idx="7">
                  <c:v>0.6211180124223602</c:v>
                </c:pt>
                <c:pt idx="8">
                  <c:v>0.5524861878453039</c:v>
                </c:pt>
                <c:pt idx="9">
                  <c:v>0.49751243781094534</c:v>
                </c:pt>
                <c:pt idx="10">
                  <c:v>0.45248868778280543</c:v>
                </c:pt>
                <c:pt idx="11">
                  <c:v>0.41493775933609961</c:v>
                </c:pt>
                <c:pt idx="12">
                  <c:v>0.38314176245210729</c:v>
                </c:pt>
                <c:pt idx="13">
                  <c:v>0.35587188612099652</c:v>
                </c:pt>
                <c:pt idx="14">
                  <c:v>0.33222591362126247</c:v>
                </c:pt>
                <c:pt idx="15">
                  <c:v>0.3115264797507788</c:v>
                </c:pt>
                <c:pt idx="16">
                  <c:v>0.2932551319648094</c:v>
                </c:pt>
                <c:pt idx="17">
                  <c:v>0.2770083102493075</c:v>
                </c:pt>
                <c:pt idx="18">
                  <c:v>0.26246719160104992</c:v>
                </c:pt>
                <c:pt idx="19">
                  <c:v>0.24937655860349128</c:v>
                </c:pt>
                <c:pt idx="20">
                  <c:v>0.23752969121140144</c:v>
                </c:pt>
                <c:pt idx="21">
                  <c:v>0.22675736961451246</c:v>
                </c:pt>
              </c:numCache>
            </c:numRef>
          </c:xVal>
          <c:yVal>
            <c:numRef>
              <c:f>Лист1!$B$14:$W$14</c:f>
              <c:numCache>
                <c:formatCode>General</c:formatCode>
                <c:ptCount val="22"/>
                <c:pt idx="0">
                  <c:v>2.2675736961451247</c:v>
                </c:pt>
                <c:pt idx="1">
                  <c:v>1.1897679952409279</c:v>
                </c:pt>
                <c:pt idx="2">
                  <c:v>0.80623488309594193</c:v>
                </c:pt>
                <c:pt idx="3">
                  <c:v>0.60966316110349028</c:v>
                </c:pt>
                <c:pt idx="4">
                  <c:v>0.49014802470346042</c:v>
                </c:pt>
                <c:pt idx="5">
                  <c:v>0.40980807321904245</c:v>
                </c:pt>
                <c:pt idx="6">
                  <c:v>0.35209496504199989</c:v>
                </c:pt>
                <c:pt idx="7">
                  <c:v>0.30863006828440259</c:v>
                </c:pt>
                <c:pt idx="8">
                  <c:v>0.27471688898385277</c:v>
                </c:pt>
                <c:pt idx="9">
                  <c:v>0.24751862577658973</c:v>
                </c:pt>
                <c:pt idx="10">
                  <c:v>0.22522061382854569</c:v>
                </c:pt>
                <c:pt idx="11">
                  <c:v>0.2066080129474355</c:v>
                </c:pt>
                <c:pt idx="12">
                  <c:v>0.19083689317537911</c:v>
                </c:pt>
                <c:pt idx="13">
                  <c:v>0.17730271906384168</c:v>
                </c:pt>
                <c:pt idx="14">
                  <c:v>0.16556108652222382</c:v>
                </c:pt>
                <c:pt idx="15">
                  <c:v>0.15527799613745982</c:v>
                </c:pt>
                <c:pt idx="16">
                  <c:v>0.14619757312028622</c:v>
                </c:pt>
                <c:pt idx="17">
                  <c:v>0.13812048710491787</c:v>
                </c:pt>
                <c:pt idx="18">
                  <c:v>0.13088915066719026</c:v>
                </c:pt>
                <c:pt idx="19">
                  <c:v>0.12437733596184104</c:v>
                </c:pt>
                <c:pt idx="20">
                  <c:v>0.1184827438346658</c:v>
                </c:pt>
                <c:pt idx="21">
                  <c:v>0.11312159028388376</c:v>
                </c:pt>
              </c:numCache>
            </c:numRef>
          </c:yVal>
          <c:smooth val="1"/>
        </c:ser>
        <c:axId val="53916032"/>
        <c:axId val="64062976"/>
      </c:scatterChart>
      <c:valAx>
        <c:axId val="53916032"/>
        <c:scaling>
          <c:orientation val="minMax"/>
        </c:scaling>
        <c:axPos val="b"/>
        <c:numFmt formatCode="General" sourceLinked="1"/>
        <c:tickLblPos val="nextTo"/>
        <c:crossAx val="64062976"/>
        <c:crosses val="autoZero"/>
        <c:crossBetween val="midCat"/>
      </c:valAx>
      <c:valAx>
        <c:axId val="64062976"/>
        <c:scaling>
          <c:orientation val="minMax"/>
        </c:scaling>
        <c:axPos val="l"/>
        <c:majorGridlines/>
        <c:numFmt formatCode="General" sourceLinked="1"/>
        <c:tickLblPos val="nextTo"/>
        <c:crossAx val="53916032"/>
        <c:crosses val="autoZero"/>
        <c:crossBetween val="midCat"/>
      </c:valAx>
      <c:spPr>
        <a:gradFill>
          <a:gsLst>
            <a:gs pos="0">
              <a:srgbClr val="000000"/>
            </a:gs>
            <a:gs pos="20000">
              <a:srgbClr val="000040"/>
            </a:gs>
            <a:gs pos="50000">
              <a:srgbClr val="400040"/>
            </a:gs>
            <a:gs pos="75000">
              <a:srgbClr val="8F0040"/>
            </a:gs>
            <a:gs pos="89999">
              <a:srgbClr val="F27300"/>
            </a:gs>
            <a:gs pos="100000">
              <a:srgbClr val="FFBF00"/>
            </a:gs>
          </a:gsLst>
          <a:lin ang="5400000" scaled="0"/>
        </a:gradFill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v>η от I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Лист1!$B$11:$W$11</c:f>
              <c:numCache>
                <c:formatCode>General</c:formatCode>
                <c:ptCount val="22"/>
                <c:pt idx="0">
                  <c:v>4.7619047619047619</c:v>
                </c:pt>
                <c:pt idx="1">
                  <c:v>2.4390243902439024</c:v>
                </c:pt>
                <c:pt idx="2">
                  <c:v>1.639344262295082</c:v>
                </c:pt>
                <c:pt idx="3">
                  <c:v>1.2345679012345678</c:v>
                </c:pt>
                <c:pt idx="4">
                  <c:v>0.99009900990099009</c:v>
                </c:pt>
                <c:pt idx="5">
                  <c:v>0.82644628099173556</c:v>
                </c:pt>
                <c:pt idx="6">
                  <c:v>0.70921985815602839</c:v>
                </c:pt>
                <c:pt idx="7">
                  <c:v>0.6211180124223602</c:v>
                </c:pt>
                <c:pt idx="8">
                  <c:v>0.5524861878453039</c:v>
                </c:pt>
                <c:pt idx="9">
                  <c:v>0.49751243781094534</c:v>
                </c:pt>
                <c:pt idx="10">
                  <c:v>0.45248868778280543</c:v>
                </c:pt>
                <c:pt idx="11">
                  <c:v>0.41493775933609961</c:v>
                </c:pt>
                <c:pt idx="12">
                  <c:v>0.38314176245210729</c:v>
                </c:pt>
                <c:pt idx="13">
                  <c:v>0.35587188612099652</c:v>
                </c:pt>
                <c:pt idx="14">
                  <c:v>0.33222591362126247</c:v>
                </c:pt>
                <c:pt idx="15">
                  <c:v>0.3115264797507788</c:v>
                </c:pt>
                <c:pt idx="16">
                  <c:v>0.2932551319648094</c:v>
                </c:pt>
                <c:pt idx="17">
                  <c:v>0.2770083102493075</c:v>
                </c:pt>
                <c:pt idx="18">
                  <c:v>0.26246719160104992</c:v>
                </c:pt>
                <c:pt idx="19">
                  <c:v>0.24937655860349128</c:v>
                </c:pt>
                <c:pt idx="20">
                  <c:v>0.23752969121140144</c:v>
                </c:pt>
                <c:pt idx="21">
                  <c:v>0.22675736961451246</c:v>
                </c:pt>
              </c:numCache>
            </c:numRef>
          </c:xVal>
          <c:yVal>
            <c:numRef>
              <c:f>Лист1!$B$15:$W$15</c:f>
              <c:numCache>
                <c:formatCode>General</c:formatCode>
                <c:ptCount val="22"/>
                <c:pt idx="0">
                  <c:v>0.95238095238095244</c:v>
                </c:pt>
                <c:pt idx="1">
                  <c:v>0.97560975609756095</c:v>
                </c:pt>
                <c:pt idx="2">
                  <c:v>0.98360655737704916</c:v>
                </c:pt>
                <c:pt idx="3">
                  <c:v>0.98765432098765427</c:v>
                </c:pt>
                <c:pt idx="4">
                  <c:v>0.99009900990099009</c:v>
                </c:pt>
                <c:pt idx="5">
                  <c:v>0.99173553719008267</c:v>
                </c:pt>
                <c:pt idx="6">
                  <c:v>0.9929078014184396</c:v>
                </c:pt>
                <c:pt idx="7">
                  <c:v>0.99378881987577639</c:v>
                </c:pt>
                <c:pt idx="8">
                  <c:v>0.99447513812154698</c:v>
                </c:pt>
                <c:pt idx="9">
                  <c:v>0.99502487562189057</c:v>
                </c:pt>
                <c:pt idx="10">
                  <c:v>0.99547511312217196</c:v>
                </c:pt>
                <c:pt idx="11">
                  <c:v>0.99585062240663902</c:v>
                </c:pt>
                <c:pt idx="12">
                  <c:v>0.99616858237547889</c:v>
                </c:pt>
                <c:pt idx="13">
                  <c:v>0.99644128113879005</c:v>
                </c:pt>
                <c:pt idx="14">
                  <c:v>0.99667774086378735</c:v>
                </c:pt>
                <c:pt idx="15">
                  <c:v>0.9968847352024921</c:v>
                </c:pt>
                <c:pt idx="16">
                  <c:v>0.99706744868035202</c:v>
                </c:pt>
                <c:pt idx="17">
                  <c:v>0.99722991689750695</c:v>
                </c:pt>
                <c:pt idx="18">
                  <c:v>0.99737532808398954</c:v>
                </c:pt>
                <c:pt idx="19">
                  <c:v>0.99750623441396513</c:v>
                </c:pt>
                <c:pt idx="20">
                  <c:v>0.99762470308788598</c:v>
                </c:pt>
                <c:pt idx="21">
                  <c:v>0.99773242630385484</c:v>
                </c:pt>
              </c:numCache>
            </c:numRef>
          </c:yVal>
          <c:smooth val="1"/>
        </c:ser>
        <c:axId val="63921536"/>
        <c:axId val="63951616"/>
      </c:scatterChart>
      <c:valAx>
        <c:axId val="63921536"/>
        <c:scaling>
          <c:orientation val="minMax"/>
        </c:scaling>
        <c:axPos val="b"/>
        <c:numFmt formatCode="General" sourceLinked="1"/>
        <c:tickLblPos val="nextTo"/>
        <c:crossAx val="63951616"/>
        <c:crosses val="autoZero"/>
        <c:crossBetween val="midCat"/>
      </c:valAx>
      <c:valAx>
        <c:axId val="63951616"/>
        <c:scaling>
          <c:orientation val="minMax"/>
        </c:scaling>
        <c:axPos val="l"/>
        <c:majorGridlines/>
        <c:numFmt formatCode="General" sourceLinked="1"/>
        <c:tickLblPos val="nextTo"/>
        <c:crossAx val="63921536"/>
        <c:crosses val="autoZero"/>
        <c:crossBetween val="midCat"/>
      </c:valAx>
      <c:spPr>
        <a:gradFill>
          <a:gsLst>
            <a:gs pos="0">
              <a:srgbClr val="000000"/>
            </a:gs>
            <a:gs pos="20000">
              <a:srgbClr val="000040"/>
            </a:gs>
            <a:gs pos="50000">
              <a:srgbClr val="400040"/>
            </a:gs>
            <a:gs pos="75000">
              <a:srgbClr val="8F0040"/>
            </a:gs>
            <a:gs pos="89999">
              <a:srgbClr val="F27300"/>
            </a:gs>
            <a:gs pos="100000">
              <a:srgbClr val="FFBF00"/>
            </a:gs>
          </a:gsLst>
          <a:lin ang="5400000" scaled="0"/>
        </a:gradFill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8</xdr:col>
      <xdr:colOff>609599</xdr:colOff>
      <xdr:row>31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8</xdr:col>
      <xdr:colOff>609599</xdr:colOff>
      <xdr:row>46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9524</xdr:rowOff>
    </xdr:from>
    <xdr:to>
      <xdr:col>19</xdr:col>
      <xdr:colOff>0</xdr:colOff>
      <xdr:row>30</xdr:row>
      <xdr:rowOff>190499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1"/>
  <sheetViews>
    <sheetView tabSelected="1" workbookViewId="0">
      <selection activeCell="P51" sqref="P51"/>
    </sheetView>
  </sheetViews>
  <sheetFormatPr defaultRowHeight="15"/>
  <cols>
    <col min="2" max="2" width="18.42578125" customWidth="1"/>
    <col min="5" max="5" width="9.140625" customWidth="1"/>
  </cols>
  <sheetData>
    <row r="1" spans="1:23">
      <c r="B1" s="5" t="s">
        <v>3</v>
      </c>
    </row>
    <row r="2" spans="1:23">
      <c r="A2" s="4" t="s">
        <v>4</v>
      </c>
      <c r="B2" s="1">
        <v>0.5</v>
      </c>
    </row>
    <row r="3" spans="1:23">
      <c r="A3" s="3" t="s">
        <v>5</v>
      </c>
      <c r="B3" s="1">
        <v>5.0000000000000001E-3</v>
      </c>
    </row>
    <row r="4" spans="1:23">
      <c r="B4" s="5" t="s">
        <v>0</v>
      </c>
    </row>
    <row r="5" spans="1:23">
      <c r="A5" s="6" t="s">
        <v>1</v>
      </c>
      <c r="B5" s="2" t="s">
        <v>8</v>
      </c>
      <c r="C5" s="3" t="s">
        <v>20</v>
      </c>
      <c r="D5" s="1">
        <f>B2/B3</f>
        <v>100</v>
      </c>
    </row>
    <row r="6" spans="1:23">
      <c r="A6" s="6" t="s">
        <v>2</v>
      </c>
      <c r="B6" s="2" t="s">
        <v>9</v>
      </c>
    </row>
    <row r="7" spans="1:23">
      <c r="A7" s="6" t="s">
        <v>6</v>
      </c>
      <c r="B7" s="2" t="s">
        <v>10</v>
      </c>
    </row>
    <row r="8" spans="1:23">
      <c r="A8" s="7" t="s">
        <v>7</v>
      </c>
      <c r="B8" s="2" t="s">
        <v>11</v>
      </c>
    </row>
    <row r="9" spans="1:23">
      <c r="B9" s="8" t="s">
        <v>12</v>
      </c>
    </row>
    <row r="10" spans="1:23">
      <c r="A10" s="6" t="s">
        <v>13</v>
      </c>
      <c r="B10" s="1">
        <v>0.1</v>
      </c>
      <c r="C10" s="1">
        <v>0.2</v>
      </c>
      <c r="D10" s="1">
        <v>0.3</v>
      </c>
      <c r="E10" s="1">
        <v>0.4</v>
      </c>
      <c r="F10" s="1">
        <v>0.5</v>
      </c>
      <c r="G10" s="1">
        <v>0.6</v>
      </c>
      <c r="H10" s="1">
        <v>0.7</v>
      </c>
      <c r="I10" s="1">
        <v>0.8</v>
      </c>
      <c r="J10" s="1">
        <v>0.9</v>
      </c>
      <c r="K10" s="1">
        <v>1</v>
      </c>
      <c r="L10" s="1">
        <v>1.1000000000000001</v>
      </c>
      <c r="M10" s="1">
        <v>1.2</v>
      </c>
      <c r="N10" s="1">
        <v>1.3</v>
      </c>
      <c r="O10" s="1">
        <v>1.4</v>
      </c>
      <c r="P10" s="1">
        <v>1.5</v>
      </c>
      <c r="Q10" s="1">
        <v>1.6</v>
      </c>
      <c r="R10" s="1">
        <v>1.7</v>
      </c>
      <c r="S10" s="1">
        <v>1.8</v>
      </c>
      <c r="T10" s="1">
        <v>1.9</v>
      </c>
      <c r="U10" s="1">
        <v>2</v>
      </c>
      <c r="V10" s="1">
        <v>2.1</v>
      </c>
      <c r="W10" s="1">
        <v>2.2000000000000002</v>
      </c>
    </row>
    <row r="11" spans="1:23">
      <c r="A11" s="6" t="s">
        <v>14</v>
      </c>
      <c r="B11" s="1">
        <f>$B$2/($B$3+B$10)</f>
        <v>4.7619047619047619</v>
      </c>
      <c r="C11" s="1">
        <f t="shared" ref="C11:X11" si="0">$B$2/($B$3+C$10)</f>
        <v>2.4390243902439024</v>
      </c>
      <c r="D11" s="1">
        <f t="shared" si="0"/>
        <v>1.639344262295082</v>
      </c>
      <c r="E11" s="1">
        <f t="shared" si="0"/>
        <v>1.2345679012345678</v>
      </c>
      <c r="F11" s="1">
        <f t="shared" si="0"/>
        <v>0.99009900990099009</v>
      </c>
      <c r="G11" s="1">
        <f t="shared" si="0"/>
        <v>0.82644628099173556</v>
      </c>
      <c r="H11" s="1">
        <f t="shared" si="0"/>
        <v>0.70921985815602839</v>
      </c>
      <c r="I11" s="1">
        <f t="shared" si="0"/>
        <v>0.6211180124223602</v>
      </c>
      <c r="J11" s="1">
        <f>$B$2/($B$3+J$10)</f>
        <v>0.5524861878453039</v>
      </c>
      <c r="K11" s="1">
        <f t="shared" si="0"/>
        <v>0.49751243781094534</v>
      </c>
      <c r="L11" s="1">
        <f t="shared" si="0"/>
        <v>0.45248868778280543</v>
      </c>
      <c r="M11" s="1">
        <f t="shared" si="0"/>
        <v>0.41493775933609961</v>
      </c>
      <c r="N11" s="1">
        <f t="shared" si="0"/>
        <v>0.38314176245210729</v>
      </c>
      <c r="O11" s="1">
        <f t="shared" si="0"/>
        <v>0.35587188612099652</v>
      </c>
      <c r="P11" s="1">
        <f t="shared" si="0"/>
        <v>0.33222591362126247</v>
      </c>
      <c r="Q11" s="1">
        <f>$B$2/($B$3+Q$10)</f>
        <v>0.3115264797507788</v>
      </c>
      <c r="R11" s="1">
        <f t="shared" si="0"/>
        <v>0.2932551319648094</v>
      </c>
      <c r="S11" s="1">
        <f t="shared" si="0"/>
        <v>0.2770083102493075</v>
      </c>
      <c r="T11" s="1">
        <f t="shared" si="0"/>
        <v>0.26246719160104992</v>
      </c>
      <c r="U11" s="1">
        <f t="shared" si="0"/>
        <v>0.24937655860349128</v>
      </c>
      <c r="V11" s="1">
        <f t="shared" si="0"/>
        <v>0.23752969121140144</v>
      </c>
      <c r="W11" s="1">
        <f t="shared" si="0"/>
        <v>0.22675736961451246</v>
      </c>
    </row>
    <row r="12" spans="1:23">
      <c r="A12" s="6" t="s">
        <v>1</v>
      </c>
      <c r="B12" s="1">
        <f>$B$2-B$11*$B$3</f>
        <v>0.47619047619047616</v>
      </c>
      <c r="C12" s="1">
        <f t="shared" ref="C12:X12" si="1">$B$2-C$11*$B$3</f>
        <v>0.48780487804878048</v>
      </c>
      <c r="D12" s="1">
        <f t="shared" si="1"/>
        <v>0.49180327868852458</v>
      </c>
      <c r="E12" s="1">
        <f t="shared" si="1"/>
        <v>0.49382716049382713</v>
      </c>
      <c r="F12" s="1">
        <f t="shared" si="1"/>
        <v>0.49504950495049505</v>
      </c>
      <c r="G12" s="1">
        <f t="shared" si="1"/>
        <v>0.49586776859504134</v>
      </c>
      <c r="H12" s="1">
        <f t="shared" si="1"/>
        <v>0.49645390070921985</v>
      </c>
      <c r="I12" s="1">
        <f t="shared" si="1"/>
        <v>0.49689440993788819</v>
      </c>
      <c r="J12" s="1">
        <f t="shared" si="1"/>
        <v>0.49723756906077349</v>
      </c>
      <c r="K12" s="1">
        <f t="shared" si="1"/>
        <v>0.49751243781094528</v>
      </c>
      <c r="L12" s="1">
        <f t="shared" si="1"/>
        <v>0.49773755656108598</v>
      </c>
      <c r="M12" s="1">
        <f t="shared" si="1"/>
        <v>0.49792531120331951</v>
      </c>
      <c r="N12" s="1">
        <f t="shared" si="1"/>
        <v>0.49808429118773945</v>
      </c>
      <c r="O12" s="1">
        <f t="shared" si="1"/>
        <v>0.49822064056939502</v>
      </c>
      <c r="P12" s="1">
        <f t="shared" si="1"/>
        <v>0.49833887043189368</v>
      </c>
      <c r="Q12" s="1">
        <f>$B$2-Q$11*$B$3</f>
        <v>0.49844236760124611</v>
      </c>
      <c r="R12" s="1">
        <f t="shared" si="1"/>
        <v>0.49853372434017595</v>
      </c>
      <c r="S12" s="1">
        <f t="shared" si="1"/>
        <v>0.49861495844875348</v>
      </c>
      <c r="T12" s="1">
        <f t="shared" si="1"/>
        <v>0.49868766404199477</v>
      </c>
      <c r="U12" s="1">
        <f t="shared" si="1"/>
        <v>0.49875311720698257</v>
      </c>
      <c r="V12" s="1">
        <f t="shared" si="1"/>
        <v>0.49881235154394299</v>
      </c>
      <c r="W12" s="1">
        <f t="shared" si="1"/>
        <v>0.49886621315192742</v>
      </c>
    </row>
    <row r="13" spans="1:23">
      <c r="A13" s="6" t="s">
        <v>2</v>
      </c>
      <c r="B13" s="1">
        <f>$B$2*B$11</f>
        <v>2.3809523809523809</v>
      </c>
      <c r="C13" s="1">
        <f t="shared" ref="C13:X13" si="2">$B$2*C$11</f>
        <v>1.2195121951219512</v>
      </c>
      <c r="D13" s="1">
        <f t="shared" si="2"/>
        <v>0.81967213114754101</v>
      </c>
      <c r="E13" s="1">
        <f t="shared" si="2"/>
        <v>0.61728395061728392</v>
      </c>
      <c r="F13" s="1">
        <f t="shared" si="2"/>
        <v>0.49504950495049505</v>
      </c>
      <c r="G13" s="1">
        <f t="shared" si="2"/>
        <v>0.41322314049586778</v>
      </c>
      <c r="H13" s="1">
        <f t="shared" si="2"/>
        <v>0.3546099290780142</v>
      </c>
      <c r="I13" s="1">
        <f t="shared" si="2"/>
        <v>0.3105590062111801</v>
      </c>
      <c r="J13" s="1">
        <f t="shared" si="2"/>
        <v>0.27624309392265195</v>
      </c>
      <c r="K13" s="1">
        <f t="shared" si="2"/>
        <v>0.24875621890547267</v>
      </c>
      <c r="L13" s="1">
        <f t="shared" si="2"/>
        <v>0.22624434389140272</v>
      </c>
      <c r="M13" s="1">
        <f t="shared" si="2"/>
        <v>0.2074688796680498</v>
      </c>
      <c r="N13" s="1">
        <f t="shared" si="2"/>
        <v>0.19157088122605365</v>
      </c>
      <c r="O13" s="1">
        <f t="shared" si="2"/>
        <v>0.17793594306049826</v>
      </c>
      <c r="P13" s="1">
        <f t="shared" si="2"/>
        <v>0.16611295681063123</v>
      </c>
      <c r="Q13" s="1">
        <f>$B$2*Q$11</f>
        <v>0.1557632398753894</v>
      </c>
      <c r="R13" s="1">
        <f t="shared" si="2"/>
        <v>0.1466275659824047</v>
      </c>
      <c r="S13" s="1">
        <f t="shared" si="2"/>
        <v>0.13850415512465375</v>
      </c>
      <c r="T13" s="1">
        <f t="shared" si="2"/>
        <v>0.13123359580052496</v>
      </c>
      <c r="U13" s="1">
        <f t="shared" si="2"/>
        <v>0.12468827930174564</v>
      </c>
      <c r="V13" s="1">
        <f t="shared" si="2"/>
        <v>0.11876484560570072</v>
      </c>
      <c r="W13" s="1">
        <f t="shared" si="2"/>
        <v>0.11337868480725623</v>
      </c>
    </row>
    <row r="14" spans="1:23">
      <c r="A14" s="6" t="s">
        <v>6</v>
      </c>
      <c r="B14" s="1">
        <f>$B$2*B$11*(1-B11/$D$5)</f>
        <v>2.2675736961451247</v>
      </c>
      <c r="C14" s="1">
        <f>$B$2*C$11*(1-C11/$D$5)</f>
        <v>1.1897679952409279</v>
      </c>
      <c r="D14" s="1">
        <f t="shared" ref="D14:W14" si="3">$B$2*D$11*(1-D11/$D$5)</f>
        <v>0.80623488309594193</v>
      </c>
      <c r="E14" s="1">
        <f t="shared" si="3"/>
        <v>0.60966316110349028</v>
      </c>
      <c r="F14" s="1">
        <f t="shared" si="3"/>
        <v>0.49014802470346042</v>
      </c>
      <c r="G14" s="1">
        <f t="shared" si="3"/>
        <v>0.40980807321904245</v>
      </c>
      <c r="H14" s="1">
        <f t="shared" si="3"/>
        <v>0.35209496504199989</v>
      </c>
      <c r="I14" s="1">
        <f t="shared" si="3"/>
        <v>0.30863006828440259</v>
      </c>
      <c r="J14" s="1">
        <f t="shared" si="3"/>
        <v>0.27471688898385277</v>
      </c>
      <c r="K14" s="1">
        <f t="shared" si="3"/>
        <v>0.24751862577658973</v>
      </c>
      <c r="L14" s="1">
        <f t="shared" si="3"/>
        <v>0.22522061382854569</v>
      </c>
      <c r="M14" s="1">
        <f t="shared" si="3"/>
        <v>0.2066080129474355</v>
      </c>
      <c r="N14" s="1">
        <f t="shared" si="3"/>
        <v>0.19083689317537911</v>
      </c>
      <c r="O14" s="1">
        <f t="shared" si="3"/>
        <v>0.17730271906384168</v>
      </c>
      <c r="P14" s="1">
        <f t="shared" si="3"/>
        <v>0.16556108652222382</v>
      </c>
      <c r="Q14" s="1">
        <f t="shared" si="3"/>
        <v>0.15527799613745982</v>
      </c>
      <c r="R14" s="1">
        <f t="shared" si="3"/>
        <v>0.14619757312028622</v>
      </c>
      <c r="S14" s="1">
        <f t="shared" si="3"/>
        <v>0.13812048710491787</v>
      </c>
      <c r="T14" s="1">
        <f t="shared" si="3"/>
        <v>0.13088915066719026</v>
      </c>
      <c r="U14" s="1">
        <f t="shared" si="3"/>
        <v>0.12437733596184104</v>
      </c>
      <c r="V14" s="1">
        <f t="shared" si="3"/>
        <v>0.1184827438346658</v>
      </c>
      <c r="W14" s="1">
        <f t="shared" si="3"/>
        <v>0.11312159028388376</v>
      </c>
    </row>
    <row r="15" spans="1:23">
      <c r="A15" s="7" t="s">
        <v>7</v>
      </c>
      <c r="B15" s="1">
        <f>B14/B13</f>
        <v>0.95238095238095244</v>
      </c>
      <c r="C15" s="1">
        <f t="shared" ref="C15:P15" si="4">C14/C13</f>
        <v>0.97560975609756095</v>
      </c>
      <c r="D15" s="1">
        <f t="shared" si="4"/>
        <v>0.98360655737704916</v>
      </c>
      <c r="E15" s="1">
        <f t="shared" si="4"/>
        <v>0.98765432098765427</v>
      </c>
      <c r="F15" s="1">
        <f t="shared" si="4"/>
        <v>0.99009900990099009</v>
      </c>
      <c r="G15" s="1">
        <f t="shared" si="4"/>
        <v>0.99173553719008267</v>
      </c>
      <c r="H15" s="1">
        <f t="shared" si="4"/>
        <v>0.9929078014184396</v>
      </c>
      <c r="I15" s="1">
        <f t="shared" si="4"/>
        <v>0.99378881987577639</v>
      </c>
      <c r="J15" s="1">
        <f t="shared" si="4"/>
        <v>0.99447513812154698</v>
      </c>
      <c r="K15" s="1">
        <f t="shared" si="4"/>
        <v>0.99502487562189057</v>
      </c>
      <c r="L15" s="1">
        <f t="shared" si="4"/>
        <v>0.99547511312217196</v>
      </c>
      <c r="M15" s="1">
        <f t="shared" si="4"/>
        <v>0.99585062240663902</v>
      </c>
      <c r="N15" s="1">
        <f t="shared" si="4"/>
        <v>0.99616858237547889</v>
      </c>
      <c r="O15" s="1">
        <f t="shared" si="4"/>
        <v>0.99644128113879005</v>
      </c>
      <c r="P15" s="1">
        <f t="shared" si="4"/>
        <v>0.99667774086378735</v>
      </c>
      <c r="Q15" s="1">
        <f>Q14/Q13</f>
        <v>0.9968847352024921</v>
      </c>
      <c r="R15" s="1">
        <f t="shared" ref="R15" si="5">R14/R13</f>
        <v>0.99706744868035202</v>
      </c>
      <c r="S15" s="1">
        <f t="shared" ref="S15" si="6">S14/S13</f>
        <v>0.99722991689750695</v>
      </c>
      <c r="T15" s="1">
        <f t="shared" ref="T15" si="7">T14/T13</f>
        <v>0.99737532808398954</v>
      </c>
      <c r="U15" s="1">
        <f t="shared" ref="U15" si="8">U14/U13</f>
        <v>0.99750623441396513</v>
      </c>
      <c r="V15" s="1">
        <f t="shared" ref="V15" si="9">V14/V13</f>
        <v>0.99762470308788598</v>
      </c>
      <c r="W15" s="1">
        <f t="shared" ref="W15" si="10">W14/W13</f>
        <v>0.99773242630385484</v>
      </c>
    </row>
    <row r="16" spans="1:23">
      <c r="B16" s="9" t="s">
        <v>15</v>
      </c>
    </row>
    <row r="47" spans="2:9">
      <c r="B47" s="10" t="s">
        <v>16</v>
      </c>
    </row>
    <row r="48" spans="2:9">
      <c r="B48" s="11" t="s">
        <v>17</v>
      </c>
      <c r="C48" s="11"/>
      <c r="D48" s="11"/>
      <c r="E48" s="11"/>
      <c r="F48" s="11"/>
      <c r="G48" s="11"/>
      <c r="H48" s="11"/>
      <c r="I48" s="12"/>
    </row>
    <row r="49" spans="2:9">
      <c r="B49" s="13" t="s">
        <v>18</v>
      </c>
      <c r="C49" s="13"/>
      <c r="D49" s="13"/>
      <c r="E49" s="13"/>
      <c r="F49" s="13"/>
      <c r="G49" s="13"/>
      <c r="H49" s="13"/>
      <c r="I49" s="12"/>
    </row>
    <row r="50" spans="2:9">
      <c r="B50" s="11" t="s">
        <v>19</v>
      </c>
      <c r="C50" s="11"/>
      <c r="D50" s="11"/>
      <c r="E50" s="11"/>
      <c r="F50" s="11"/>
      <c r="G50" s="11"/>
      <c r="H50" s="11"/>
      <c r="I50" s="11"/>
    </row>
    <row r="51" spans="2:9">
      <c r="B51" s="11" t="s">
        <v>21</v>
      </c>
      <c r="C51" s="11"/>
      <c r="D51" s="11"/>
      <c r="E51" s="11"/>
      <c r="F51" s="11"/>
      <c r="G51" s="12"/>
      <c r="H51" s="12"/>
      <c r="I51" s="12"/>
    </row>
  </sheetData>
  <mergeCells count="4">
    <mergeCell ref="B48:H48"/>
    <mergeCell ref="B49:H49"/>
    <mergeCell ref="B50:I50"/>
    <mergeCell ref="B51:F5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2015-11-09T10:44:12Z</dcterms:modified>
</cp:coreProperties>
</file>