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ha\Desktop\GB\Основное обучение\Базы данных для аналитиков\Урок 1. Аналитика в бизнес-задачах\дз\черновик\"/>
    </mc:Choice>
  </mc:AlternateContent>
  <xr:revisionPtr revIDLastSave="0" documentId="13_ncr:1_{4E4DBE9B-188B-41D5-8E2A-5C7D1544E592}" xr6:coauthVersionLast="47" xr6:coauthVersionMax="47" xr10:uidLastSave="{00000000-0000-0000-0000-000000000000}"/>
  <bookViews>
    <workbookView xWindow="28680" yWindow="-120" windowWidth="29040" windowHeight="15720" xr2:uid="{EEF22714-5DAA-4948-982F-8B3680D90C0E}"/>
  </bookViews>
  <sheets>
    <sheet name="сводный лист" sheetId="1" r:id="rId1"/>
    <sheet name="импорт MySQL - кол-во заказов" sheetId="9" r:id="rId2"/>
  </sheets>
  <definedNames>
    <definedName name="_xlnm._FilterDatabase" localSheetId="1" hidden="1">'импорт MySQL - кол-во заказов'!$A$1:$W$1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2" i="9" l="1"/>
  <c r="V102" i="9"/>
  <c r="U102" i="9"/>
  <c r="T102" i="9"/>
  <c r="S102" i="9"/>
  <c r="R102" i="9"/>
  <c r="Q102" i="9"/>
  <c r="P102" i="9"/>
  <c r="O102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V2" i="9"/>
  <c r="U2" i="9"/>
  <c r="T2" i="9"/>
  <c r="S2" i="9"/>
  <c r="R2" i="9"/>
  <c r="Q2" i="9"/>
  <c r="P2" i="9"/>
  <c r="O2" i="9"/>
  <c r="Z12" i="9"/>
  <c r="Z11" i="9"/>
  <c r="Z10" i="9"/>
  <c r="Z9" i="9"/>
  <c r="Z8" i="9"/>
  <c r="Z7" i="9"/>
  <c r="Z6" i="9"/>
  <c r="Z5" i="9"/>
  <c r="Z4" i="9"/>
  <c r="N2" i="9"/>
  <c r="M2" i="9"/>
  <c r="E15" i="1"/>
  <c r="E16" i="1"/>
  <c r="E17" i="1"/>
  <c r="E18" i="1"/>
  <c r="E19" i="1"/>
  <c r="E20" i="1"/>
  <c r="E21" i="1"/>
  <c r="E22" i="1"/>
  <c r="E23" i="1"/>
  <c r="E24" i="1"/>
  <c r="E25" i="1"/>
  <c r="E14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<sst xmlns="http://schemas.openxmlformats.org/spreadsheetml/2006/main" count="136" uniqueCount="128">
  <si>
    <t>год</t>
  </si>
  <si>
    <t>месяц</t>
  </si>
  <si>
    <t>коэффициент сезонности</t>
  </si>
  <si>
    <t>средний чек в месяц</t>
  </si>
  <si>
    <t>сумма заказов в месяц</t>
  </si>
  <si>
    <t>user_id</t>
  </si>
  <si>
    <t>count</t>
  </si>
  <si>
    <t>2016-04-08</t>
  </si>
  <si>
    <t>2016-10-02</t>
  </si>
  <si>
    <t>2016-04-01</t>
  </si>
  <si>
    <t>2016-12-27</t>
  </si>
  <si>
    <t>2016-08-22</t>
  </si>
  <si>
    <t>2016-12-20</t>
  </si>
  <si>
    <t>2016-12-25</t>
  </si>
  <si>
    <t>2016-03-15</t>
  </si>
  <si>
    <t>2016-01-29</t>
  </si>
  <si>
    <t>2016-11-20</t>
  </si>
  <si>
    <t>2016-10-17</t>
  </si>
  <si>
    <t>2017-05-21</t>
  </si>
  <si>
    <t>2016-10-19</t>
  </si>
  <si>
    <t>2017-02-20</t>
  </si>
  <si>
    <t>2016-07-08</t>
  </si>
  <si>
    <t>2016-04-09</t>
  </si>
  <si>
    <t>2016-04-04</t>
  </si>
  <si>
    <t>2017-10-19</t>
  </si>
  <si>
    <t>2016-02-07</t>
  </si>
  <si>
    <t>2016-04-05</t>
  </si>
  <si>
    <t>2017-03-20</t>
  </si>
  <si>
    <t>2016-01-02</t>
  </si>
  <si>
    <t>2016-07-10</t>
  </si>
  <si>
    <t>2016-03-23</t>
  </si>
  <si>
    <t>2016-03-21</t>
  </si>
  <si>
    <t>2017-01-03</t>
  </si>
  <si>
    <t>2016-01-18</t>
  </si>
  <si>
    <t>2017-03-01</t>
  </si>
  <si>
    <t>2016-11-28</t>
  </si>
  <si>
    <t>2016-11-06</t>
  </si>
  <si>
    <t>2017-12-08</t>
  </si>
  <si>
    <t>2017-09-11</t>
  </si>
  <si>
    <t>2017-06-26</t>
  </si>
  <si>
    <t>2016-05-30</t>
  </si>
  <si>
    <t>2016-04-13</t>
  </si>
  <si>
    <t>2016-04-14</t>
  </si>
  <si>
    <t>2016-09-22</t>
  </si>
  <si>
    <t>2017-03-17</t>
  </si>
  <si>
    <t>2016-09-06</t>
  </si>
  <si>
    <t>2016-12-03</t>
  </si>
  <si>
    <t>2017-10-17</t>
  </si>
  <si>
    <t>2016-04-12</t>
  </si>
  <si>
    <t>2016-12-22</t>
  </si>
  <si>
    <t>2017-03-22</t>
  </si>
  <si>
    <t>2016-04-25</t>
  </si>
  <si>
    <t>2016-05-03</t>
  </si>
  <si>
    <t>2016-07-24</t>
  </si>
  <si>
    <t>2017-04-12</t>
  </si>
  <si>
    <t>2016-01-19</t>
  </si>
  <si>
    <t>2016-07-29</t>
  </si>
  <si>
    <t>2016-01-04</t>
  </si>
  <si>
    <t>2016-12-13</t>
  </si>
  <si>
    <t>2016-07-16</t>
  </si>
  <si>
    <t>2016-04-20</t>
  </si>
  <si>
    <t>2016-04-02</t>
  </si>
  <si>
    <t>2016-07-25</t>
  </si>
  <si>
    <t>2016-02-27</t>
  </si>
  <si>
    <t>2016-02-28</t>
  </si>
  <si>
    <t>2017-08-18</t>
  </si>
  <si>
    <t>2016-03-22</t>
  </si>
  <si>
    <t>2016-01-22</t>
  </si>
  <si>
    <t>2016-06-09</t>
  </si>
  <si>
    <t>2016-04-19</t>
  </si>
  <si>
    <t>2016-01-20</t>
  </si>
  <si>
    <t>2016-10-09</t>
  </si>
  <si>
    <t>2016-03-07</t>
  </si>
  <si>
    <t>2016-10-01</t>
  </si>
  <si>
    <t>2017-08-05</t>
  </si>
  <si>
    <t>2016-02-21</t>
  </si>
  <si>
    <t>2016-03-11</t>
  </si>
  <si>
    <t>2017-03-02</t>
  </si>
  <si>
    <t>2017-03-27</t>
  </si>
  <si>
    <t>2016-02-25</t>
  </si>
  <si>
    <t>2017-11-15</t>
  </si>
  <si>
    <t>2016-09-12</t>
  </si>
  <si>
    <t>2016-11-23</t>
  </si>
  <si>
    <t>2016-06-21</t>
  </si>
  <si>
    <t>2016-01-15</t>
  </si>
  <si>
    <t>2016-05-17</t>
  </si>
  <si>
    <t>2017-03-15</t>
  </si>
  <si>
    <t>2016-06-30</t>
  </si>
  <si>
    <t>2016-05-16</t>
  </si>
  <si>
    <t>2016-03-31</t>
  </si>
  <si>
    <t>2016-06-06</t>
  </si>
  <si>
    <t>2017-10-14</t>
  </si>
  <si>
    <t>2016-02-05</t>
  </si>
  <si>
    <t>2017-08-16</t>
  </si>
  <si>
    <t>2016-06-19</t>
  </si>
  <si>
    <t>2017-03-06</t>
  </si>
  <si>
    <t>2016-04-17</t>
  </si>
  <si>
    <t>2017-07-28</t>
  </si>
  <si>
    <t>2017-01-18</t>
  </si>
  <si>
    <t>2 заказ</t>
  </si>
  <si>
    <t>10 заказ</t>
  </si>
  <si>
    <t>9 заказ</t>
  </si>
  <si>
    <t>8 заказ</t>
  </si>
  <si>
    <t>7 заказ</t>
  </si>
  <si>
    <t>6 заказ</t>
  </si>
  <si>
    <t>5 заказ</t>
  </si>
  <si>
    <t>4 заказ</t>
  </si>
  <si>
    <t>3 заказ</t>
  </si>
  <si>
    <t>1 заказ</t>
  </si>
  <si>
    <t>время 2-го заказа</t>
  </si>
  <si>
    <t>время 1-го заказа</t>
  </si>
  <si>
    <t>время 3-го заказа</t>
  </si>
  <si>
    <t>время 4-го заказа</t>
  </si>
  <si>
    <t>время 5-го заказа</t>
  </si>
  <si>
    <t>время 6-го заказа</t>
  </si>
  <si>
    <t>время 7-го заказа</t>
  </si>
  <si>
    <t>время 8-го заказа</t>
  </si>
  <si>
    <t>время 9-го заказа</t>
  </si>
  <si>
    <t>время 10-го заказа</t>
  </si>
  <si>
    <t>покупателей с 2-мя заказами</t>
  </si>
  <si>
    <t>покупателей с 3-мя заказами</t>
  </si>
  <si>
    <t>покупателей с 4-мя заказами</t>
  </si>
  <si>
    <t>покупателей с 5-ю заказами</t>
  </si>
  <si>
    <t>покупателей с 6-ю заказами</t>
  </si>
  <si>
    <t>покупателей с 7-ю заказами</t>
  </si>
  <si>
    <t>покупателей с 8-ю заказами</t>
  </si>
  <si>
    <t>покупателей с 10-ю заказами</t>
  </si>
  <si>
    <t>покупателей с 9-ю заказами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</si>
</sst>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164" fontId="0" fillId="0" borderId="0" xfId="1" applyNumberFormat="1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  <xf numFmtId="0" fontId="0" fillId="0" borderId="12" xfId="0" applyBorder="1"/>
    <xf numFmtId="164" fontId="0" fillId="0" borderId="4" xfId="1" applyNumberFormat="1" applyFont="1" applyBorder="1" applyAlignment="1">
      <alignment horizontal="center" vertical="center"/>
    </xf>
    <xf numFmtId="0" fontId="0" fillId="0" borderId="13" xfId="0" applyBorder="1"/>
    <xf numFmtId="164" fontId="0" fillId="0" borderId="6" xfId="1" applyNumberFormat="1" applyFont="1" applyBorder="1" applyAlignment="1">
      <alignment horizontal="center" vertical="center"/>
    </xf>
    <xf numFmtId="0" fontId="0" fillId="0" borderId="14" xfId="0" applyBorder="1"/>
    <xf numFmtId="164" fontId="2" fillId="2" borderId="8" xfId="1" applyNumberFormat="1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0" xfId="0" applyBorder="1"/>
    <xf numFmtId="164" fontId="0" fillId="0" borderId="10" xfId="1" applyNumberFormat="1" applyFont="1" applyBorder="1" applyAlignment="1">
      <alignment horizontal="center" vertical="center"/>
    </xf>
    <xf numFmtId="0" fontId="0" fillId="0" borderId="11" xfId="0" applyBorder="1"/>
    <xf numFmtId="0" fontId="0" fillId="3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3" xfId="0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чек по месяцам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346550431196101"/>
          <c:y val="0.10515734265734267"/>
          <c:w val="0.7716171911437899"/>
          <c:h val="0.75334645669291334"/>
        </c:manualLayout>
      </c:layout>
      <c:lineChart>
        <c:grouping val="standard"/>
        <c:varyColors val="0"/>
        <c:ser>
          <c:idx val="0"/>
          <c:order val="0"/>
          <c:tx>
            <c:v>2016 год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'сводный лист'!$C$2:$C$13</c:f>
              <c:numCache>
                <c:formatCode>_-* #\ ##0_-;\-* #\ ##0_-;_-* "-"??_-;_-@_-</c:formatCode>
                <c:ptCount val="12"/>
                <c:pt idx="0">
                  <c:v>2086</c:v>
                </c:pt>
                <c:pt idx="1">
                  <c:v>2125</c:v>
                </c:pt>
                <c:pt idx="2">
                  <c:v>1943</c:v>
                </c:pt>
                <c:pt idx="3">
                  <c:v>2065</c:v>
                </c:pt>
                <c:pt idx="4">
                  <c:v>1992</c:v>
                </c:pt>
                <c:pt idx="5">
                  <c:v>1953</c:v>
                </c:pt>
                <c:pt idx="6">
                  <c:v>1986</c:v>
                </c:pt>
                <c:pt idx="7">
                  <c:v>2084</c:v>
                </c:pt>
                <c:pt idx="8">
                  <c:v>2174</c:v>
                </c:pt>
                <c:pt idx="9">
                  <c:v>2366</c:v>
                </c:pt>
                <c:pt idx="10">
                  <c:v>2227</c:v>
                </c:pt>
                <c:pt idx="11">
                  <c:v>2027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BA-43C5-B3C7-40FEEC1E4410}"/>
            </c:ext>
          </c:extLst>
        </c:ser>
        <c:ser>
          <c:idx val="1"/>
          <c:order val="1"/>
          <c:tx>
            <c:v>2017 год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'сводный лист'!$C$14:$C$25</c:f>
              <c:numCache>
                <c:formatCode>_-* #\ ##0_-;\-* #\ ##0_-;_-* "-"??_-;_-@_-</c:formatCode>
                <c:ptCount val="12"/>
                <c:pt idx="0">
                  <c:v>2330</c:v>
                </c:pt>
                <c:pt idx="1">
                  <c:v>2289</c:v>
                </c:pt>
                <c:pt idx="2">
                  <c:v>2379</c:v>
                </c:pt>
                <c:pt idx="3">
                  <c:v>2321</c:v>
                </c:pt>
                <c:pt idx="4">
                  <c:v>2363</c:v>
                </c:pt>
                <c:pt idx="5">
                  <c:v>2393</c:v>
                </c:pt>
                <c:pt idx="6">
                  <c:v>2432</c:v>
                </c:pt>
                <c:pt idx="7">
                  <c:v>2441</c:v>
                </c:pt>
                <c:pt idx="8">
                  <c:v>2619</c:v>
                </c:pt>
                <c:pt idx="9">
                  <c:v>2621</c:v>
                </c:pt>
                <c:pt idx="10">
                  <c:v>2478</c:v>
                </c:pt>
                <c:pt idx="11">
                  <c:v>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BA-43C5-B3C7-40FEEC1E441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07613583"/>
        <c:axId val="807616079"/>
      </c:lineChart>
      <c:catAx>
        <c:axId val="80761358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7616079"/>
        <c:crosses val="autoZero"/>
        <c:auto val="1"/>
        <c:lblAlgn val="ctr"/>
        <c:lblOffset val="100"/>
        <c:noMultiLvlLbl val="0"/>
      </c:catAx>
      <c:valAx>
        <c:axId val="8076160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76135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328821642392743"/>
          <c:y val="0.71572998319030345"/>
          <c:w val="0.199146410052402"/>
          <c:h val="5.01340407315395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bg1"/>
                </a:solidFill>
              </a:rPr>
              <a:t>рост кол-ва дней от</a:t>
            </a:r>
            <a:r>
              <a:rPr lang="ru-RU" b="1" baseline="0">
                <a:solidFill>
                  <a:schemeClr val="bg1"/>
                </a:solidFill>
              </a:rPr>
              <a:t> 2-й до последующих покупок</a:t>
            </a:r>
            <a:endParaRPr lang="ru-RU" b="1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23696064787796622"/>
          <c:y val="4.0843235023304773E-2"/>
        </c:manualLayout>
      </c:layout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433274375480714E-2"/>
          <c:y val="0.1170433044651549"/>
          <c:w val="0.8900135396264115"/>
          <c:h val="0.7206936867429445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miter lim="800000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</c:spPr>
          <c:marker>
            <c:symbol val="circle"/>
            <c:size val="9"/>
            <c:spPr>
              <a:solidFill>
                <a:srgbClr val="C00000"/>
              </a:solidFill>
              <a:ln w="9525">
                <a:solidFill>
                  <a:srgbClr val="C00000">
                    <a:alpha val="65000"/>
                  </a:srgbClr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'импорт MySQL - кол-во заказов'!$D$1:$L$1</c:f>
              <c:strCache>
                <c:ptCount val="9"/>
                <c:pt idx="0">
                  <c:v>2 заказ</c:v>
                </c:pt>
                <c:pt idx="1">
                  <c:v>3 заказ</c:v>
                </c:pt>
                <c:pt idx="2">
                  <c:v>4 заказ</c:v>
                </c:pt>
                <c:pt idx="3">
                  <c:v>5 заказ</c:v>
                </c:pt>
                <c:pt idx="4">
                  <c:v>6 заказ</c:v>
                </c:pt>
                <c:pt idx="5">
                  <c:v>7 заказ</c:v>
                </c:pt>
                <c:pt idx="6">
                  <c:v>8 заказ</c:v>
                </c:pt>
                <c:pt idx="7">
                  <c:v>9 заказ</c:v>
                </c:pt>
                <c:pt idx="8">
                  <c:v>10 заказ</c:v>
                </c:pt>
              </c:strCache>
            </c:strRef>
          </c:cat>
          <c:val>
            <c:numRef>
              <c:f>'импорт MySQL - кол-во заказов'!$N$102:$V$102</c:f>
              <c:numCache>
                <c:formatCode>0</c:formatCode>
                <c:ptCount val="9"/>
                <c:pt idx="0">
                  <c:v>129.53</c:v>
                </c:pt>
                <c:pt idx="1">
                  <c:v>173.4915254237288</c:v>
                </c:pt>
                <c:pt idx="2">
                  <c:v>309.79487179487177</c:v>
                </c:pt>
                <c:pt idx="3">
                  <c:v>417.5</c:v>
                </c:pt>
                <c:pt idx="4">
                  <c:v>410</c:v>
                </c:pt>
                <c:pt idx="5">
                  <c:v>394.63636363636363</c:v>
                </c:pt>
                <c:pt idx="6">
                  <c:v>446</c:v>
                </c:pt>
                <c:pt idx="7">
                  <c:v>581</c:v>
                </c:pt>
                <c:pt idx="8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48-4F94-9453-0CA00A1A4F6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dropLines>
        <c:marker val="1"/>
        <c:smooth val="0"/>
        <c:axId val="1610504832"/>
        <c:axId val="1610505664"/>
      </c:lineChart>
      <c:catAx>
        <c:axId val="161050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>
                    <a:solidFill>
                      <a:schemeClr val="tx1"/>
                    </a:solidFill>
                  </a:rPr>
                  <a:t>интервал дней</a:t>
                </a:r>
                <a:endParaRPr lang="ru-RU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505664"/>
        <c:crosses val="autoZero"/>
        <c:auto val="1"/>
        <c:lblAlgn val="ctr"/>
        <c:lblOffset val="100"/>
        <c:noMultiLvlLbl val="0"/>
      </c:catAx>
      <c:valAx>
        <c:axId val="16105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50" b="1">
                    <a:solidFill>
                      <a:schemeClr val="tx1"/>
                    </a:solidFill>
                  </a:rPr>
                  <a:t>средний</a:t>
                </a:r>
                <a:r>
                  <a:rPr lang="ru-RU" sz="1050" b="1" baseline="0">
                    <a:solidFill>
                      <a:schemeClr val="tx1"/>
                    </a:solidFill>
                  </a:rPr>
                  <a:t> показатель кол-ва дней от 1-го заказа</a:t>
                </a:r>
                <a:endParaRPr lang="ru-RU" sz="105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50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bg1"/>
                </a:solidFill>
              </a:rPr>
              <a:t>падение вероятности</a:t>
            </a:r>
            <a:r>
              <a:rPr lang="ru-RU" b="1" baseline="0">
                <a:solidFill>
                  <a:schemeClr val="bg1"/>
                </a:solidFill>
              </a:rPr>
              <a:t> 2+ покупки, данные по количеству пользователей</a:t>
            </a:r>
            <a:endParaRPr lang="ru-RU" b="1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1732007160505746"/>
          <c:y val="2.9386374547939388E-2"/>
        </c:manualLayout>
      </c:layout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1752825251682251E-2"/>
          <c:y val="0.11704319376410886"/>
          <c:w val="0.8900135396264115"/>
          <c:h val="0.7206936867429445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23EEDEE-53CF-49F2-9168-CE90E5CD1602}" type="CELLRANGE">
                      <a:rPr lang="en-US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42-4FDD-8E55-C28E4175AC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2876795-D6EF-40B0-8315-130B8CB61FE9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642-4FDD-8E55-C28E4175AC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2E072B6-9F62-47B7-820E-FD9D29366880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642-4FDD-8E55-C28E4175AC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7938B99-F9A4-44FA-8035-2C7427559F68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642-4FDD-8E55-C28E4175AC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BAEFDB7-94C6-4A22-9D8D-2406F11E2697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642-4FDD-8E55-C28E4175AC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561B454-CBEB-49B8-ABEF-318DEF423CC1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642-4FDD-8E55-C28E4175AC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785B9D3-DD0A-4861-8FD6-CFA4E05DEBB8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642-4FDD-8E55-C28E4175AC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195B887-C794-44F0-824E-E340EA1646EC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642-4FDD-8E55-C28E4175AC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A2B684E-7619-4DFA-BF0B-810CC4172EAA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642-4FDD-8E55-C28E4175AC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'импорт MySQL - кол-во заказов'!$N$102:$V$102</c:f>
              <c:numCache>
                <c:formatCode>0</c:formatCode>
                <c:ptCount val="9"/>
                <c:pt idx="0">
                  <c:v>129.53</c:v>
                </c:pt>
                <c:pt idx="1">
                  <c:v>173.4915254237288</c:v>
                </c:pt>
                <c:pt idx="2">
                  <c:v>309.79487179487177</c:v>
                </c:pt>
                <c:pt idx="3">
                  <c:v>417.5</c:v>
                </c:pt>
                <c:pt idx="4">
                  <c:v>410</c:v>
                </c:pt>
                <c:pt idx="5">
                  <c:v>394.63636363636363</c:v>
                </c:pt>
                <c:pt idx="6">
                  <c:v>446</c:v>
                </c:pt>
                <c:pt idx="7">
                  <c:v>581</c:v>
                </c:pt>
                <c:pt idx="8">
                  <c:v>615</c:v>
                </c:pt>
              </c:numCache>
            </c:numRef>
          </c:cat>
          <c:val>
            <c:numRef>
              <c:f>'импорт MySQL - кол-во заказов'!$Z$4:$Z$12</c:f>
              <c:numCache>
                <c:formatCode>General</c:formatCode>
                <c:ptCount val="9"/>
                <c:pt idx="0">
                  <c:v>100</c:v>
                </c:pt>
                <c:pt idx="1">
                  <c:v>60</c:v>
                </c:pt>
                <c:pt idx="2">
                  <c:v>40</c:v>
                </c:pt>
                <c:pt idx="3">
                  <c:v>24</c:v>
                </c:pt>
                <c:pt idx="4">
                  <c:v>15</c:v>
                </c:pt>
                <c:pt idx="5">
                  <c:v>11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'импорт MySQL - кол-во заказов'!$D$1:$L$1</c15:f>
                <c15:dlblRangeCache>
                  <c:ptCount val="9"/>
                  <c:pt idx="0">
                    <c:v>2 заказ</c:v>
                  </c:pt>
                  <c:pt idx="1">
                    <c:v>3 заказ</c:v>
                  </c:pt>
                  <c:pt idx="2">
                    <c:v>4 заказ</c:v>
                  </c:pt>
                  <c:pt idx="3">
                    <c:v>5 заказ</c:v>
                  </c:pt>
                  <c:pt idx="4">
                    <c:v>6 заказ</c:v>
                  </c:pt>
                  <c:pt idx="5">
                    <c:v>7 заказ</c:v>
                  </c:pt>
                  <c:pt idx="6">
                    <c:v>8 заказ</c:v>
                  </c:pt>
                  <c:pt idx="7">
                    <c:v>9 заказ</c:v>
                  </c:pt>
                  <c:pt idx="8">
                    <c:v>10 заказ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642-4FDD-8E55-C28E4175AC2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dropLines>
        <c:marker val="1"/>
        <c:smooth val="0"/>
        <c:axId val="1610504832"/>
        <c:axId val="1610505664"/>
      </c:lineChart>
      <c:catAx>
        <c:axId val="161050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>
                    <a:solidFill>
                      <a:schemeClr val="tx1"/>
                    </a:solidFill>
                  </a:rPr>
                  <a:t>интервал дней</a:t>
                </a:r>
                <a:endParaRPr lang="ru-RU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505664"/>
        <c:crosses val="autoZero"/>
        <c:auto val="1"/>
        <c:lblAlgn val="ctr"/>
        <c:lblOffset val="100"/>
        <c:noMultiLvlLbl val="0"/>
      </c:catAx>
      <c:valAx>
        <c:axId val="16105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>
                    <a:solidFill>
                      <a:schemeClr val="tx1"/>
                    </a:solidFill>
                  </a:rPr>
                  <a:t>количество</a:t>
                </a:r>
                <a:r>
                  <a:rPr lang="ru-RU" sz="1200" b="1" baseline="0">
                    <a:solidFill>
                      <a:schemeClr val="tx1"/>
                    </a:solidFill>
                  </a:rPr>
                  <a:t> покупателей</a:t>
                </a:r>
                <a:endParaRPr lang="ru-RU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50483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137160</xdr:rowOff>
    </xdr:from>
    <xdr:to>
      <xdr:col>19</xdr:col>
      <xdr:colOff>518160</xdr:colOff>
      <xdr:row>23</xdr:row>
      <xdr:rowOff>15240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846A95D-C386-142E-174E-19CD7CA03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259080</xdr:colOff>
      <xdr:row>47</xdr:row>
      <xdr:rowOff>1904</xdr:rowOff>
    </xdr:from>
    <xdr:to>
      <xdr:col>12</xdr:col>
      <xdr:colOff>85725</xdr:colOff>
      <xdr:row>66</xdr:row>
      <xdr:rowOff>167640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D9E16CE-A0DB-4789-8873-A418FEDCE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245745</xdr:colOff>
      <xdr:row>26</xdr:row>
      <xdr:rowOff>0</xdr:rowOff>
    </xdr:from>
    <xdr:to>
      <xdr:col>12</xdr:col>
      <xdr:colOff>86747</xdr:colOff>
      <xdr:row>45</xdr:row>
      <xdr:rowOff>149284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B6FB1E2-86E7-4A04-9D26-59D8C0B44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598E-E949-44FF-957B-FC14613DB8B4}">
  <dimension ref="A1:E25"/>
  <sheetViews>
    <sheetView tabSelected="1" workbookViewId="0">
      <selection activeCell="C10" sqref="C10"/>
    </sheetView>
  </sheetViews>
  <sheetFormatPr defaultRowHeight="14.4" x14ac:dyDescent="0.3"/>
  <cols>
    <col min="3" max="4" width="14.88671875" style="4" customWidth="1"/>
    <col min="5" max="5" width="14.5546875" customWidth="1"/>
  </cols>
  <sheetData>
    <row r="1" spans="1:5" ht="28.8" customHeight="1" thickBot="1" x14ac:dyDescent="0.35">
      <c r="A1" s="5" t="s">
        <v>0</v>
      </c>
      <c r="B1" s="6" t="s">
        <v>1</v>
      </c>
      <c r="C1" s="18" t="s">
        <v>3</v>
      </c>
      <c r="D1" s="18" t="s">
        <v>4</v>
      </c>
      <c r="E1" s="19" t="s">
        <v>2</v>
      </c>
    </row>
    <row r="2" spans="1:5" x14ac:dyDescent="0.3">
      <c r="A2" s="23">
        <v>2016</v>
      </c>
      <c r="B2" s="20">
        <v>1</v>
      </c>
      <c r="C2" s="21">
        <v>2086</v>
      </c>
      <c r="D2" s="21">
        <v>96806672</v>
      </c>
      <c r="E2" s="22">
        <f>D2/AVERAGE(D$2:D$13)</f>
        <v>0.64390530207054508</v>
      </c>
    </row>
    <row r="3" spans="1:5" x14ac:dyDescent="0.3">
      <c r="A3" s="24">
        <v>2016</v>
      </c>
      <c r="B3" s="1">
        <v>2</v>
      </c>
      <c r="C3" s="12">
        <v>2125</v>
      </c>
      <c r="D3" s="12">
        <v>95431517</v>
      </c>
      <c r="E3" s="13">
        <f t="shared" ref="E3:E13" si="0">D3/AVERAGE(D$2:D$13)</f>
        <v>0.63475851933981731</v>
      </c>
    </row>
    <row r="4" spans="1:5" x14ac:dyDescent="0.3">
      <c r="A4" s="24">
        <v>2016</v>
      </c>
      <c r="B4" s="1">
        <v>3</v>
      </c>
      <c r="C4" s="12">
        <v>1943</v>
      </c>
      <c r="D4" s="12">
        <v>115264028</v>
      </c>
      <c r="E4" s="13">
        <f t="shared" si="0"/>
        <v>0.76667359009312663</v>
      </c>
    </row>
    <row r="5" spans="1:5" x14ac:dyDescent="0.3">
      <c r="A5" s="24">
        <v>2016</v>
      </c>
      <c r="B5" s="1">
        <v>4</v>
      </c>
      <c r="C5" s="12">
        <v>2065</v>
      </c>
      <c r="D5" s="12">
        <v>139314957</v>
      </c>
      <c r="E5" s="13">
        <f t="shared" si="0"/>
        <v>0.92664728181162959</v>
      </c>
    </row>
    <row r="6" spans="1:5" x14ac:dyDescent="0.3">
      <c r="A6" s="24">
        <v>2016</v>
      </c>
      <c r="B6" s="1">
        <v>5</v>
      </c>
      <c r="C6" s="12">
        <v>1992</v>
      </c>
      <c r="D6" s="12">
        <v>108581571</v>
      </c>
      <c r="E6" s="13">
        <f t="shared" si="0"/>
        <v>0.72222552257606099</v>
      </c>
    </row>
    <row r="7" spans="1:5" x14ac:dyDescent="0.3">
      <c r="A7" s="24">
        <v>2016</v>
      </c>
      <c r="B7" s="1">
        <v>6</v>
      </c>
      <c r="C7" s="12">
        <v>1953</v>
      </c>
      <c r="D7" s="12">
        <v>116669683</v>
      </c>
      <c r="E7" s="13">
        <f t="shared" si="0"/>
        <v>0.77602324222642149</v>
      </c>
    </row>
    <row r="8" spans="1:5" x14ac:dyDescent="0.3">
      <c r="A8" s="24">
        <v>2016</v>
      </c>
      <c r="B8" s="1">
        <v>7</v>
      </c>
      <c r="C8" s="12">
        <v>1986</v>
      </c>
      <c r="D8" s="12">
        <v>113183022</v>
      </c>
      <c r="E8" s="13">
        <f t="shared" si="0"/>
        <v>0.75283187061907408</v>
      </c>
    </row>
    <row r="9" spans="1:5" x14ac:dyDescent="0.3">
      <c r="A9" s="24">
        <v>2016</v>
      </c>
      <c r="B9" s="1">
        <v>8</v>
      </c>
      <c r="C9" s="12">
        <v>2084</v>
      </c>
      <c r="D9" s="12">
        <v>139555322</v>
      </c>
      <c r="E9" s="13">
        <f t="shared" si="0"/>
        <v>0.92824605899025403</v>
      </c>
    </row>
    <row r="10" spans="1:5" x14ac:dyDescent="0.3">
      <c r="A10" s="24">
        <v>2016</v>
      </c>
      <c r="B10" s="1">
        <v>9</v>
      </c>
      <c r="C10" s="12">
        <v>2174</v>
      </c>
      <c r="D10" s="12">
        <v>152091409</v>
      </c>
      <c r="E10" s="13">
        <f t="shared" si="0"/>
        <v>1.0116292878499098</v>
      </c>
    </row>
    <row r="11" spans="1:5" x14ac:dyDescent="0.3">
      <c r="A11" s="24">
        <v>2016</v>
      </c>
      <c r="B11" s="1">
        <v>10</v>
      </c>
      <c r="C11" s="12">
        <v>2366</v>
      </c>
      <c r="D11" s="12">
        <v>211623608</v>
      </c>
      <c r="E11" s="13">
        <f t="shared" si="0"/>
        <v>1.4076050794773589</v>
      </c>
    </row>
    <row r="12" spans="1:5" x14ac:dyDescent="0.3">
      <c r="A12" s="24">
        <v>2016</v>
      </c>
      <c r="B12" s="1">
        <v>11</v>
      </c>
      <c r="C12" s="12">
        <v>2227</v>
      </c>
      <c r="D12" s="12">
        <v>256651702</v>
      </c>
      <c r="E12" s="13">
        <f t="shared" si="0"/>
        <v>1.7071074574615013</v>
      </c>
    </row>
    <row r="13" spans="1:5" ht="15" thickBot="1" x14ac:dyDescent="0.35">
      <c r="A13" s="25">
        <v>2016</v>
      </c>
      <c r="B13" s="2">
        <v>12</v>
      </c>
      <c r="C13" s="14">
        <v>2027</v>
      </c>
      <c r="D13" s="14">
        <v>258942829</v>
      </c>
      <c r="E13" s="15">
        <f t="shared" si="0"/>
        <v>1.7223467874843015</v>
      </c>
    </row>
    <row r="14" spans="1:5" x14ac:dyDescent="0.3">
      <c r="A14" s="26">
        <v>2017</v>
      </c>
      <c r="B14" s="3">
        <v>1</v>
      </c>
      <c r="C14" s="16">
        <v>2330</v>
      </c>
      <c r="D14" s="16">
        <v>177189002</v>
      </c>
      <c r="E14" s="17">
        <f>D14/AVERAGE(D$14:D$25)</f>
        <v>0.77667879539543738</v>
      </c>
    </row>
    <row r="15" spans="1:5" x14ac:dyDescent="0.3">
      <c r="A15" s="27">
        <v>2017</v>
      </c>
      <c r="B15" s="1">
        <v>2</v>
      </c>
      <c r="C15" s="12">
        <v>2289</v>
      </c>
      <c r="D15" s="12">
        <v>161615954</v>
      </c>
      <c r="E15" s="13">
        <f t="shared" ref="E15:E25" si="1">D15/AVERAGE(D$14:D$25)</f>
        <v>0.70841690540931213</v>
      </c>
    </row>
    <row r="16" spans="1:5" x14ac:dyDescent="0.3">
      <c r="A16" s="27">
        <v>2017</v>
      </c>
      <c r="B16" s="1">
        <v>3</v>
      </c>
      <c r="C16" s="12">
        <v>2379</v>
      </c>
      <c r="D16" s="12">
        <v>214786394</v>
      </c>
      <c r="E16" s="13">
        <f t="shared" si="1"/>
        <v>0.94148076842404593</v>
      </c>
    </row>
    <row r="17" spans="1:5" x14ac:dyDescent="0.3">
      <c r="A17" s="27">
        <v>2017</v>
      </c>
      <c r="B17" s="1">
        <v>4</v>
      </c>
      <c r="C17" s="12">
        <v>2321</v>
      </c>
      <c r="D17" s="12">
        <v>197656822</v>
      </c>
      <c r="E17" s="13">
        <f t="shared" si="1"/>
        <v>0.86639611194745814</v>
      </c>
    </row>
    <row r="18" spans="1:5" x14ac:dyDescent="0.3">
      <c r="A18" s="27">
        <v>2017</v>
      </c>
      <c r="B18" s="1">
        <v>5</v>
      </c>
      <c r="C18" s="12">
        <v>2363</v>
      </c>
      <c r="D18" s="12">
        <v>217072916</v>
      </c>
      <c r="E18" s="13">
        <f t="shared" si="1"/>
        <v>0.95150336086804621</v>
      </c>
    </row>
    <row r="19" spans="1:5" x14ac:dyDescent="0.3">
      <c r="A19" s="27">
        <v>2017</v>
      </c>
      <c r="B19" s="1">
        <v>6</v>
      </c>
      <c r="C19" s="12">
        <v>2393</v>
      </c>
      <c r="D19" s="12">
        <v>184954141</v>
      </c>
      <c r="E19" s="13">
        <f t="shared" si="1"/>
        <v>0.81071600276453881</v>
      </c>
    </row>
    <row r="20" spans="1:5" x14ac:dyDescent="0.3">
      <c r="A20" s="27">
        <v>2017</v>
      </c>
      <c r="B20" s="1">
        <v>7</v>
      </c>
      <c r="C20" s="12">
        <v>2432</v>
      </c>
      <c r="D20" s="12">
        <v>187224840</v>
      </c>
      <c r="E20" s="13">
        <f t="shared" si="1"/>
        <v>0.82066923769514488</v>
      </c>
    </row>
    <row r="21" spans="1:5" x14ac:dyDescent="0.3">
      <c r="A21" s="27">
        <v>2017</v>
      </c>
      <c r="B21" s="1">
        <v>8</v>
      </c>
      <c r="C21" s="12">
        <v>2441</v>
      </c>
      <c r="D21" s="12">
        <v>205854430</v>
      </c>
      <c r="E21" s="13">
        <f t="shared" si="1"/>
        <v>0.90232897592151007</v>
      </c>
    </row>
    <row r="22" spans="1:5" x14ac:dyDescent="0.3">
      <c r="A22" s="27">
        <v>2017</v>
      </c>
      <c r="B22" s="1">
        <v>9</v>
      </c>
      <c r="C22" s="12">
        <v>2619</v>
      </c>
      <c r="D22" s="12">
        <v>212033679</v>
      </c>
      <c r="E22" s="13">
        <f t="shared" si="1"/>
        <v>0.92941469577769198</v>
      </c>
    </row>
    <row r="23" spans="1:5" x14ac:dyDescent="0.3">
      <c r="A23" s="27">
        <v>2017</v>
      </c>
      <c r="B23" s="1">
        <v>10</v>
      </c>
      <c r="C23" s="12">
        <v>2621</v>
      </c>
      <c r="D23" s="12">
        <v>280211957</v>
      </c>
      <c r="E23" s="13">
        <f t="shared" si="1"/>
        <v>1.2282629438714154</v>
      </c>
    </row>
    <row r="24" spans="1:5" x14ac:dyDescent="0.3">
      <c r="A24" s="27">
        <v>2017</v>
      </c>
      <c r="B24" s="1">
        <v>11</v>
      </c>
      <c r="C24" s="12">
        <v>2478</v>
      </c>
      <c r="D24" s="12">
        <v>326693166</v>
      </c>
      <c r="E24" s="13">
        <f t="shared" si="1"/>
        <v>1.4320056649610886</v>
      </c>
    </row>
    <row r="25" spans="1:5" ht="15" thickBot="1" x14ac:dyDescent="0.35">
      <c r="A25" s="28">
        <v>2017</v>
      </c>
      <c r="B25" s="2">
        <v>12</v>
      </c>
      <c r="C25" s="14">
        <v>2210</v>
      </c>
      <c r="D25" s="14">
        <v>372348098</v>
      </c>
      <c r="E25" s="15">
        <f t="shared" si="1"/>
        <v>1.6321265369643103</v>
      </c>
    </row>
  </sheetData>
  <conditionalFormatting sqref="E2:E13">
    <cfRule type="colorScale" priority="6">
      <colorScale>
        <cfvo type="min"/>
        <cfvo type="max"/>
        <color rgb="FFFFEF9C"/>
        <color rgb="FF63BE7B"/>
      </colorScale>
    </cfRule>
  </conditionalFormatting>
  <conditionalFormatting sqref="E14:E25">
    <cfRule type="colorScale" priority="5">
      <colorScale>
        <cfvo type="min"/>
        <cfvo type="max"/>
        <color rgb="FFFFEF9C"/>
        <color rgb="FF63BE7B"/>
      </colorScale>
    </cfRule>
  </conditionalFormatting>
  <conditionalFormatting sqref="D2:D13">
    <cfRule type="colorScale" priority="4">
      <colorScale>
        <cfvo type="min"/>
        <cfvo type="max"/>
        <color rgb="FFFFEF9C"/>
        <color rgb="FF63BE7B"/>
      </colorScale>
    </cfRule>
  </conditionalFormatting>
  <conditionalFormatting sqref="D14:D25">
    <cfRule type="colorScale" priority="3">
      <colorScale>
        <cfvo type="min"/>
        <cfvo type="max"/>
        <color rgb="FFFFEF9C"/>
        <color rgb="FF63BE7B"/>
      </colorScale>
    </cfRule>
  </conditionalFormatting>
  <conditionalFormatting sqref="C2:C13">
    <cfRule type="colorScale" priority="2">
      <colorScale>
        <cfvo type="min"/>
        <cfvo type="max"/>
        <color rgb="FFFFEF9C"/>
        <color rgb="FF63BE7B"/>
      </colorScale>
    </cfRule>
  </conditionalFormatting>
  <conditionalFormatting sqref="C14:C2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04FF-A8B6-4CB7-AABD-22241E29F635}">
  <dimension ref="A1:Z102"/>
  <sheetViews>
    <sheetView zoomScale="80" zoomScaleNormal="80" workbookViewId="0">
      <selection activeCell="J16" sqref="J16"/>
    </sheetView>
  </sheetViews>
  <sheetFormatPr defaultRowHeight="14.4" x14ac:dyDescent="0.3"/>
  <cols>
    <col min="1" max="1" width="7.33203125" bestFit="1" customWidth="1"/>
    <col min="2" max="2" width="5.77734375" bestFit="1" customWidth="1"/>
    <col min="3" max="3" width="11.6640625" bestFit="1" customWidth="1"/>
    <col min="4" max="12" width="10.77734375" bestFit="1" customWidth="1"/>
    <col min="13" max="22" width="11.5546875" style="8" customWidth="1"/>
    <col min="25" max="25" width="29.33203125" bestFit="1" customWidth="1"/>
  </cols>
  <sheetData>
    <row r="1" spans="1:26" ht="28.8" x14ac:dyDescent="0.3">
      <c r="A1" s="9" t="s">
        <v>5</v>
      </c>
      <c r="B1" s="9" t="s">
        <v>6</v>
      </c>
      <c r="C1" s="10" t="s">
        <v>108</v>
      </c>
      <c r="D1" s="10" t="s">
        <v>99</v>
      </c>
      <c r="E1" s="10" t="s">
        <v>107</v>
      </c>
      <c r="F1" s="10" t="s">
        <v>106</v>
      </c>
      <c r="G1" s="10" t="s">
        <v>105</v>
      </c>
      <c r="H1" s="10" t="s">
        <v>104</v>
      </c>
      <c r="I1" s="10" t="s">
        <v>103</v>
      </c>
      <c r="J1" s="10" t="s">
        <v>102</v>
      </c>
      <c r="K1" s="10" t="s">
        <v>101</v>
      </c>
      <c r="L1" s="10" t="s">
        <v>100</v>
      </c>
      <c r="M1" s="11" t="s">
        <v>110</v>
      </c>
      <c r="N1" s="11" t="s">
        <v>109</v>
      </c>
      <c r="O1" s="11" t="s">
        <v>111</v>
      </c>
      <c r="P1" s="11" t="s">
        <v>112</v>
      </c>
      <c r="Q1" s="11" t="s">
        <v>113</v>
      </c>
      <c r="R1" s="11" t="s">
        <v>114</v>
      </c>
      <c r="S1" s="11" t="s">
        <v>115</v>
      </c>
      <c r="T1" s="11" t="s">
        <v>116</v>
      </c>
      <c r="U1" s="11" t="s">
        <v>117</v>
      </c>
      <c r="V1" s="11" t="s">
        <v>118</v>
      </c>
    </row>
    <row r="2" spans="1:26" x14ac:dyDescent="0.3">
      <c r="A2" s="1">
        <v>1</v>
      </c>
      <c r="B2" s="1">
        <v>2</v>
      </c>
      <c r="C2" s="7" t="s">
        <v>57</v>
      </c>
      <c r="D2" s="7">
        <v>42948</v>
      </c>
      <c r="E2" s="7"/>
      <c r="F2" s="7"/>
      <c r="G2" s="7"/>
      <c r="H2" s="7"/>
      <c r="I2" s="7"/>
      <c r="J2" s="7"/>
      <c r="K2" s="7"/>
      <c r="L2" s="7"/>
      <c r="M2" s="8">
        <f>C2-C2</f>
        <v>0</v>
      </c>
      <c r="N2" s="8">
        <f>IF(D2-C2&lt;0, 0, D2-C2)</f>
        <v>575</v>
      </c>
      <c r="O2" s="8">
        <f>IF(E2-C2&lt;0,0,E2-C2)</f>
        <v>0</v>
      </c>
      <c r="P2" s="8">
        <f>IF(F2-C2&lt;0,0,F2-C2)</f>
        <v>0</v>
      </c>
      <c r="Q2" s="8">
        <f>IF(G2-C2&lt;0,0,G2-C2)</f>
        <v>0</v>
      </c>
      <c r="R2" s="8">
        <f>IF(H2-C2&lt;0,0,H2-C2)</f>
        <v>0</v>
      </c>
      <c r="S2" s="8">
        <f>IF(I2-C2&lt;0,0,I2-C2)</f>
        <v>0</v>
      </c>
      <c r="T2" s="8">
        <f>IF(J2-C2&lt;0,0,J2-C2)</f>
        <v>0</v>
      </c>
      <c r="U2" s="8">
        <f>IF(K2-C2&lt;0,0,K2-C2)</f>
        <v>0</v>
      </c>
      <c r="V2" s="8">
        <f>IF(L2-C2&lt;0,0,L2-C2)</f>
        <v>0</v>
      </c>
    </row>
    <row r="3" spans="1:26" x14ac:dyDescent="0.3">
      <c r="A3" s="1">
        <v>76</v>
      </c>
      <c r="B3" s="1">
        <v>2</v>
      </c>
      <c r="C3" s="7" t="s">
        <v>58</v>
      </c>
      <c r="D3" s="7">
        <v>43048</v>
      </c>
      <c r="E3" s="7"/>
      <c r="F3" s="7"/>
      <c r="G3" s="7"/>
      <c r="H3" s="7"/>
      <c r="I3" s="7"/>
      <c r="J3" s="7"/>
      <c r="K3" s="7"/>
      <c r="L3" s="7"/>
      <c r="M3" s="8">
        <f t="shared" ref="M3:M66" si="0">C3-C3</f>
        <v>0</v>
      </c>
      <c r="N3" s="8">
        <f t="shared" ref="N3:N66" si="1">IF(D3-C3&lt;0, 0, D3-C3)</f>
        <v>331</v>
      </c>
      <c r="O3" s="8">
        <f t="shared" ref="O3:O66" si="2">IF(E3-C3&lt;0,0,E3-C3)</f>
        <v>0</v>
      </c>
      <c r="P3" s="8">
        <f t="shared" ref="P3:P66" si="3">IF(F3-C3&lt;0,0,F3-C3)</f>
        <v>0</v>
      </c>
      <c r="Q3" s="8">
        <f t="shared" ref="Q3:Q66" si="4">IF(G3-C3&lt;0,0,G3-C3)</f>
        <v>0</v>
      </c>
      <c r="R3" s="8">
        <f t="shared" ref="R3:R66" si="5">IF(H3-C3&lt;0,0,H3-C3)</f>
        <v>0</v>
      </c>
      <c r="S3" s="8">
        <f t="shared" ref="S3:S66" si="6">IF(I3-C3&lt;0,0,I3-C3)</f>
        <v>0</v>
      </c>
      <c r="T3" s="8">
        <f t="shared" ref="T3:T66" si="7">IF(J3-C3&lt;0,0,J3-C3)</f>
        <v>0</v>
      </c>
      <c r="U3" s="8">
        <f t="shared" ref="U3:U66" si="8">IF(K3-C3&lt;0,0,K3-C3)</f>
        <v>0</v>
      </c>
      <c r="V3" s="8">
        <f t="shared" ref="V3:V66" si="9">IF(L3-C3&lt;0,0,L3-C3)</f>
        <v>0</v>
      </c>
    </row>
    <row r="4" spans="1:26" x14ac:dyDescent="0.3">
      <c r="A4" s="1">
        <v>90</v>
      </c>
      <c r="B4" s="1">
        <v>4</v>
      </c>
      <c r="C4" s="7" t="s">
        <v>59</v>
      </c>
      <c r="D4" s="7">
        <v>42911</v>
      </c>
      <c r="E4" s="7">
        <v>43062</v>
      </c>
      <c r="F4" s="7">
        <v>43089</v>
      </c>
      <c r="G4" s="7"/>
      <c r="H4" s="7"/>
      <c r="I4" s="7"/>
      <c r="J4" s="7"/>
      <c r="K4" s="7"/>
      <c r="L4" s="7"/>
      <c r="M4" s="8">
        <f t="shared" si="0"/>
        <v>0</v>
      </c>
      <c r="N4" s="8">
        <f t="shared" si="1"/>
        <v>344</v>
      </c>
      <c r="O4" s="8">
        <f t="shared" si="2"/>
        <v>495</v>
      </c>
      <c r="P4" s="8">
        <f t="shared" si="3"/>
        <v>522</v>
      </c>
      <c r="Q4" s="8">
        <f t="shared" si="4"/>
        <v>0</v>
      </c>
      <c r="R4" s="8">
        <f t="shared" si="5"/>
        <v>0</v>
      </c>
      <c r="S4" s="8">
        <f t="shared" si="6"/>
        <v>0</v>
      </c>
      <c r="T4" s="8">
        <f t="shared" si="7"/>
        <v>0</v>
      </c>
      <c r="U4" s="8">
        <f t="shared" si="8"/>
        <v>0</v>
      </c>
      <c r="V4" s="8">
        <f t="shared" si="9"/>
        <v>0</v>
      </c>
      <c r="Y4" t="s">
        <v>119</v>
      </c>
      <c r="Z4">
        <f>COUNT(D:D)</f>
        <v>100</v>
      </c>
    </row>
    <row r="5" spans="1:26" x14ac:dyDescent="0.3">
      <c r="A5" s="1">
        <v>91</v>
      </c>
      <c r="B5" s="1">
        <v>4</v>
      </c>
      <c r="C5" s="7" t="s">
        <v>60</v>
      </c>
      <c r="D5" s="7">
        <v>42480</v>
      </c>
      <c r="E5" s="7">
        <v>42663</v>
      </c>
      <c r="F5" s="7">
        <v>43019</v>
      </c>
      <c r="G5" s="7"/>
      <c r="H5" s="7"/>
      <c r="I5" s="7"/>
      <c r="J5" s="7"/>
      <c r="K5" s="7"/>
      <c r="L5" s="7"/>
      <c r="M5" s="8">
        <f t="shared" si="0"/>
        <v>0</v>
      </c>
      <c r="N5" s="8">
        <f t="shared" si="1"/>
        <v>0</v>
      </c>
      <c r="O5" s="8">
        <f t="shared" si="2"/>
        <v>183</v>
      </c>
      <c r="P5" s="8">
        <f t="shared" si="3"/>
        <v>539</v>
      </c>
      <c r="Q5" s="8">
        <f t="shared" si="4"/>
        <v>0</v>
      </c>
      <c r="R5" s="8">
        <f t="shared" si="5"/>
        <v>0</v>
      </c>
      <c r="S5" s="8">
        <f t="shared" si="6"/>
        <v>0</v>
      </c>
      <c r="T5" s="8">
        <f t="shared" si="7"/>
        <v>0</v>
      </c>
      <c r="U5" s="8">
        <f t="shared" si="8"/>
        <v>0</v>
      </c>
      <c r="V5" s="8">
        <f t="shared" si="9"/>
        <v>0</v>
      </c>
      <c r="Y5" t="s">
        <v>120</v>
      </c>
      <c r="Z5">
        <f>COUNT(E:E)</f>
        <v>60</v>
      </c>
    </row>
    <row r="6" spans="1:26" x14ac:dyDescent="0.3">
      <c r="A6" s="1">
        <v>95</v>
      </c>
      <c r="B6" s="1">
        <v>4</v>
      </c>
      <c r="C6" s="7" t="s">
        <v>7</v>
      </c>
      <c r="D6" s="7">
        <v>42560</v>
      </c>
      <c r="E6" s="7">
        <v>42679</v>
      </c>
      <c r="F6" s="7">
        <v>43085</v>
      </c>
      <c r="G6" s="7"/>
      <c r="H6" s="7"/>
      <c r="I6" s="7"/>
      <c r="J6" s="7"/>
      <c r="K6" s="7"/>
      <c r="L6" s="7"/>
      <c r="M6" s="8">
        <f t="shared" si="0"/>
        <v>0</v>
      </c>
      <c r="N6" s="8">
        <f t="shared" si="1"/>
        <v>92</v>
      </c>
      <c r="O6" s="8">
        <f t="shared" si="2"/>
        <v>211</v>
      </c>
      <c r="P6" s="8">
        <f t="shared" si="3"/>
        <v>617</v>
      </c>
      <c r="Q6" s="8">
        <f t="shared" si="4"/>
        <v>0</v>
      </c>
      <c r="R6" s="8">
        <f t="shared" si="5"/>
        <v>0</v>
      </c>
      <c r="S6" s="8">
        <f t="shared" si="6"/>
        <v>0</v>
      </c>
      <c r="T6" s="8">
        <f t="shared" si="7"/>
        <v>0</v>
      </c>
      <c r="U6" s="8">
        <f t="shared" si="8"/>
        <v>0</v>
      </c>
      <c r="V6" s="8">
        <f t="shared" si="9"/>
        <v>0</v>
      </c>
      <c r="Y6" t="s">
        <v>121</v>
      </c>
      <c r="Z6">
        <f>COUNT(F:F)</f>
        <v>40</v>
      </c>
    </row>
    <row r="7" spans="1:26" x14ac:dyDescent="0.3">
      <c r="A7" s="1">
        <v>155</v>
      </c>
      <c r="B7" s="1">
        <v>2</v>
      </c>
      <c r="C7" s="7" t="s">
        <v>61</v>
      </c>
      <c r="D7" s="7">
        <v>42471</v>
      </c>
      <c r="E7" s="7"/>
      <c r="F7" s="7"/>
      <c r="G7" s="7"/>
      <c r="H7" s="7"/>
      <c r="I7" s="7"/>
      <c r="J7" s="7"/>
      <c r="K7" s="7"/>
      <c r="L7" s="7"/>
      <c r="M7" s="8">
        <f t="shared" si="0"/>
        <v>0</v>
      </c>
      <c r="N7" s="8">
        <f t="shared" si="1"/>
        <v>9</v>
      </c>
      <c r="O7" s="8">
        <f t="shared" si="2"/>
        <v>0</v>
      </c>
      <c r="P7" s="8">
        <f t="shared" si="3"/>
        <v>0</v>
      </c>
      <c r="Q7" s="8">
        <f t="shared" si="4"/>
        <v>0</v>
      </c>
      <c r="R7" s="8">
        <f t="shared" si="5"/>
        <v>0</v>
      </c>
      <c r="S7" s="8">
        <f t="shared" si="6"/>
        <v>0</v>
      </c>
      <c r="T7" s="8">
        <f t="shared" si="7"/>
        <v>0</v>
      </c>
      <c r="U7" s="8">
        <f t="shared" si="8"/>
        <v>0</v>
      </c>
      <c r="V7" s="8">
        <f t="shared" si="9"/>
        <v>0</v>
      </c>
      <c r="Y7" t="s">
        <v>122</v>
      </c>
      <c r="Z7">
        <f>COUNT(G:G)</f>
        <v>24</v>
      </c>
    </row>
    <row r="8" spans="1:26" x14ac:dyDescent="0.3">
      <c r="A8" s="1">
        <v>161</v>
      </c>
      <c r="B8" s="1">
        <v>2</v>
      </c>
      <c r="C8" s="7" t="s">
        <v>62</v>
      </c>
      <c r="D8" s="7">
        <v>42577</v>
      </c>
      <c r="E8" s="7"/>
      <c r="F8" s="7"/>
      <c r="G8" s="7"/>
      <c r="H8" s="7"/>
      <c r="I8" s="7"/>
      <c r="J8" s="7"/>
      <c r="K8" s="7"/>
      <c r="L8" s="7"/>
      <c r="M8" s="8">
        <f t="shared" si="0"/>
        <v>0</v>
      </c>
      <c r="N8" s="8">
        <f t="shared" si="1"/>
        <v>1</v>
      </c>
      <c r="O8" s="8">
        <f t="shared" si="2"/>
        <v>0</v>
      </c>
      <c r="P8" s="8">
        <f t="shared" si="3"/>
        <v>0</v>
      </c>
      <c r="Q8" s="8">
        <f t="shared" si="4"/>
        <v>0</v>
      </c>
      <c r="R8" s="8">
        <f t="shared" si="5"/>
        <v>0</v>
      </c>
      <c r="S8" s="8">
        <f t="shared" si="6"/>
        <v>0</v>
      </c>
      <c r="T8" s="8">
        <f t="shared" si="7"/>
        <v>0</v>
      </c>
      <c r="U8" s="8">
        <f t="shared" si="8"/>
        <v>0</v>
      </c>
      <c r="V8" s="8">
        <f t="shared" si="9"/>
        <v>0</v>
      </c>
      <c r="Y8" t="s">
        <v>123</v>
      </c>
      <c r="Z8">
        <f>COUNT(H:H)</f>
        <v>15</v>
      </c>
    </row>
    <row r="9" spans="1:26" x14ac:dyDescent="0.3">
      <c r="A9" s="1">
        <v>221</v>
      </c>
      <c r="B9" s="1">
        <v>3</v>
      </c>
      <c r="C9" s="7" t="s">
        <v>63</v>
      </c>
      <c r="D9" s="7">
        <v>42427</v>
      </c>
      <c r="E9" s="7">
        <v>42486</v>
      </c>
      <c r="F9" s="7"/>
      <c r="G9" s="7"/>
      <c r="H9" s="7"/>
      <c r="I9" s="7"/>
      <c r="J9" s="7"/>
      <c r="K9" s="7"/>
      <c r="L9" s="7"/>
      <c r="M9" s="8">
        <f t="shared" si="0"/>
        <v>0</v>
      </c>
      <c r="N9" s="8">
        <f t="shared" si="1"/>
        <v>0</v>
      </c>
      <c r="O9" s="8">
        <f t="shared" si="2"/>
        <v>59</v>
      </c>
      <c r="P9" s="8">
        <f t="shared" si="3"/>
        <v>0</v>
      </c>
      <c r="Q9" s="8">
        <f t="shared" si="4"/>
        <v>0</v>
      </c>
      <c r="R9" s="8">
        <f t="shared" si="5"/>
        <v>0</v>
      </c>
      <c r="S9" s="8">
        <f t="shared" si="6"/>
        <v>0</v>
      </c>
      <c r="T9" s="8">
        <f t="shared" si="7"/>
        <v>0</v>
      </c>
      <c r="U9" s="8">
        <f t="shared" si="8"/>
        <v>0</v>
      </c>
      <c r="V9" s="8">
        <f t="shared" si="9"/>
        <v>0</v>
      </c>
      <c r="Y9" t="s">
        <v>124</v>
      </c>
      <c r="Z9">
        <f>COUNT(I:I)</f>
        <v>11</v>
      </c>
    </row>
    <row r="10" spans="1:26" x14ac:dyDescent="0.3">
      <c r="A10" s="1">
        <v>223</v>
      </c>
      <c r="B10" s="1">
        <v>2</v>
      </c>
      <c r="C10" s="7" t="s">
        <v>8</v>
      </c>
      <c r="D10" s="7">
        <v>42727</v>
      </c>
      <c r="E10" s="7"/>
      <c r="F10" s="7"/>
      <c r="G10" s="7"/>
      <c r="H10" s="7"/>
      <c r="I10" s="7"/>
      <c r="J10" s="7"/>
      <c r="K10" s="7"/>
      <c r="L10" s="7"/>
      <c r="M10" s="8">
        <f t="shared" si="0"/>
        <v>0</v>
      </c>
      <c r="N10" s="8">
        <f t="shared" si="1"/>
        <v>82</v>
      </c>
      <c r="O10" s="8">
        <f t="shared" si="2"/>
        <v>0</v>
      </c>
      <c r="P10" s="8">
        <f t="shared" si="3"/>
        <v>0</v>
      </c>
      <c r="Q10" s="8">
        <f t="shared" si="4"/>
        <v>0</v>
      </c>
      <c r="R10" s="8">
        <f t="shared" si="5"/>
        <v>0</v>
      </c>
      <c r="S10" s="8">
        <f t="shared" si="6"/>
        <v>0</v>
      </c>
      <c r="T10" s="8">
        <f t="shared" si="7"/>
        <v>0</v>
      </c>
      <c r="U10" s="8">
        <f t="shared" si="8"/>
        <v>0</v>
      </c>
      <c r="V10" s="8">
        <f t="shared" si="9"/>
        <v>0</v>
      </c>
      <c r="Y10" t="s">
        <v>125</v>
      </c>
      <c r="Z10">
        <f>COUNT(J:J)</f>
        <v>8</v>
      </c>
    </row>
    <row r="11" spans="1:26" x14ac:dyDescent="0.3">
      <c r="A11" s="1">
        <v>225</v>
      </c>
      <c r="B11" s="1">
        <v>2</v>
      </c>
      <c r="C11" s="7" t="s">
        <v>9</v>
      </c>
      <c r="D11" s="7">
        <v>42896</v>
      </c>
      <c r="E11" s="7"/>
      <c r="F11" s="7"/>
      <c r="G11" s="7"/>
      <c r="H11" s="7"/>
      <c r="I11" s="7"/>
      <c r="J11" s="7"/>
      <c r="K11" s="7"/>
      <c r="L11" s="7"/>
      <c r="M11" s="8">
        <f t="shared" si="0"/>
        <v>0</v>
      </c>
      <c r="N11" s="8">
        <f t="shared" si="1"/>
        <v>435</v>
      </c>
      <c r="O11" s="8">
        <f t="shared" si="2"/>
        <v>0</v>
      </c>
      <c r="P11" s="8">
        <f t="shared" si="3"/>
        <v>0</v>
      </c>
      <c r="Q11" s="8">
        <f t="shared" si="4"/>
        <v>0</v>
      </c>
      <c r="R11" s="8">
        <f t="shared" si="5"/>
        <v>0</v>
      </c>
      <c r="S11" s="8">
        <f t="shared" si="6"/>
        <v>0</v>
      </c>
      <c r="T11" s="8">
        <f t="shared" si="7"/>
        <v>0</v>
      </c>
      <c r="U11" s="8">
        <f t="shared" si="8"/>
        <v>0</v>
      </c>
      <c r="V11" s="8">
        <f t="shared" si="9"/>
        <v>0</v>
      </c>
      <c r="Y11" t="s">
        <v>127</v>
      </c>
      <c r="Z11">
        <f>COUNT(K:K)</f>
        <v>4</v>
      </c>
    </row>
    <row r="12" spans="1:26" x14ac:dyDescent="0.3">
      <c r="A12" s="1">
        <v>226</v>
      </c>
      <c r="B12" s="1">
        <v>2</v>
      </c>
      <c r="C12" s="7" t="s">
        <v>10</v>
      </c>
      <c r="D12" s="7">
        <v>42731</v>
      </c>
      <c r="E12" s="7"/>
      <c r="F12" s="7"/>
      <c r="G12" s="7"/>
      <c r="H12" s="7"/>
      <c r="I12" s="7"/>
      <c r="J12" s="7"/>
      <c r="K12" s="7"/>
      <c r="L12" s="7"/>
      <c r="M12" s="8">
        <f t="shared" si="0"/>
        <v>0</v>
      </c>
      <c r="N12" s="8">
        <f t="shared" si="1"/>
        <v>0</v>
      </c>
      <c r="O12" s="8">
        <f t="shared" si="2"/>
        <v>0</v>
      </c>
      <c r="P12" s="8">
        <f t="shared" si="3"/>
        <v>0</v>
      </c>
      <c r="Q12" s="8">
        <f t="shared" si="4"/>
        <v>0</v>
      </c>
      <c r="R12" s="8">
        <f t="shared" si="5"/>
        <v>0</v>
      </c>
      <c r="S12" s="8">
        <f t="shared" si="6"/>
        <v>0</v>
      </c>
      <c r="T12" s="8">
        <f t="shared" si="7"/>
        <v>0</v>
      </c>
      <c r="U12" s="8">
        <f t="shared" si="8"/>
        <v>0</v>
      </c>
      <c r="V12" s="8">
        <f t="shared" si="9"/>
        <v>0</v>
      </c>
      <c r="Y12" t="s">
        <v>126</v>
      </c>
      <c r="Z12">
        <f>COUNT(L:L)</f>
        <v>2</v>
      </c>
    </row>
    <row r="13" spans="1:26" x14ac:dyDescent="0.3">
      <c r="A13" s="1">
        <v>228</v>
      </c>
      <c r="B13" s="1">
        <v>4</v>
      </c>
      <c r="C13" s="7" t="s">
        <v>64</v>
      </c>
      <c r="D13" s="7">
        <v>42671</v>
      </c>
      <c r="E13" s="7">
        <v>42914</v>
      </c>
      <c r="F13" s="7">
        <v>42914</v>
      </c>
      <c r="G13" s="7"/>
      <c r="H13" s="7"/>
      <c r="I13" s="7"/>
      <c r="J13" s="7"/>
      <c r="K13" s="7"/>
      <c r="L13" s="7"/>
      <c r="M13" s="8">
        <f t="shared" si="0"/>
        <v>0</v>
      </c>
      <c r="N13" s="8">
        <f t="shared" si="1"/>
        <v>243</v>
      </c>
      <c r="O13" s="8">
        <f t="shared" si="2"/>
        <v>486</v>
      </c>
      <c r="P13" s="8">
        <f t="shared" si="3"/>
        <v>486</v>
      </c>
      <c r="Q13" s="8">
        <f t="shared" si="4"/>
        <v>0</v>
      </c>
      <c r="R13" s="8">
        <f t="shared" si="5"/>
        <v>0</v>
      </c>
      <c r="S13" s="8">
        <f t="shared" si="6"/>
        <v>0</v>
      </c>
      <c r="T13" s="8">
        <f t="shared" si="7"/>
        <v>0</v>
      </c>
      <c r="U13" s="8">
        <f t="shared" si="8"/>
        <v>0</v>
      </c>
      <c r="V13" s="8">
        <f t="shared" si="9"/>
        <v>0</v>
      </c>
    </row>
    <row r="14" spans="1:26" x14ac:dyDescent="0.3">
      <c r="A14" s="1">
        <v>232</v>
      </c>
      <c r="B14" s="1">
        <v>8</v>
      </c>
      <c r="C14" s="7" t="s">
        <v>11</v>
      </c>
      <c r="D14" s="7">
        <v>42624</v>
      </c>
      <c r="E14" s="7">
        <v>42634</v>
      </c>
      <c r="F14" s="7">
        <v>42643</v>
      </c>
      <c r="G14" s="7">
        <v>42657</v>
      </c>
      <c r="H14" s="7">
        <v>42713</v>
      </c>
      <c r="I14" s="7">
        <v>42718</v>
      </c>
      <c r="J14" s="7">
        <v>42722</v>
      </c>
      <c r="K14" s="7"/>
      <c r="L14" s="7"/>
      <c r="M14" s="8">
        <f t="shared" si="0"/>
        <v>0</v>
      </c>
      <c r="N14" s="8">
        <f t="shared" si="1"/>
        <v>20</v>
      </c>
      <c r="O14" s="8">
        <f t="shared" si="2"/>
        <v>30</v>
      </c>
      <c r="P14" s="8">
        <f t="shared" si="3"/>
        <v>39</v>
      </c>
      <c r="Q14" s="8">
        <f t="shared" si="4"/>
        <v>53</v>
      </c>
      <c r="R14" s="8">
        <f t="shared" si="5"/>
        <v>109</v>
      </c>
      <c r="S14" s="8">
        <f t="shared" si="6"/>
        <v>114</v>
      </c>
      <c r="T14" s="8">
        <f t="shared" si="7"/>
        <v>118</v>
      </c>
      <c r="U14" s="8">
        <f t="shared" si="8"/>
        <v>0</v>
      </c>
      <c r="V14" s="8">
        <f t="shared" si="9"/>
        <v>0</v>
      </c>
    </row>
    <row r="15" spans="1:26" x14ac:dyDescent="0.3">
      <c r="A15" s="1">
        <v>242</v>
      </c>
      <c r="B15" s="1">
        <v>3</v>
      </c>
      <c r="C15" s="7" t="s">
        <v>65</v>
      </c>
      <c r="D15" s="7">
        <v>43006</v>
      </c>
      <c r="E15" s="7">
        <v>43094</v>
      </c>
      <c r="F15" s="7"/>
      <c r="G15" s="7"/>
      <c r="H15" s="7"/>
      <c r="I15" s="7"/>
      <c r="J15" s="7"/>
      <c r="K15" s="7"/>
      <c r="L15" s="7"/>
      <c r="M15" s="8">
        <f t="shared" si="0"/>
        <v>0</v>
      </c>
      <c r="N15" s="8">
        <f t="shared" si="1"/>
        <v>41</v>
      </c>
      <c r="O15" s="8">
        <f t="shared" si="2"/>
        <v>129</v>
      </c>
      <c r="P15" s="8">
        <f t="shared" si="3"/>
        <v>0</v>
      </c>
      <c r="Q15" s="8">
        <f t="shared" si="4"/>
        <v>0</v>
      </c>
      <c r="R15" s="8">
        <f t="shared" si="5"/>
        <v>0</v>
      </c>
      <c r="S15" s="8">
        <f t="shared" si="6"/>
        <v>0</v>
      </c>
      <c r="T15" s="8">
        <f t="shared" si="7"/>
        <v>0</v>
      </c>
      <c r="U15" s="8">
        <f t="shared" si="8"/>
        <v>0</v>
      </c>
      <c r="V15" s="8">
        <f t="shared" si="9"/>
        <v>0</v>
      </c>
    </row>
    <row r="16" spans="1:26" x14ac:dyDescent="0.3">
      <c r="A16" s="1">
        <v>256</v>
      </c>
      <c r="B16" s="1">
        <v>2</v>
      </c>
      <c r="C16" s="7" t="s">
        <v>12</v>
      </c>
      <c r="D16" s="7">
        <v>42724</v>
      </c>
      <c r="E16" s="7"/>
      <c r="F16" s="7"/>
      <c r="G16" s="7"/>
      <c r="H16" s="7"/>
      <c r="I16" s="7"/>
      <c r="J16" s="7"/>
      <c r="K16" s="7"/>
      <c r="L16" s="7"/>
      <c r="M16" s="8">
        <f t="shared" si="0"/>
        <v>0</v>
      </c>
      <c r="N16" s="8">
        <f t="shared" si="1"/>
        <v>0</v>
      </c>
      <c r="O16" s="8">
        <f t="shared" si="2"/>
        <v>0</v>
      </c>
      <c r="P16" s="8">
        <f t="shared" si="3"/>
        <v>0</v>
      </c>
      <c r="Q16" s="8">
        <f t="shared" si="4"/>
        <v>0</v>
      </c>
      <c r="R16" s="8">
        <f t="shared" si="5"/>
        <v>0</v>
      </c>
      <c r="S16" s="8">
        <f t="shared" si="6"/>
        <v>0</v>
      </c>
      <c r="T16" s="8">
        <f t="shared" si="7"/>
        <v>0</v>
      </c>
      <c r="U16" s="8">
        <f t="shared" si="8"/>
        <v>0</v>
      </c>
      <c r="V16" s="8">
        <f t="shared" si="9"/>
        <v>0</v>
      </c>
    </row>
    <row r="17" spans="1:22" x14ac:dyDescent="0.3">
      <c r="A17" s="1">
        <v>323</v>
      </c>
      <c r="B17" s="1">
        <v>2</v>
      </c>
      <c r="C17" s="7" t="s">
        <v>13</v>
      </c>
      <c r="D17" s="7">
        <v>43093</v>
      </c>
      <c r="E17" s="7"/>
      <c r="F17" s="7"/>
      <c r="G17" s="7"/>
      <c r="H17" s="7"/>
      <c r="I17" s="7"/>
      <c r="J17" s="7"/>
      <c r="K17" s="7"/>
      <c r="L17" s="7"/>
      <c r="M17" s="8">
        <f t="shared" si="0"/>
        <v>0</v>
      </c>
      <c r="N17" s="8">
        <f t="shared" si="1"/>
        <v>364</v>
      </c>
      <c r="O17" s="8">
        <f t="shared" si="2"/>
        <v>0</v>
      </c>
      <c r="P17" s="8">
        <f t="shared" si="3"/>
        <v>0</v>
      </c>
      <c r="Q17" s="8">
        <f t="shared" si="4"/>
        <v>0</v>
      </c>
      <c r="R17" s="8">
        <f t="shared" si="5"/>
        <v>0</v>
      </c>
      <c r="S17" s="8">
        <f t="shared" si="6"/>
        <v>0</v>
      </c>
      <c r="T17" s="8">
        <f t="shared" si="7"/>
        <v>0</v>
      </c>
      <c r="U17" s="8">
        <f t="shared" si="8"/>
        <v>0</v>
      </c>
      <c r="V17" s="8">
        <f t="shared" si="9"/>
        <v>0</v>
      </c>
    </row>
    <row r="18" spans="1:22" x14ac:dyDescent="0.3">
      <c r="A18" s="1">
        <v>329</v>
      </c>
      <c r="B18" s="1">
        <v>2</v>
      </c>
      <c r="C18" s="7" t="s">
        <v>66</v>
      </c>
      <c r="D18" s="7">
        <v>42998</v>
      </c>
      <c r="E18" s="7"/>
      <c r="F18" s="7"/>
      <c r="G18" s="7"/>
      <c r="H18" s="7"/>
      <c r="I18" s="7"/>
      <c r="J18" s="7"/>
      <c r="K18" s="7"/>
      <c r="L18" s="7"/>
      <c r="M18" s="8">
        <f t="shared" si="0"/>
        <v>0</v>
      </c>
      <c r="N18" s="8">
        <f t="shared" si="1"/>
        <v>547</v>
      </c>
      <c r="O18" s="8">
        <f t="shared" si="2"/>
        <v>0</v>
      </c>
      <c r="P18" s="8">
        <f t="shared" si="3"/>
        <v>0</v>
      </c>
      <c r="Q18" s="8">
        <f t="shared" si="4"/>
        <v>0</v>
      </c>
      <c r="R18" s="8">
        <f t="shared" si="5"/>
        <v>0</v>
      </c>
      <c r="S18" s="8">
        <f t="shared" si="6"/>
        <v>0</v>
      </c>
      <c r="T18" s="8">
        <f t="shared" si="7"/>
        <v>0</v>
      </c>
      <c r="U18" s="8">
        <f t="shared" si="8"/>
        <v>0</v>
      </c>
      <c r="V18" s="8">
        <f t="shared" si="9"/>
        <v>0</v>
      </c>
    </row>
    <row r="19" spans="1:22" x14ac:dyDescent="0.3">
      <c r="A19" s="1">
        <v>330</v>
      </c>
      <c r="B19" s="1">
        <v>3</v>
      </c>
      <c r="C19" s="7" t="s">
        <v>67</v>
      </c>
      <c r="D19" s="7">
        <v>42411</v>
      </c>
      <c r="E19" s="7">
        <v>42444</v>
      </c>
      <c r="F19" s="7"/>
      <c r="G19" s="7"/>
      <c r="H19" s="7"/>
      <c r="I19" s="7"/>
      <c r="J19" s="7"/>
      <c r="K19" s="7"/>
      <c r="L19" s="7"/>
      <c r="M19" s="8">
        <f t="shared" si="0"/>
        <v>0</v>
      </c>
      <c r="N19" s="8">
        <f t="shared" si="1"/>
        <v>20</v>
      </c>
      <c r="O19" s="8">
        <f t="shared" si="2"/>
        <v>53</v>
      </c>
      <c r="P19" s="8">
        <f t="shared" si="3"/>
        <v>0</v>
      </c>
      <c r="Q19" s="8">
        <f t="shared" si="4"/>
        <v>0</v>
      </c>
      <c r="R19" s="8">
        <f t="shared" si="5"/>
        <v>0</v>
      </c>
      <c r="S19" s="8">
        <f t="shared" si="6"/>
        <v>0</v>
      </c>
      <c r="T19" s="8">
        <f t="shared" si="7"/>
        <v>0</v>
      </c>
      <c r="U19" s="8">
        <f t="shared" si="8"/>
        <v>0</v>
      </c>
      <c r="V19" s="8">
        <f t="shared" si="9"/>
        <v>0</v>
      </c>
    </row>
    <row r="20" spans="1:22" x14ac:dyDescent="0.3">
      <c r="A20" s="1">
        <v>337</v>
      </c>
      <c r="B20" s="1">
        <v>8</v>
      </c>
      <c r="C20" s="7" t="s">
        <v>15</v>
      </c>
      <c r="D20" s="7">
        <v>42398</v>
      </c>
      <c r="E20" s="7">
        <v>42719</v>
      </c>
      <c r="F20" s="7">
        <v>42729</v>
      </c>
      <c r="G20" s="7">
        <v>43060</v>
      </c>
      <c r="H20" s="7">
        <v>43060</v>
      </c>
      <c r="I20" s="7">
        <v>43084</v>
      </c>
      <c r="J20" s="7">
        <v>43084</v>
      </c>
      <c r="K20" s="7"/>
      <c r="L20" s="7"/>
      <c r="M20" s="8">
        <f t="shared" si="0"/>
        <v>0</v>
      </c>
      <c r="N20" s="8">
        <f t="shared" si="1"/>
        <v>0</v>
      </c>
      <c r="O20" s="8">
        <f t="shared" si="2"/>
        <v>321</v>
      </c>
      <c r="P20" s="8">
        <f t="shared" si="3"/>
        <v>331</v>
      </c>
      <c r="Q20" s="8">
        <f t="shared" si="4"/>
        <v>662</v>
      </c>
      <c r="R20" s="8">
        <f t="shared" si="5"/>
        <v>662</v>
      </c>
      <c r="S20" s="8">
        <f t="shared" si="6"/>
        <v>686</v>
      </c>
      <c r="T20" s="8">
        <f t="shared" si="7"/>
        <v>686</v>
      </c>
      <c r="U20" s="8">
        <f t="shared" si="8"/>
        <v>0</v>
      </c>
      <c r="V20" s="8">
        <f t="shared" si="9"/>
        <v>0</v>
      </c>
    </row>
    <row r="21" spans="1:22" x14ac:dyDescent="0.3">
      <c r="A21" s="1">
        <v>343</v>
      </c>
      <c r="B21" s="1">
        <v>2</v>
      </c>
      <c r="C21" s="7" t="s">
        <v>16</v>
      </c>
      <c r="D21" s="7">
        <v>43058</v>
      </c>
      <c r="E21" s="7"/>
      <c r="F21" s="7"/>
      <c r="G21" s="7"/>
      <c r="H21" s="7"/>
      <c r="I21" s="7"/>
      <c r="J21" s="7"/>
      <c r="K21" s="7"/>
      <c r="L21" s="7"/>
      <c r="M21" s="8">
        <f t="shared" si="0"/>
        <v>0</v>
      </c>
      <c r="N21" s="8">
        <f t="shared" si="1"/>
        <v>364</v>
      </c>
      <c r="O21" s="8">
        <f t="shared" si="2"/>
        <v>0</v>
      </c>
      <c r="P21" s="8">
        <f t="shared" si="3"/>
        <v>0</v>
      </c>
      <c r="Q21" s="8">
        <f t="shared" si="4"/>
        <v>0</v>
      </c>
      <c r="R21" s="8">
        <f t="shared" si="5"/>
        <v>0</v>
      </c>
      <c r="S21" s="8">
        <f t="shared" si="6"/>
        <v>0</v>
      </c>
      <c r="T21" s="8">
        <f t="shared" si="7"/>
        <v>0</v>
      </c>
      <c r="U21" s="8">
        <f t="shared" si="8"/>
        <v>0</v>
      </c>
      <c r="V21" s="8">
        <f t="shared" si="9"/>
        <v>0</v>
      </c>
    </row>
    <row r="22" spans="1:22" x14ac:dyDescent="0.3">
      <c r="A22" s="1">
        <v>348</v>
      </c>
      <c r="B22" s="1">
        <v>4</v>
      </c>
      <c r="C22" s="7" t="s">
        <v>17</v>
      </c>
      <c r="D22" s="7">
        <v>42660</v>
      </c>
      <c r="E22" s="7">
        <v>42780</v>
      </c>
      <c r="F22" s="7">
        <v>42907</v>
      </c>
      <c r="G22" s="7"/>
      <c r="H22" s="7"/>
      <c r="I22" s="7"/>
      <c r="J22" s="7"/>
      <c r="K22" s="7"/>
      <c r="L22" s="7"/>
      <c r="M22" s="8">
        <f t="shared" si="0"/>
        <v>0</v>
      </c>
      <c r="N22" s="8">
        <f t="shared" si="1"/>
        <v>0</v>
      </c>
      <c r="O22" s="8">
        <f t="shared" si="2"/>
        <v>120</v>
      </c>
      <c r="P22" s="8">
        <f t="shared" si="3"/>
        <v>247</v>
      </c>
      <c r="Q22" s="8">
        <f t="shared" si="4"/>
        <v>0</v>
      </c>
      <c r="R22" s="8">
        <f t="shared" si="5"/>
        <v>0</v>
      </c>
      <c r="S22" s="8">
        <f t="shared" si="6"/>
        <v>0</v>
      </c>
      <c r="T22" s="8">
        <f t="shared" si="7"/>
        <v>0</v>
      </c>
      <c r="U22" s="8">
        <f t="shared" si="8"/>
        <v>0</v>
      </c>
      <c r="V22" s="8">
        <f t="shared" si="9"/>
        <v>0</v>
      </c>
    </row>
    <row r="23" spans="1:22" x14ac:dyDescent="0.3">
      <c r="A23" s="1">
        <v>351</v>
      </c>
      <c r="B23" s="1">
        <v>3</v>
      </c>
      <c r="C23" s="7" t="s">
        <v>18</v>
      </c>
      <c r="D23" s="7">
        <v>42952</v>
      </c>
      <c r="E23" s="7">
        <v>43002</v>
      </c>
      <c r="F23" s="7"/>
      <c r="G23" s="7"/>
      <c r="H23" s="7"/>
      <c r="I23" s="7"/>
      <c r="J23" s="7"/>
      <c r="K23" s="7"/>
      <c r="L23" s="7"/>
      <c r="M23" s="8">
        <f t="shared" si="0"/>
        <v>0</v>
      </c>
      <c r="N23" s="8">
        <f t="shared" si="1"/>
        <v>76</v>
      </c>
      <c r="O23" s="8">
        <f t="shared" si="2"/>
        <v>126</v>
      </c>
      <c r="P23" s="8">
        <f t="shared" si="3"/>
        <v>0</v>
      </c>
      <c r="Q23" s="8">
        <f t="shared" si="4"/>
        <v>0</v>
      </c>
      <c r="R23" s="8">
        <f t="shared" si="5"/>
        <v>0</v>
      </c>
      <c r="S23" s="8">
        <f t="shared" si="6"/>
        <v>0</v>
      </c>
      <c r="T23" s="8">
        <f t="shared" si="7"/>
        <v>0</v>
      </c>
      <c r="U23" s="8">
        <f t="shared" si="8"/>
        <v>0</v>
      </c>
      <c r="V23" s="8">
        <f t="shared" si="9"/>
        <v>0</v>
      </c>
    </row>
    <row r="24" spans="1:22" x14ac:dyDescent="0.3">
      <c r="A24" s="1">
        <v>352</v>
      </c>
      <c r="B24" s="1">
        <v>7</v>
      </c>
      <c r="C24" s="7" t="s">
        <v>68</v>
      </c>
      <c r="D24" s="7">
        <v>42560</v>
      </c>
      <c r="E24" s="7">
        <v>42592</v>
      </c>
      <c r="F24" s="7">
        <v>42762</v>
      </c>
      <c r="G24" s="7">
        <v>42762</v>
      </c>
      <c r="H24" s="7">
        <v>42762</v>
      </c>
      <c r="I24" s="7">
        <v>42762</v>
      </c>
      <c r="J24" s="7"/>
      <c r="K24" s="7"/>
      <c r="L24" s="7"/>
      <c r="M24" s="8">
        <f t="shared" si="0"/>
        <v>0</v>
      </c>
      <c r="N24" s="8">
        <f t="shared" si="1"/>
        <v>30</v>
      </c>
      <c r="O24" s="8">
        <f t="shared" si="2"/>
        <v>62</v>
      </c>
      <c r="P24" s="8">
        <f t="shared" si="3"/>
        <v>232</v>
      </c>
      <c r="Q24" s="8">
        <f t="shared" si="4"/>
        <v>232</v>
      </c>
      <c r="R24" s="8">
        <f t="shared" si="5"/>
        <v>232</v>
      </c>
      <c r="S24" s="8">
        <f t="shared" si="6"/>
        <v>232</v>
      </c>
      <c r="T24" s="8">
        <f t="shared" si="7"/>
        <v>0</v>
      </c>
      <c r="U24" s="8">
        <f t="shared" si="8"/>
        <v>0</v>
      </c>
      <c r="V24" s="8">
        <f t="shared" si="9"/>
        <v>0</v>
      </c>
    </row>
    <row r="25" spans="1:22" x14ac:dyDescent="0.3">
      <c r="A25" s="1">
        <v>362</v>
      </c>
      <c r="B25" s="1">
        <v>3</v>
      </c>
      <c r="C25" s="7" t="s">
        <v>20</v>
      </c>
      <c r="D25" s="7">
        <v>42787</v>
      </c>
      <c r="E25" s="7">
        <v>43040</v>
      </c>
      <c r="F25" s="7"/>
      <c r="G25" s="7"/>
      <c r="H25" s="7"/>
      <c r="I25" s="7"/>
      <c r="J25" s="7"/>
      <c r="K25" s="7"/>
      <c r="L25" s="7"/>
      <c r="M25" s="8">
        <f t="shared" si="0"/>
        <v>0</v>
      </c>
      <c r="N25" s="8">
        <f t="shared" si="1"/>
        <v>1</v>
      </c>
      <c r="O25" s="8">
        <f t="shared" si="2"/>
        <v>254</v>
      </c>
      <c r="P25" s="8">
        <f t="shared" si="3"/>
        <v>0</v>
      </c>
      <c r="Q25" s="8">
        <f t="shared" si="4"/>
        <v>0</v>
      </c>
      <c r="R25" s="8">
        <f t="shared" si="5"/>
        <v>0</v>
      </c>
      <c r="S25" s="8">
        <f t="shared" si="6"/>
        <v>0</v>
      </c>
      <c r="T25" s="8">
        <f t="shared" si="7"/>
        <v>0</v>
      </c>
      <c r="U25" s="8">
        <f t="shared" si="8"/>
        <v>0</v>
      </c>
      <c r="V25" s="8">
        <f t="shared" si="9"/>
        <v>0</v>
      </c>
    </row>
    <row r="26" spans="1:22" x14ac:dyDescent="0.3">
      <c r="A26" s="1">
        <v>363</v>
      </c>
      <c r="B26" s="1">
        <v>2</v>
      </c>
      <c r="C26" s="7" t="s">
        <v>19</v>
      </c>
      <c r="D26" s="7">
        <v>42690</v>
      </c>
      <c r="E26" s="7"/>
      <c r="F26" s="7"/>
      <c r="G26" s="7"/>
      <c r="H26" s="7"/>
      <c r="I26" s="7"/>
      <c r="J26" s="7"/>
      <c r="K26" s="7"/>
      <c r="L26" s="7"/>
      <c r="M26" s="8">
        <f t="shared" si="0"/>
        <v>0</v>
      </c>
      <c r="N26" s="8">
        <f t="shared" si="1"/>
        <v>28</v>
      </c>
      <c r="O26" s="8">
        <f t="shared" si="2"/>
        <v>0</v>
      </c>
      <c r="P26" s="8">
        <f t="shared" si="3"/>
        <v>0</v>
      </c>
      <c r="Q26" s="8">
        <f t="shared" si="4"/>
        <v>0</v>
      </c>
      <c r="R26" s="8">
        <f t="shared" si="5"/>
        <v>0</v>
      </c>
      <c r="S26" s="8">
        <f t="shared" si="6"/>
        <v>0</v>
      </c>
      <c r="T26" s="8">
        <f t="shared" si="7"/>
        <v>0</v>
      </c>
      <c r="U26" s="8">
        <f t="shared" si="8"/>
        <v>0</v>
      </c>
      <c r="V26" s="8">
        <f t="shared" si="9"/>
        <v>0</v>
      </c>
    </row>
    <row r="27" spans="1:22" x14ac:dyDescent="0.3">
      <c r="A27" s="1">
        <v>394</v>
      </c>
      <c r="B27" s="1">
        <v>4</v>
      </c>
      <c r="C27" s="7" t="s">
        <v>53</v>
      </c>
      <c r="D27" s="7">
        <v>42575</v>
      </c>
      <c r="E27" s="7">
        <v>42783</v>
      </c>
      <c r="F27" s="7">
        <v>42786</v>
      </c>
      <c r="G27" s="7"/>
      <c r="H27" s="7"/>
      <c r="I27" s="7"/>
      <c r="J27" s="7"/>
      <c r="K27" s="7"/>
      <c r="L27" s="7"/>
      <c r="M27" s="8">
        <f t="shared" si="0"/>
        <v>0</v>
      </c>
      <c r="N27" s="8">
        <f t="shared" si="1"/>
        <v>0</v>
      </c>
      <c r="O27" s="8">
        <f t="shared" si="2"/>
        <v>208</v>
      </c>
      <c r="P27" s="8">
        <f t="shared" si="3"/>
        <v>211</v>
      </c>
      <c r="Q27" s="8">
        <f t="shared" si="4"/>
        <v>0</v>
      </c>
      <c r="R27" s="8">
        <f t="shared" si="5"/>
        <v>0</v>
      </c>
      <c r="S27" s="8">
        <f t="shared" si="6"/>
        <v>0</v>
      </c>
      <c r="T27" s="8">
        <f t="shared" si="7"/>
        <v>0</v>
      </c>
      <c r="U27" s="8">
        <f t="shared" si="8"/>
        <v>0</v>
      </c>
      <c r="V27" s="8">
        <f t="shared" si="9"/>
        <v>0</v>
      </c>
    </row>
    <row r="28" spans="1:22" x14ac:dyDescent="0.3">
      <c r="A28" s="1">
        <v>456</v>
      </c>
      <c r="B28" s="1">
        <v>4</v>
      </c>
      <c r="C28" s="7" t="s">
        <v>69</v>
      </c>
      <c r="D28" s="7">
        <v>42737</v>
      </c>
      <c r="E28" s="7">
        <v>42744</v>
      </c>
      <c r="F28" s="7">
        <v>42782</v>
      </c>
      <c r="G28" s="7"/>
      <c r="H28" s="7"/>
      <c r="I28" s="7"/>
      <c r="J28" s="7"/>
      <c r="K28" s="7"/>
      <c r="L28" s="7"/>
      <c r="M28" s="8">
        <f t="shared" si="0"/>
        <v>0</v>
      </c>
      <c r="N28" s="8">
        <f t="shared" si="1"/>
        <v>258</v>
      </c>
      <c r="O28" s="8">
        <f t="shared" si="2"/>
        <v>265</v>
      </c>
      <c r="P28" s="8">
        <f t="shared" si="3"/>
        <v>303</v>
      </c>
      <c r="Q28" s="8">
        <f t="shared" si="4"/>
        <v>0</v>
      </c>
      <c r="R28" s="8">
        <f t="shared" si="5"/>
        <v>0</v>
      </c>
      <c r="S28" s="8">
        <f t="shared" si="6"/>
        <v>0</v>
      </c>
      <c r="T28" s="8">
        <f t="shared" si="7"/>
        <v>0</v>
      </c>
      <c r="U28" s="8">
        <f t="shared" si="8"/>
        <v>0</v>
      </c>
      <c r="V28" s="8">
        <f t="shared" si="9"/>
        <v>0</v>
      </c>
    </row>
    <row r="29" spans="1:22" x14ac:dyDescent="0.3">
      <c r="A29" s="1">
        <v>467</v>
      </c>
      <c r="B29" s="1">
        <v>5</v>
      </c>
      <c r="C29" s="7" t="s">
        <v>70</v>
      </c>
      <c r="D29" s="7">
        <v>42731</v>
      </c>
      <c r="E29" s="7">
        <v>43022</v>
      </c>
      <c r="F29" s="7">
        <v>43028</v>
      </c>
      <c r="G29" s="7">
        <v>43076</v>
      </c>
      <c r="H29" s="7"/>
      <c r="I29" s="7"/>
      <c r="J29" s="7"/>
      <c r="K29" s="7"/>
      <c r="L29" s="7"/>
      <c r="M29" s="8">
        <f t="shared" si="0"/>
        <v>0</v>
      </c>
      <c r="N29" s="8">
        <f t="shared" si="1"/>
        <v>342</v>
      </c>
      <c r="O29" s="8">
        <f t="shared" si="2"/>
        <v>633</v>
      </c>
      <c r="P29" s="8">
        <f t="shared" si="3"/>
        <v>639</v>
      </c>
      <c r="Q29" s="8">
        <f t="shared" si="4"/>
        <v>687</v>
      </c>
      <c r="R29" s="8">
        <f t="shared" si="5"/>
        <v>0</v>
      </c>
      <c r="S29" s="8">
        <f t="shared" si="6"/>
        <v>0</v>
      </c>
      <c r="T29" s="8">
        <f t="shared" si="7"/>
        <v>0</v>
      </c>
      <c r="U29" s="8">
        <f t="shared" si="8"/>
        <v>0</v>
      </c>
      <c r="V29" s="8">
        <f t="shared" si="9"/>
        <v>0</v>
      </c>
    </row>
    <row r="30" spans="1:22" x14ac:dyDescent="0.3">
      <c r="A30" s="1">
        <v>468</v>
      </c>
      <c r="B30" s="1">
        <v>3</v>
      </c>
      <c r="C30" s="7" t="s">
        <v>21</v>
      </c>
      <c r="D30" s="7">
        <v>42683</v>
      </c>
      <c r="E30" s="7">
        <v>42972</v>
      </c>
      <c r="F30" s="7"/>
      <c r="G30" s="7"/>
      <c r="H30" s="7"/>
      <c r="I30" s="7"/>
      <c r="J30" s="7"/>
      <c r="K30" s="7"/>
      <c r="L30" s="7"/>
      <c r="M30" s="8">
        <f t="shared" si="0"/>
        <v>0</v>
      </c>
      <c r="N30" s="8">
        <f t="shared" si="1"/>
        <v>124</v>
      </c>
      <c r="O30" s="8">
        <f t="shared" si="2"/>
        <v>413</v>
      </c>
      <c r="P30" s="8">
        <f t="shared" si="3"/>
        <v>0</v>
      </c>
      <c r="Q30" s="8">
        <f t="shared" si="4"/>
        <v>0</v>
      </c>
      <c r="R30" s="8">
        <f t="shared" si="5"/>
        <v>0</v>
      </c>
      <c r="S30" s="8">
        <f t="shared" si="6"/>
        <v>0</v>
      </c>
      <c r="T30" s="8">
        <f t="shared" si="7"/>
        <v>0</v>
      </c>
      <c r="U30" s="8">
        <f t="shared" si="8"/>
        <v>0</v>
      </c>
      <c r="V30" s="8">
        <f t="shared" si="9"/>
        <v>0</v>
      </c>
    </row>
    <row r="31" spans="1:22" x14ac:dyDescent="0.3">
      <c r="A31" s="1">
        <v>475</v>
      </c>
      <c r="B31" s="1">
        <v>3</v>
      </c>
      <c r="C31" s="7" t="s">
        <v>22</v>
      </c>
      <c r="D31" s="7">
        <v>42507</v>
      </c>
      <c r="E31" s="7">
        <v>42548</v>
      </c>
      <c r="F31" s="7"/>
      <c r="G31" s="7"/>
      <c r="H31" s="7"/>
      <c r="I31" s="7"/>
      <c r="J31" s="7"/>
      <c r="K31" s="7"/>
      <c r="L31" s="7"/>
      <c r="M31" s="8">
        <f t="shared" si="0"/>
        <v>0</v>
      </c>
      <c r="N31" s="8">
        <f t="shared" si="1"/>
        <v>38</v>
      </c>
      <c r="O31" s="8">
        <f t="shared" si="2"/>
        <v>79</v>
      </c>
      <c r="P31" s="8">
        <f t="shared" si="3"/>
        <v>0</v>
      </c>
      <c r="Q31" s="8">
        <f t="shared" si="4"/>
        <v>0</v>
      </c>
      <c r="R31" s="8">
        <f t="shared" si="5"/>
        <v>0</v>
      </c>
      <c r="S31" s="8">
        <f t="shared" si="6"/>
        <v>0</v>
      </c>
      <c r="T31" s="8">
        <f t="shared" si="7"/>
        <v>0</v>
      </c>
      <c r="U31" s="8">
        <f t="shared" si="8"/>
        <v>0</v>
      </c>
      <c r="V31" s="8">
        <f t="shared" si="9"/>
        <v>0</v>
      </c>
    </row>
    <row r="32" spans="1:22" x14ac:dyDescent="0.3">
      <c r="A32" s="1">
        <v>482</v>
      </c>
      <c r="B32" s="1">
        <v>2</v>
      </c>
      <c r="C32" s="7" t="s">
        <v>23</v>
      </c>
      <c r="D32" s="7">
        <v>43084</v>
      </c>
      <c r="E32" s="7"/>
      <c r="F32" s="7"/>
      <c r="G32" s="7"/>
      <c r="H32" s="7"/>
      <c r="I32" s="7"/>
      <c r="J32" s="7"/>
      <c r="K32" s="7"/>
      <c r="L32" s="7"/>
      <c r="M32" s="8">
        <f t="shared" si="0"/>
        <v>0</v>
      </c>
      <c r="N32" s="8">
        <f t="shared" si="1"/>
        <v>620</v>
      </c>
      <c r="O32" s="8">
        <f t="shared" si="2"/>
        <v>0</v>
      </c>
      <c r="P32" s="8">
        <f t="shared" si="3"/>
        <v>0</v>
      </c>
      <c r="Q32" s="8">
        <f t="shared" si="4"/>
        <v>0</v>
      </c>
      <c r="R32" s="8">
        <f t="shared" si="5"/>
        <v>0</v>
      </c>
      <c r="S32" s="8">
        <f t="shared" si="6"/>
        <v>0</v>
      </c>
      <c r="T32" s="8">
        <f t="shared" si="7"/>
        <v>0</v>
      </c>
      <c r="U32" s="8">
        <f t="shared" si="8"/>
        <v>0</v>
      </c>
      <c r="V32" s="8">
        <f t="shared" si="9"/>
        <v>0</v>
      </c>
    </row>
    <row r="33" spans="1:22" x14ac:dyDescent="0.3">
      <c r="A33" s="1">
        <v>507</v>
      </c>
      <c r="B33" s="1">
        <v>8</v>
      </c>
      <c r="C33" s="7" t="s">
        <v>57</v>
      </c>
      <c r="D33" s="7">
        <v>42392</v>
      </c>
      <c r="E33" s="7">
        <v>42431</v>
      </c>
      <c r="F33" s="7">
        <v>42440</v>
      </c>
      <c r="G33" s="7">
        <v>42489</v>
      </c>
      <c r="H33" s="7">
        <v>42596</v>
      </c>
      <c r="I33" s="7">
        <v>42596</v>
      </c>
      <c r="J33" s="7">
        <v>42676</v>
      </c>
      <c r="K33" s="7"/>
      <c r="L33" s="7"/>
      <c r="M33" s="8">
        <f t="shared" si="0"/>
        <v>0</v>
      </c>
      <c r="N33" s="8">
        <f t="shared" si="1"/>
        <v>19</v>
      </c>
      <c r="O33" s="8">
        <f t="shared" si="2"/>
        <v>58</v>
      </c>
      <c r="P33" s="8">
        <f t="shared" si="3"/>
        <v>67</v>
      </c>
      <c r="Q33" s="8">
        <f t="shared" si="4"/>
        <v>116</v>
      </c>
      <c r="R33" s="8">
        <f t="shared" si="5"/>
        <v>223</v>
      </c>
      <c r="S33" s="8">
        <f t="shared" si="6"/>
        <v>223</v>
      </c>
      <c r="T33" s="8">
        <f t="shared" si="7"/>
        <v>303</v>
      </c>
      <c r="U33" s="8">
        <f t="shared" si="8"/>
        <v>0</v>
      </c>
      <c r="V33" s="8">
        <f t="shared" si="9"/>
        <v>0</v>
      </c>
    </row>
    <row r="34" spans="1:22" x14ac:dyDescent="0.3">
      <c r="A34" s="1">
        <v>569</v>
      </c>
      <c r="B34" s="1">
        <v>7</v>
      </c>
      <c r="C34" s="7" t="s">
        <v>71</v>
      </c>
      <c r="D34" s="7">
        <v>42658</v>
      </c>
      <c r="E34" s="7">
        <v>42659</v>
      </c>
      <c r="F34" s="7">
        <v>42874</v>
      </c>
      <c r="G34" s="7">
        <v>42874</v>
      </c>
      <c r="H34" s="7">
        <v>42874</v>
      </c>
      <c r="I34" s="7">
        <v>42886</v>
      </c>
      <c r="J34" s="7"/>
      <c r="K34" s="7"/>
      <c r="L34" s="7"/>
      <c r="M34" s="8">
        <f t="shared" si="0"/>
        <v>0</v>
      </c>
      <c r="N34" s="8">
        <f t="shared" si="1"/>
        <v>6</v>
      </c>
      <c r="O34" s="8">
        <f t="shared" si="2"/>
        <v>7</v>
      </c>
      <c r="P34" s="8">
        <f t="shared" si="3"/>
        <v>222</v>
      </c>
      <c r="Q34" s="8">
        <f t="shared" si="4"/>
        <v>222</v>
      </c>
      <c r="R34" s="8">
        <f t="shared" si="5"/>
        <v>222</v>
      </c>
      <c r="S34" s="8">
        <f t="shared" si="6"/>
        <v>234</v>
      </c>
      <c r="T34" s="8">
        <f t="shared" si="7"/>
        <v>0</v>
      </c>
      <c r="U34" s="8">
        <f t="shared" si="8"/>
        <v>0</v>
      </c>
      <c r="V34" s="8">
        <f t="shared" si="9"/>
        <v>0</v>
      </c>
    </row>
    <row r="35" spans="1:22" x14ac:dyDescent="0.3">
      <c r="A35" s="1">
        <v>1007</v>
      </c>
      <c r="B35" s="1">
        <v>3</v>
      </c>
      <c r="C35" s="7" t="s">
        <v>24</v>
      </c>
      <c r="D35" s="7">
        <v>43082</v>
      </c>
      <c r="E35" s="7">
        <v>43089</v>
      </c>
      <c r="F35" s="7"/>
      <c r="G35" s="7"/>
      <c r="H35" s="7"/>
      <c r="I35" s="7"/>
      <c r="J35" s="7"/>
      <c r="K35" s="7"/>
      <c r="L35" s="7"/>
      <c r="M35" s="8">
        <f t="shared" si="0"/>
        <v>0</v>
      </c>
      <c r="N35" s="8">
        <f t="shared" si="1"/>
        <v>55</v>
      </c>
      <c r="O35" s="8">
        <f t="shared" si="2"/>
        <v>62</v>
      </c>
      <c r="P35" s="8">
        <f t="shared" si="3"/>
        <v>0</v>
      </c>
      <c r="Q35" s="8">
        <f t="shared" si="4"/>
        <v>0</v>
      </c>
      <c r="R35" s="8">
        <f t="shared" si="5"/>
        <v>0</v>
      </c>
      <c r="S35" s="8">
        <f t="shared" si="6"/>
        <v>0</v>
      </c>
      <c r="T35" s="8">
        <f t="shared" si="7"/>
        <v>0</v>
      </c>
      <c r="U35" s="8">
        <f t="shared" si="8"/>
        <v>0</v>
      </c>
      <c r="V35" s="8">
        <f t="shared" si="9"/>
        <v>0</v>
      </c>
    </row>
    <row r="36" spans="1:22" x14ac:dyDescent="0.3">
      <c r="A36" s="1">
        <v>1011</v>
      </c>
      <c r="B36" s="1">
        <v>4</v>
      </c>
      <c r="C36" s="7" t="s">
        <v>25</v>
      </c>
      <c r="D36" s="7">
        <v>42473</v>
      </c>
      <c r="E36" s="7">
        <v>42508</v>
      </c>
      <c r="F36" s="7">
        <v>42543</v>
      </c>
      <c r="G36" s="7"/>
      <c r="H36" s="7"/>
      <c r="I36" s="7"/>
      <c r="J36" s="7"/>
      <c r="K36" s="7"/>
      <c r="L36" s="7"/>
      <c r="M36" s="8">
        <f t="shared" si="0"/>
        <v>0</v>
      </c>
      <c r="N36" s="8">
        <f t="shared" si="1"/>
        <v>66</v>
      </c>
      <c r="O36" s="8">
        <f t="shared" si="2"/>
        <v>101</v>
      </c>
      <c r="P36" s="8">
        <f t="shared" si="3"/>
        <v>136</v>
      </c>
      <c r="Q36" s="8">
        <f t="shared" si="4"/>
        <v>0</v>
      </c>
      <c r="R36" s="8">
        <f t="shared" si="5"/>
        <v>0</v>
      </c>
      <c r="S36" s="8">
        <f t="shared" si="6"/>
        <v>0</v>
      </c>
      <c r="T36" s="8">
        <f t="shared" si="7"/>
        <v>0</v>
      </c>
      <c r="U36" s="8">
        <f t="shared" si="8"/>
        <v>0</v>
      </c>
      <c r="V36" s="8">
        <f t="shared" si="9"/>
        <v>0</v>
      </c>
    </row>
    <row r="37" spans="1:22" x14ac:dyDescent="0.3">
      <c r="A37" s="1">
        <v>1039</v>
      </c>
      <c r="B37" s="1">
        <v>5</v>
      </c>
      <c r="C37" s="7" t="s">
        <v>26</v>
      </c>
      <c r="D37" s="7">
        <v>42583</v>
      </c>
      <c r="E37" s="7">
        <v>42588</v>
      </c>
      <c r="F37" s="7">
        <v>42993</v>
      </c>
      <c r="G37" s="7">
        <v>43049</v>
      </c>
      <c r="H37" s="7"/>
      <c r="I37" s="7"/>
      <c r="J37" s="7"/>
      <c r="K37" s="7"/>
      <c r="L37" s="7"/>
      <c r="M37" s="8">
        <f t="shared" si="0"/>
        <v>0</v>
      </c>
      <c r="N37" s="8">
        <f t="shared" si="1"/>
        <v>118</v>
      </c>
      <c r="O37" s="8">
        <f t="shared" si="2"/>
        <v>123</v>
      </c>
      <c r="P37" s="8">
        <f t="shared" si="3"/>
        <v>528</v>
      </c>
      <c r="Q37" s="8">
        <f t="shared" si="4"/>
        <v>584</v>
      </c>
      <c r="R37" s="8">
        <f t="shared" si="5"/>
        <v>0</v>
      </c>
      <c r="S37" s="8">
        <f t="shared" si="6"/>
        <v>0</v>
      </c>
      <c r="T37" s="8">
        <f t="shared" si="7"/>
        <v>0</v>
      </c>
      <c r="U37" s="8">
        <f t="shared" si="8"/>
        <v>0</v>
      </c>
      <c r="V37" s="8">
        <f t="shared" si="9"/>
        <v>0</v>
      </c>
    </row>
    <row r="38" spans="1:22" x14ac:dyDescent="0.3">
      <c r="A38" s="1">
        <v>1061</v>
      </c>
      <c r="B38" s="1">
        <v>3</v>
      </c>
      <c r="C38" s="7" t="s">
        <v>27</v>
      </c>
      <c r="D38" s="7">
        <v>42850</v>
      </c>
      <c r="E38" s="7">
        <v>42852</v>
      </c>
      <c r="F38" s="7"/>
      <c r="G38" s="7"/>
      <c r="H38" s="7"/>
      <c r="I38" s="7"/>
      <c r="J38" s="7"/>
      <c r="K38" s="7"/>
      <c r="L38" s="7"/>
      <c r="M38" s="8">
        <f t="shared" si="0"/>
        <v>0</v>
      </c>
      <c r="N38" s="8">
        <f t="shared" si="1"/>
        <v>36</v>
      </c>
      <c r="O38" s="8">
        <f t="shared" si="2"/>
        <v>38</v>
      </c>
      <c r="P38" s="8">
        <f t="shared" si="3"/>
        <v>0</v>
      </c>
      <c r="Q38" s="8">
        <f t="shared" si="4"/>
        <v>0</v>
      </c>
      <c r="R38" s="8">
        <f t="shared" si="5"/>
        <v>0</v>
      </c>
      <c r="S38" s="8">
        <f t="shared" si="6"/>
        <v>0</v>
      </c>
      <c r="T38" s="8">
        <f t="shared" si="7"/>
        <v>0</v>
      </c>
      <c r="U38" s="8">
        <f t="shared" si="8"/>
        <v>0</v>
      </c>
      <c r="V38" s="8">
        <f t="shared" si="9"/>
        <v>0</v>
      </c>
    </row>
    <row r="39" spans="1:22" x14ac:dyDescent="0.3">
      <c r="A39" s="1">
        <v>1221</v>
      </c>
      <c r="B39" s="1">
        <v>9</v>
      </c>
      <c r="C39" s="7" t="s">
        <v>72</v>
      </c>
      <c r="D39" s="7">
        <v>42445</v>
      </c>
      <c r="E39" s="7">
        <v>42473</v>
      </c>
      <c r="F39" s="7">
        <v>42690</v>
      </c>
      <c r="G39" s="7">
        <v>42856</v>
      </c>
      <c r="H39" s="7">
        <v>42856</v>
      </c>
      <c r="I39" s="7">
        <v>42906</v>
      </c>
      <c r="J39" s="7">
        <v>42951</v>
      </c>
      <c r="K39" s="7">
        <v>43030</v>
      </c>
      <c r="L39" s="7"/>
      <c r="M39" s="8">
        <f t="shared" si="0"/>
        <v>0</v>
      </c>
      <c r="N39" s="8">
        <f t="shared" si="1"/>
        <v>9</v>
      </c>
      <c r="O39" s="8">
        <f t="shared" si="2"/>
        <v>37</v>
      </c>
      <c r="P39" s="8">
        <f t="shared" si="3"/>
        <v>254</v>
      </c>
      <c r="Q39" s="8">
        <f t="shared" si="4"/>
        <v>420</v>
      </c>
      <c r="R39" s="8">
        <f t="shared" si="5"/>
        <v>420</v>
      </c>
      <c r="S39" s="8">
        <f t="shared" si="6"/>
        <v>470</v>
      </c>
      <c r="T39" s="8">
        <f t="shared" si="7"/>
        <v>515</v>
      </c>
      <c r="U39" s="8">
        <f t="shared" si="8"/>
        <v>594</v>
      </c>
      <c r="V39" s="8">
        <f t="shared" si="9"/>
        <v>0</v>
      </c>
    </row>
    <row r="40" spans="1:22" x14ac:dyDescent="0.3">
      <c r="A40" s="1">
        <v>1234</v>
      </c>
      <c r="B40" s="1">
        <v>6</v>
      </c>
      <c r="C40" s="7" t="s">
        <v>73</v>
      </c>
      <c r="D40" s="7">
        <v>42758</v>
      </c>
      <c r="E40" s="7">
        <v>42786</v>
      </c>
      <c r="F40" s="7">
        <v>42852</v>
      </c>
      <c r="G40" s="7">
        <v>42982</v>
      </c>
      <c r="H40" s="7">
        <v>43063</v>
      </c>
      <c r="I40" s="7"/>
      <c r="J40" s="7"/>
      <c r="K40" s="7"/>
      <c r="L40" s="7"/>
      <c r="M40" s="8">
        <f t="shared" si="0"/>
        <v>0</v>
      </c>
      <c r="N40" s="8">
        <f t="shared" si="1"/>
        <v>114</v>
      </c>
      <c r="O40" s="8">
        <f t="shared" si="2"/>
        <v>142</v>
      </c>
      <c r="P40" s="8">
        <f t="shared" si="3"/>
        <v>208</v>
      </c>
      <c r="Q40" s="8">
        <f t="shared" si="4"/>
        <v>338</v>
      </c>
      <c r="R40" s="8">
        <f t="shared" si="5"/>
        <v>419</v>
      </c>
      <c r="S40" s="8">
        <f t="shared" si="6"/>
        <v>0</v>
      </c>
      <c r="T40" s="8">
        <f t="shared" si="7"/>
        <v>0</v>
      </c>
      <c r="U40" s="8">
        <f t="shared" si="8"/>
        <v>0</v>
      </c>
      <c r="V40" s="8">
        <f t="shared" si="9"/>
        <v>0</v>
      </c>
    </row>
    <row r="41" spans="1:22" x14ac:dyDescent="0.3">
      <c r="A41" s="1">
        <v>1240</v>
      </c>
      <c r="B41" s="1">
        <v>2</v>
      </c>
      <c r="C41" s="7" t="s">
        <v>28</v>
      </c>
      <c r="D41" s="7">
        <v>42707</v>
      </c>
      <c r="E41" s="7"/>
      <c r="F41" s="7"/>
      <c r="G41" s="7"/>
      <c r="H41" s="7"/>
      <c r="I41" s="7"/>
      <c r="J41" s="7"/>
      <c r="K41" s="7"/>
      <c r="L41" s="7"/>
      <c r="M41" s="8">
        <f t="shared" si="0"/>
        <v>0</v>
      </c>
      <c r="N41" s="8">
        <f t="shared" si="1"/>
        <v>336</v>
      </c>
      <c r="O41" s="8">
        <f t="shared" si="2"/>
        <v>0</v>
      </c>
      <c r="P41" s="8">
        <f t="shared" si="3"/>
        <v>0</v>
      </c>
      <c r="Q41" s="8">
        <f t="shared" si="4"/>
        <v>0</v>
      </c>
      <c r="R41" s="8">
        <f t="shared" si="5"/>
        <v>0</v>
      </c>
      <c r="S41" s="8">
        <f t="shared" si="6"/>
        <v>0</v>
      </c>
      <c r="T41" s="8">
        <f t="shared" si="7"/>
        <v>0</v>
      </c>
      <c r="U41" s="8">
        <f t="shared" si="8"/>
        <v>0</v>
      </c>
      <c r="V41" s="8">
        <f t="shared" si="9"/>
        <v>0</v>
      </c>
    </row>
    <row r="42" spans="1:22" x14ac:dyDescent="0.3">
      <c r="A42" s="1">
        <v>1297</v>
      </c>
      <c r="B42" s="1">
        <v>4</v>
      </c>
      <c r="C42" s="7" t="s">
        <v>74</v>
      </c>
      <c r="D42" s="7">
        <v>42956</v>
      </c>
      <c r="E42" s="7">
        <v>42984</v>
      </c>
      <c r="F42" s="7">
        <v>42997</v>
      </c>
      <c r="G42" s="7"/>
      <c r="H42" s="7"/>
      <c r="I42" s="7"/>
      <c r="J42" s="7"/>
      <c r="K42" s="7"/>
      <c r="L42" s="7"/>
      <c r="M42" s="8">
        <f t="shared" si="0"/>
        <v>0</v>
      </c>
      <c r="N42" s="8">
        <f t="shared" si="1"/>
        <v>4</v>
      </c>
      <c r="O42" s="8">
        <f t="shared" si="2"/>
        <v>32</v>
      </c>
      <c r="P42" s="8">
        <f t="shared" si="3"/>
        <v>45</v>
      </c>
      <c r="Q42" s="8">
        <f t="shared" si="4"/>
        <v>0</v>
      </c>
      <c r="R42" s="8">
        <f t="shared" si="5"/>
        <v>0</v>
      </c>
      <c r="S42" s="8">
        <f t="shared" si="6"/>
        <v>0</v>
      </c>
      <c r="T42" s="8">
        <f t="shared" si="7"/>
        <v>0</v>
      </c>
      <c r="U42" s="8">
        <f t="shared" si="8"/>
        <v>0</v>
      </c>
      <c r="V42" s="8">
        <f t="shared" si="9"/>
        <v>0</v>
      </c>
    </row>
    <row r="43" spans="1:22" x14ac:dyDescent="0.3">
      <c r="A43" s="1">
        <v>1333</v>
      </c>
      <c r="B43" s="1">
        <v>5</v>
      </c>
      <c r="C43" s="7" t="s">
        <v>33</v>
      </c>
      <c r="D43" s="7">
        <v>42716</v>
      </c>
      <c r="E43" s="7">
        <v>42908</v>
      </c>
      <c r="F43" s="7">
        <v>42910</v>
      </c>
      <c r="G43" s="7">
        <v>43055</v>
      </c>
      <c r="H43" s="7"/>
      <c r="I43" s="7"/>
      <c r="J43" s="7"/>
      <c r="K43" s="7"/>
      <c r="L43" s="7"/>
      <c r="M43" s="8">
        <f t="shared" si="0"/>
        <v>0</v>
      </c>
      <c r="N43" s="8">
        <f t="shared" si="1"/>
        <v>329</v>
      </c>
      <c r="O43" s="8">
        <f t="shared" si="2"/>
        <v>521</v>
      </c>
      <c r="P43" s="8">
        <f t="shared" si="3"/>
        <v>523</v>
      </c>
      <c r="Q43" s="8">
        <f t="shared" si="4"/>
        <v>668</v>
      </c>
      <c r="R43" s="8">
        <f t="shared" si="5"/>
        <v>0</v>
      </c>
      <c r="S43" s="8">
        <f t="shared" si="6"/>
        <v>0</v>
      </c>
      <c r="T43" s="8">
        <f t="shared" si="7"/>
        <v>0</v>
      </c>
      <c r="U43" s="8">
        <f t="shared" si="8"/>
        <v>0</v>
      </c>
      <c r="V43" s="8">
        <f t="shared" si="9"/>
        <v>0</v>
      </c>
    </row>
    <row r="44" spans="1:22" x14ac:dyDescent="0.3">
      <c r="A44" s="1">
        <v>1640</v>
      </c>
      <c r="B44" s="1">
        <v>3</v>
      </c>
      <c r="C44" s="7" t="s">
        <v>29</v>
      </c>
      <c r="D44" s="7">
        <v>42717</v>
      </c>
      <c r="E44" s="7">
        <v>42865</v>
      </c>
      <c r="F44" s="7"/>
      <c r="G44" s="7"/>
      <c r="H44" s="7"/>
      <c r="I44" s="7"/>
      <c r="J44" s="7"/>
      <c r="K44" s="7"/>
      <c r="L44" s="7"/>
      <c r="M44" s="8">
        <f t="shared" si="0"/>
        <v>0</v>
      </c>
      <c r="N44" s="8">
        <f t="shared" si="1"/>
        <v>156</v>
      </c>
      <c r="O44" s="8">
        <f t="shared" si="2"/>
        <v>304</v>
      </c>
      <c r="P44" s="8">
        <f t="shared" si="3"/>
        <v>0</v>
      </c>
      <c r="Q44" s="8">
        <f t="shared" si="4"/>
        <v>0</v>
      </c>
      <c r="R44" s="8">
        <f t="shared" si="5"/>
        <v>0</v>
      </c>
      <c r="S44" s="8">
        <f t="shared" si="6"/>
        <v>0</v>
      </c>
      <c r="T44" s="8">
        <f t="shared" si="7"/>
        <v>0</v>
      </c>
      <c r="U44" s="8">
        <f t="shared" si="8"/>
        <v>0</v>
      </c>
      <c r="V44" s="8">
        <f t="shared" si="9"/>
        <v>0</v>
      </c>
    </row>
    <row r="45" spans="1:22" x14ac:dyDescent="0.3">
      <c r="A45" s="1">
        <v>1661</v>
      </c>
      <c r="B45" s="1">
        <v>2</v>
      </c>
      <c r="C45" s="7" t="s">
        <v>30</v>
      </c>
      <c r="D45" s="7">
        <v>42485</v>
      </c>
      <c r="E45" s="7"/>
      <c r="F45" s="7"/>
      <c r="G45" s="7"/>
      <c r="H45" s="7"/>
      <c r="I45" s="7"/>
      <c r="J45" s="7"/>
      <c r="K45" s="7"/>
      <c r="L45" s="7"/>
      <c r="M45" s="8">
        <f t="shared" si="0"/>
        <v>0</v>
      </c>
      <c r="N45" s="8">
        <f t="shared" si="1"/>
        <v>33</v>
      </c>
      <c r="O45" s="8">
        <f t="shared" si="2"/>
        <v>0</v>
      </c>
      <c r="P45" s="8">
        <f t="shared" si="3"/>
        <v>0</v>
      </c>
      <c r="Q45" s="8">
        <f t="shared" si="4"/>
        <v>0</v>
      </c>
      <c r="R45" s="8">
        <f t="shared" si="5"/>
        <v>0</v>
      </c>
      <c r="S45" s="8">
        <f t="shared" si="6"/>
        <v>0</v>
      </c>
      <c r="T45" s="8">
        <f t="shared" si="7"/>
        <v>0</v>
      </c>
      <c r="U45" s="8">
        <f t="shared" si="8"/>
        <v>0</v>
      </c>
      <c r="V45" s="8">
        <f t="shared" si="9"/>
        <v>0</v>
      </c>
    </row>
    <row r="46" spans="1:22" x14ac:dyDescent="0.3">
      <c r="A46" s="1">
        <v>1747</v>
      </c>
      <c r="B46" s="1">
        <v>3</v>
      </c>
      <c r="C46" s="7" t="s">
        <v>31</v>
      </c>
      <c r="D46" s="7">
        <v>42457</v>
      </c>
      <c r="E46" s="7">
        <v>42457</v>
      </c>
      <c r="F46" s="7"/>
      <c r="G46" s="7"/>
      <c r="H46" s="7"/>
      <c r="I46" s="7"/>
      <c r="J46" s="7"/>
      <c r="K46" s="7"/>
      <c r="L46" s="7"/>
      <c r="M46" s="8">
        <f t="shared" si="0"/>
        <v>0</v>
      </c>
      <c r="N46" s="8">
        <f t="shared" si="1"/>
        <v>7</v>
      </c>
      <c r="O46" s="8">
        <f t="shared" si="2"/>
        <v>7</v>
      </c>
      <c r="P46" s="8">
        <f t="shared" si="3"/>
        <v>0</v>
      </c>
      <c r="Q46" s="8">
        <f t="shared" si="4"/>
        <v>0</v>
      </c>
      <c r="R46" s="8">
        <f t="shared" si="5"/>
        <v>0</v>
      </c>
      <c r="S46" s="8">
        <f t="shared" si="6"/>
        <v>0</v>
      </c>
      <c r="T46" s="8">
        <f t="shared" si="7"/>
        <v>0</v>
      </c>
      <c r="U46" s="8">
        <f t="shared" si="8"/>
        <v>0</v>
      </c>
      <c r="V46" s="8">
        <f t="shared" si="9"/>
        <v>0</v>
      </c>
    </row>
    <row r="47" spans="1:22" x14ac:dyDescent="0.3">
      <c r="A47" s="1">
        <v>2191</v>
      </c>
      <c r="B47" s="1">
        <v>2</v>
      </c>
      <c r="C47" s="7" t="s">
        <v>32</v>
      </c>
      <c r="D47" s="7">
        <v>42738</v>
      </c>
      <c r="E47" s="7"/>
      <c r="F47" s="7"/>
      <c r="G47" s="7"/>
      <c r="H47" s="7"/>
      <c r="I47" s="7"/>
      <c r="J47" s="7"/>
      <c r="K47" s="7"/>
      <c r="L47" s="7"/>
      <c r="M47" s="8">
        <f t="shared" si="0"/>
        <v>0</v>
      </c>
      <c r="N47" s="8">
        <f t="shared" si="1"/>
        <v>0</v>
      </c>
      <c r="O47" s="8">
        <f t="shared" si="2"/>
        <v>0</v>
      </c>
      <c r="P47" s="8">
        <f t="shared" si="3"/>
        <v>0</v>
      </c>
      <c r="Q47" s="8">
        <f t="shared" si="4"/>
        <v>0</v>
      </c>
      <c r="R47" s="8">
        <f t="shared" si="5"/>
        <v>0</v>
      </c>
      <c r="S47" s="8">
        <f t="shared" si="6"/>
        <v>0</v>
      </c>
      <c r="T47" s="8">
        <f t="shared" si="7"/>
        <v>0</v>
      </c>
      <c r="U47" s="8">
        <f t="shared" si="8"/>
        <v>0</v>
      </c>
      <c r="V47" s="8">
        <f t="shared" si="9"/>
        <v>0</v>
      </c>
    </row>
    <row r="48" spans="1:22" x14ac:dyDescent="0.3">
      <c r="A48" s="1">
        <v>2245</v>
      </c>
      <c r="B48" s="1">
        <v>2</v>
      </c>
      <c r="C48" s="7" t="s">
        <v>39</v>
      </c>
      <c r="D48" s="7">
        <v>43089</v>
      </c>
      <c r="E48" s="7"/>
      <c r="F48" s="7"/>
      <c r="G48" s="7"/>
      <c r="H48" s="7"/>
      <c r="I48" s="7"/>
      <c r="J48" s="7"/>
      <c r="K48" s="7"/>
      <c r="L48" s="7"/>
      <c r="M48" s="8">
        <f t="shared" si="0"/>
        <v>0</v>
      </c>
      <c r="N48" s="8">
        <f t="shared" si="1"/>
        <v>177</v>
      </c>
      <c r="O48" s="8">
        <f t="shared" si="2"/>
        <v>0</v>
      </c>
      <c r="P48" s="8">
        <f t="shared" si="3"/>
        <v>0</v>
      </c>
      <c r="Q48" s="8">
        <f t="shared" si="4"/>
        <v>0</v>
      </c>
      <c r="R48" s="8">
        <f t="shared" si="5"/>
        <v>0</v>
      </c>
      <c r="S48" s="8">
        <f t="shared" si="6"/>
        <v>0</v>
      </c>
      <c r="T48" s="8">
        <f t="shared" si="7"/>
        <v>0</v>
      </c>
      <c r="U48" s="8">
        <f t="shared" si="8"/>
        <v>0</v>
      </c>
      <c r="V48" s="8">
        <f t="shared" si="9"/>
        <v>0</v>
      </c>
    </row>
    <row r="49" spans="1:22" x14ac:dyDescent="0.3">
      <c r="A49" s="1">
        <v>2696</v>
      </c>
      <c r="B49" s="1">
        <v>2</v>
      </c>
      <c r="C49" s="7" t="s">
        <v>33</v>
      </c>
      <c r="D49" s="7">
        <v>42699</v>
      </c>
      <c r="E49" s="7"/>
      <c r="F49" s="7"/>
      <c r="G49" s="7"/>
      <c r="H49" s="7"/>
      <c r="I49" s="7"/>
      <c r="J49" s="7"/>
      <c r="K49" s="7"/>
      <c r="L49" s="7"/>
      <c r="M49" s="8">
        <f t="shared" si="0"/>
        <v>0</v>
      </c>
      <c r="N49" s="8">
        <f t="shared" si="1"/>
        <v>312</v>
      </c>
      <c r="O49" s="8">
        <f t="shared" si="2"/>
        <v>0</v>
      </c>
      <c r="P49" s="8">
        <f t="shared" si="3"/>
        <v>0</v>
      </c>
      <c r="Q49" s="8">
        <f t="shared" si="4"/>
        <v>0</v>
      </c>
      <c r="R49" s="8">
        <f t="shared" si="5"/>
        <v>0</v>
      </c>
      <c r="S49" s="8">
        <f t="shared" si="6"/>
        <v>0</v>
      </c>
      <c r="T49" s="8">
        <f t="shared" si="7"/>
        <v>0</v>
      </c>
      <c r="U49" s="8">
        <f t="shared" si="8"/>
        <v>0</v>
      </c>
      <c r="V49" s="8">
        <f t="shared" si="9"/>
        <v>0</v>
      </c>
    </row>
    <row r="50" spans="1:22" x14ac:dyDescent="0.3">
      <c r="A50" s="1">
        <v>2730</v>
      </c>
      <c r="B50" s="1">
        <v>2</v>
      </c>
      <c r="C50" s="7" t="s">
        <v>75</v>
      </c>
      <c r="D50" s="7">
        <v>42876</v>
      </c>
      <c r="E50" s="7"/>
      <c r="F50" s="7"/>
      <c r="G50" s="7"/>
      <c r="H50" s="7"/>
      <c r="I50" s="7"/>
      <c r="J50" s="7"/>
      <c r="K50" s="7"/>
      <c r="L50" s="7"/>
      <c r="M50" s="8">
        <f t="shared" si="0"/>
        <v>0</v>
      </c>
      <c r="N50" s="8">
        <f t="shared" si="1"/>
        <v>455</v>
      </c>
      <c r="O50" s="8">
        <f t="shared" si="2"/>
        <v>0</v>
      </c>
      <c r="P50" s="8">
        <f t="shared" si="3"/>
        <v>0</v>
      </c>
      <c r="Q50" s="8">
        <f t="shared" si="4"/>
        <v>0</v>
      </c>
      <c r="R50" s="8">
        <f t="shared" si="5"/>
        <v>0</v>
      </c>
      <c r="S50" s="8">
        <f t="shared" si="6"/>
        <v>0</v>
      </c>
      <c r="T50" s="8">
        <f t="shared" si="7"/>
        <v>0</v>
      </c>
      <c r="U50" s="8">
        <f t="shared" si="8"/>
        <v>0</v>
      </c>
      <c r="V50" s="8">
        <f t="shared" si="9"/>
        <v>0</v>
      </c>
    </row>
    <row r="51" spans="1:22" x14ac:dyDescent="0.3">
      <c r="A51" s="1">
        <v>2763</v>
      </c>
      <c r="B51" s="1">
        <v>2</v>
      </c>
      <c r="C51" s="7" t="s">
        <v>34</v>
      </c>
      <c r="D51" s="7">
        <v>42795</v>
      </c>
      <c r="E51" s="7"/>
      <c r="F51" s="7"/>
      <c r="G51" s="7"/>
      <c r="H51" s="7"/>
      <c r="I51" s="7"/>
      <c r="J51" s="7"/>
      <c r="K51" s="7"/>
      <c r="L51" s="7"/>
      <c r="M51" s="8">
        <f t="shared" si="0"/>
        <v>0</v>
      </c>
      <c r="N51" s="8">
        <f t="shared" si="1"/>
        <v>0</v>
      </c>
      <c r="O51" s="8">
        <f t="shared" si="2"/>
        <v>0</v>
      </c>
      <c r="P51" s="8">
        <f t="shared" si="3"/>
        <v>0</v>
      </c>
      <c r="Q51" s="8">
        <f t="shared" si="4"/>
        <v>0</v>
      </c>
      <c r="R51" s="8">
        <f t="shared" si="5"/>
        <v>0</v>
      </c>
      <c r="S51" s="8">
        <f t="shared" si="6"/>
        <v>0</v>
      </c>
      <c r="T51" s="8">
        <f t="shared" si="7"/>
        <v>0</v>
      </c>
      <c r="U51" s="8">
        <f t="shared" si="8"/>
        <v>0</v>
      </c>
      <c r="V51" s="8">
        <f t="shared" si="9"/>
        <v>0</v>
      </c>
    </row>
    <row r="52" spans="1:22" x14ac:dyDescent="0.3">
      <c r="A52" s="1">
        <v>2767</v>
      </c>
      <c r="B52" s="1">
        <v>2</v>
      </c>
      <c r="C52" s="7" t="s">
        <v>35</v>
      </c>
      <c r="D52" s="7">
        <v>42984</v>
      </c>
      <c r="E52" s="7"/>
      <c r="F52" s="7"/>
      <c r="G52" s="7"/>
      <c r="H52" s="7"/>
      <c r="I52" s="7"/>
      <c r="J52" s="7"/>
      <c r="K52" s="7"/>
      <c r="L52" s="7"/>
      <c r="M52" s="8">
        <f t="shared" si="0"/>
        <v>0</v>
      </c>
      <c r="N52" s="8">
        <f t="shared" si="1"/>
        <v>282</v>
      </c>
      <c r="O52" s="8">
        <f t="shared" si="2"/>
        <v>0</v>
      </c>
      <c r="P52" s="8">
        <f t="shared" si="3"/>
        <v>0</v>
      </c>
      <c r="Q52" s="8">
        <f t="shared" si="4"/>
        <v>0</v>
      </c>
      <c r="R52" s="8">
        <f t="shared" si="5"/>
        <v>0</v>
      </c>
      <c r="S52" s="8">
        <f t="shared" si="6"/>
        <v>0</v>
      </c>
      <c r="T52" s="8">
        <f t="shared" si="7"/>
        <v>0</v>
      </c>
      <c r="U52" s="8">
        <f t="shared" si="8"/>
        <v>0</v>
      </c>
      <c r="V52" s="8">
        <f t="shared" si="9"/>
        <v>0</v>
      </c>
    </row>
    <row r="53" spans="1:22" x14ac:dyDescent="0.3">
      <c r="A53" s="1">
        <v>2776</v>
      </c>
      <c r="B53" s="1">
        <v>3</v>
      </c>
      <c r="C53" s="7" t="s">
        <v>36</v>
      </c>
      <c r="D53" s="7">
        <v>42713</v>
      </c>
      <c r="E53" s="7">
        <v>42717</v>
      </c>
      <c r="F53" s="7"/>
      <c r="G53" s="7"/>
      <c r="H53" s="7"/>
      <c r="I53" s="7"/>
      <c r="J53" s="7"/>
      <c r="K53" s="7"/>
      <c r="L53" s="7"/>
      <c r="M53" s="8">
        <f t="shared" si="0"/>
        <v>0</v>
      </c>
      <c r="N53" s="8">
        <f t="shared" si="1"/>
        <v>33</v>
      </c>
      <c r="O53" s="8">
        <f t="shared" si="2"/>
        <v>37</v>
      </c>
      <c r="P53" s="8">
        <f t="shared" si="3"/>
        <v>0</v>
      </c>
      <c r="Q53" s="8">
        <f t="shared" si="4"/>
        <v>0</v>
      </c>
      <c r="R53" s="8">
        <f t="shared" si="5"/>
        <v>0</v>
      </c>
      <c r="S53" s="8">
        <f t="shared" si="6"/>
        <v>0</v>
      </c>
      <c r="T53" s="8">
        <f t="shared" si="7"/>
        <v>0</v>
      </c>
      <c r="U53" s="8">
        <f t="shared" si="8"/>
        <v>0</v>
      </c>
      <c r="V53" s="8">
        <f t="shared" si="9"/>
        <v>0</v>
      </c>
    </row>
    <row r="54" spans="1:22" x14ac:dyDescent="0.3">
      <c r="A54" s="1">
        <v>2891</v>
      </c>
      <c r="B54" s="1">
        <v>10</v>
      </c>
      <c r="C54" s="7" t="s">
        <v>33</v>
      </c>
      <c r="D54" s="7">
        <v>42472</v>
      </c>
      <c r="E54" s="7">
        <v>42514</v>
      </c>
      <c r="F54" s="7">
        <v>42514</v>
      </c>
      <c r="G54" s="7">
        <v>42535</v>
      </c>
      <c r="H54" s="7">
        <v>42555</v>
      </c>
      <c r="I54" s="7">
        <v>42555</v>
      </c>
      <c r="J54" s="7">
        <v>42632</v>
      </c>
      <c r="K54" s="7">
        <v>42960</v>
      </c>
      <c r="L54" s="7">
        <v>43072</v>
      </c>
      <c r="M54" s="8">
        <f t="shared" si="0"/>
        <v>0</v>
      </c>
      <c r="N54" s="8">
        <f t="shared" si="1"/>
        <v>85</v>
      </c>
      <c r="O54" s="8">
        <f t="shared" si="2"/>
        <v>127</v>
      </c>
      <c r="P54" s="8">
        <f t="shared" si="3"/>
        <v>127</v>
      </c>
      <c r="Q54" s="8">
        <f t="shared" si="4"/>
        <v>148</v>
      </c>
      <c r="R54" s="8">
        <f t="shared" si="5"/>
        <v>168</v>
      </c>
      <c r="S54" s="8">
        <f t="shared" si="6"/>
        <v>168</v>
      </c>
      <c r="T54" s="8">
        <f t="shared" si="7"/>
        <v>245</v>
      </c>
      <c r="U54" s="8">
        <f t="shared" si="8"/>
        <v>573</v>
      </c>
      <c r="V54" s="8">
        <f t="shared" si="9"/>
        <v>685</v>
      </c>
    </row>
    <row r="55" spans="1:22" x14ac:dyDescent="0.3">
      <c r="A55" s="1">
        <v>2893</v>
      </c>
      <c r="B55" s="1">
        <v>8</v>
      </c>
      <c r="C55" s="7" t="s">
        <v>76</v>
      </c>
      <c r="D55" s="7">
        <v>42458</v>
      </c>
      <c r="E55" s="7">
        <v>42884</v>
      </c>
      <c r="F55" s="7">
        <v>42956</v>
      </c>
      <c r="G55" s="7">
        <v>42983</v>
      </c>
      <c r="H55" s="7">
        <v>43007</v>
      </c>
      <c r="I55" s="7">
        <v>43060</v>
      </c>
      <c r="J55" s="7">
        <v>43087</v>
      </c>
      <c r="K55" s="7"/>
      <c r="L55" s="7"/>
      <c r="M55" s="8">
        <f t="shared" si="0"/>
        <v>0</v>
      </c>
      <c r="N55" s="8">
        <f t="shared" si="1"/>
        <v>18</v>
      </c>
      <c r="O55" s="8">
        <f t="shared" si="2"/>
        <v>444</v>
      </c>
      <c r="P55" s="8">
        <f t="shared" si="3"/>
        <v>516</v>
      </c>
      <c r="Q55" s="8">
        <f t="shared" si="4"/>
        <v>543</v>
      </c>
      <c r="R55" s="8">
        <f t="shared" si="5"/>
        <v>567</v>
      </c>
      <c r="S55" s="8">
        <f t="shared" si="6"/>
        <v>620</v>
      </c>
      <c r="T55" s="8">
        <f t="shared" si="7"/>
        <v>647</v>
      </c>
      <c r="U55" s="8">
        <f t="shared" si="8"/>
        <v>0</v>
      </c>
      <c r="V55" s="8">
        <f t="shared" si="9"/>
        <v>0</v>
      </c>
    </row>
    <row r="56" spans="1:22" x14ac:dyDescent="0.3">
      <c r="A56" s="1">
        <v>2903</v>
      </c>
      <c r="B56" s="1">
        <v>2</v>
      </c>
      <c r="C56" s="7" t="s">
        <v>37</v>
      </c>
      <c r="D56" s="7">
        <v>43077</v>
      </c>
      <c r="E56" s="7"/>
      <c r="F56" s="7"/>
      <c r="G56" s="7"/>
      <c r="H56" s="7"/>
      <c r="I56" s="7"/>
      <c r="J56" s="7"/>
      <c r="K56" s="7"/>
      <c r="L56" s="7"/>
      <c r="M56" s="8">
        <f t="shared" si="0"/>
        <v>0</v>
      </c>
      <c r="N56" s="8">
        <f t="shared" si="1"/>
        <v>0</v>
      </c>
      <c r="O56" s="8">
        <f t="shared" si="2"/>
        <v>0</v>
      </c>
      <c r="P56" s="8">
        <f t="shared" si="3"/>
        <v>0</v>
      </c>
      <c r="Q56" s="8">
        <f t="shared" si="4"/>
        <v>0</v>
      </c>
      <c r="R56" s="8">
        <f t="shared" si="5"/>
        <v>0</v>
      </c>
      <c r="S56" s="8">
        <f t="shared" si="6"/>
        <v>0</v>
      </c>
      <c r="T56" s="8">
        <f t="shared" si="7"/>
        <v>0</v>
      </c>
      <c r="U56" s="8">
        <f t="shared" si="8"/>
        <v>0</v>
      </c>
      <c r="V56" s="8">
        <f t="shared" si="9"/>
        <v>0</v>
      </c>
    </row>
    <row r="57" spans="1:22" x14ac:dyDescent="0.3">
      <c r="A57" s="1">
        <v>2922</v>
      </c>
      <c r="B57" s="1">
        <v>2</v>
      </c>
      <c r="C57" s="7" t="s">
        <v>38</v>
      </c>
      <c r="D57" s="7">
        <v>42989</v>
      </c>
      <c r="E57" s="7"/>
      <c r="F57" s="7"/>
      <c r="G57" s="7"/>
      <c r="H57" s="7"/>
      <c r="I57" s="7"/>
      <c r="J57" s="7"/>
      <c r="K57" s="7"/>
      <c r="L57" s="7"/>
      <c r="M57" s="8">
        <f t="shared" si="0"/>
        <v>0</v>
      </c>
      <c r="N57" s="8">
        <f t="shared" si="1"/>
        <v>0</v>
      </c>
      <c r="O57" s="8">
        <f t="shared" si="2"/>
        <v>0</v>
      </c>
      <c r="P57" s="8">
        <f t="shared" si="3"/>
        <v>0</v>
      </c>
      <c r="Q57" s="8">
        <f t="shared" si="4"/>
        <v>0</v>
      </c>
      <c r="R57" s="8">
        <f t="shared" si="5"/>
        <v>0</v>
      </c>
      <c r="S57" s="8">
        <f t="shared" si="6"/>
        <v>0</v>
      </c>
      <c r="T57" s="8">
        <f t="shared" si="7"/>
        <v>0</v>
      </c>
      <c r="U57" s="8">
        <f t="shared" si="8"/>
        <v>0</v>
      </c>
      <c r="V57" s="8">
        <f t="shared" si="9"/>
        <v>0</v>
      </c>
    </row>
    <row r="58" spans="1:22" x14ac:dyDescent="0.3">
      <c r="A58" s="1">
        <v>2931</v>
      </c>
      <c r="B58" s="1">
        <v>3</v>
      </c>
      <c r="C58" s="7" t="s">
        <v>77</v>
      </c>
      <c r="D58" s="7">
        <v>42810</v>
      </c>
      <c r="E58" s="7">
        <v>43005</v>
      </c>
      <c r="F58" s="7"/>
      <c r="G58" s="7"/>
      <c r="H58" s="7"/>
      <c r="I58" s="7"/>
      <c r="J58" s="7"/>
      <c r="K58" s="7"/>
      <c r="L58" s="7"/>
      <c r="M58" s="8">
        <f t="shared" si="0"/>
        <v>0</v>
      </c>
      <c r="N58" s="8">
        <f t="shared" si="1"/>
        <v>14</v>
      </c>
      <c r="O58" s="8">
        <f t="shared" si="2"/>
        <v>209</v>
      </c>
      <c r="P58" s="8">
        <f t="shared" si="3"/>
        <v>0</v>
      </c>
      <c r="Q58" s="8">
        <f t="shared" si="4"/>
        <v>0</v>
      </c>
      <c r="R58" s="8">
        <f t="shared" si="5"/>
        <v>0</v>
      </c>
      <c r="S58" s="8">
        <f t="shared" si="6"/>
        <v>0</v>
      </c>
      <c r="T58" s="8">
        <f t="shared" si="7"/>
        <v>0</v>
      </c>
      <c r="U58" s="8">
        <f t="shared" si="8"/>
        <v>0</v>
      </c>
      <c r="V58" s="8">
        <f t="shared" si="9"/>
        <v>0</v>
      </c>
    </row>
    <row r="59" spans="1:22" x14ac:dyDescent="0.3">
      <c r="A59" s="1">
        <v>2971</v>
      </c>
      <c r="B59" s="1">
        <v>2</v>
      </c>
      <c r="C59" s="7" t="s">
        <v>78</v>
      </c>
      <c r="D59" s="7">
        <v>42912</v>
      </c>
      <c r="E59" s="7"/>
      <c r="F59" s="7"/>
      <c r="G59" s="7"/>
      <c r="H59" s="7"/>
      <c r="I59" s="7"/>
      <c r="J59" s="7"/>
      <c r="K59" s="7"/>
      <c r="L59" s="7"/>
      <c r="M59" s="8">
        <f t="shared" si="0"/>
        <v>0</v>
      </c>
      <c r="N59" s="8">
        <f t="shared" si="1"/>
        <v>91</v>
      </c>
      <c r="O59" s="8">
        <f t="shared" si="2"/>
        <v>0</v>
      </c>
      <c r="P59" s="8">
        <f t="shared" si="3"/>
        <v>0</v>
      </c>
      <c r="Q59" s="8">
        <f t="shared" si="4"/>
        <v>0</v>
      </c>
      <c r="R59" s="8">
        <f t="shared" si="5"/>
        <v>0</v>
      </c>
      <c r="S59" s="8">
        <f t="shared" si="6"/>
        <v>0</v>
      </c>
      <c r="T59" s="8">
        <f t="shared" si="7"/>
        <v>0</v>
      </c>
      <c r="U59" s="8">
        <f t="shared" si="8"/>
        <v>0</v>
      </c>
      <c r="V59" s="8">
        <f t="shared" si="9"/>
        <v>0</v>
      </c>
    </row>
    <row r="60" spans="1:22" x14ac:dyDescent="0.3">
      <c r="A60" s="1">
        <v>2980</v>
      </c>
      <c r="B60" s="1">
        <v>6</v>
      </c>
      <c r="C60" s="7" t="s">
        <v>79</v>
      </c>
      <c r="D60" s="7">
        <v>42799</v>
      </c>
      <c r="E60" s="7">
        <v>42799</v>
      </c>
      <c r="F60" s="7">
        <v>43044</v>
      </c>
      <c r="G60" s="7">
        <v>43074</v>
      </c>
      <c r="H60" s="7">
        <v>43076</v>
      </c>
      <c r="I60" s="7"/>
      <c r="J60" s="7"/>
      <c r="K60" s="7"/>
      <c r="L60" s="7"/>
      <c r="M60" s="8">
        <f t="shared" si="0"/>
        <v>0</v>
      </c>
      <c r="N60" s="8">
        <f t="shared" si="1"/>
        <v>374</v>
      </c>
      <c r="O60" s="8">
        <f t="shared" si="2"/>
        <v>374</v>
      </c>
      <c r="P60" s="8">
        <f t="shared" si="3"/>
        <v>619</v>
      </c>
      <c r="Q60" s="8">
        <f t="shared" si="4"/>
        <v>649</v>
      </c>
      <c r="R60" s="8">
        <f t="shared" si="5"/>
        <v>651</v>
      </c>
      <c r="S60" s="8">
        <f t="shared" si="6"/>
        <v>0</v>
      </c>
      <c r="T60" s="8">
        <f t="shared" si="7"/>
        <v>0</v>
      </c>
      <c r="U60" s="8">
        <f t="shared" si="8"/>
        <v>0</v>
      </c>
      <c r="V60" s="8">
        <f t="shared" si="9"/>
        <v>0</v>
      </c>
    </row>
    <row r="61" spans="1:22" x14ac:dyDescent="0.3">
      <c r="A61" s="1">
        <v>2995</v>
      </c>
      <c r="B61" s="1">
        <v>2</v>
      </c>
      <c r="C61" s="7" t="s">
        <v>40</v>
      </c>
      <c r="D61" s="7">
        <v>42520</v>
      </c>
      <c r="E61" s="7"/>
      <c r="F61" s="7"/>
      <c r="G61" s="7"/>
      <c r="H61" s="7"/>
      <c r="I61" s="7"/>
      <c r="J61" s="7"/>
      <c r="K61" s="7"/>
      <c r="L61" s="7"/>
      <c r="M61" s="8">
        <f t="shared" si="0"/>
        <v>0</v>
      </c>
      <c r="N61" s="8">
        <f t="shared" si="1"/>
        <v>0</v>
      </c>
      <c r="O61" s="8">
        <f t="shared" si="2"/>
        <v>0</v>
      </c>
      <c r="P61" s="8">
        <f t="shared" si="3"/>
        <v>0</v>
      </c>
      <c r="Q61" s="8">
        <f t="shared" si="4"/>
        <v>0</v>
      </c>
      <c r="R61" s="8">
        <f t="shared" si="5"/>
        <v>0</v>
      </c>
      <c r="S61" s="8">
        <f t="shared" si="6"/>
        <v>0</v>
      </c>
      <c r="T61" s="8">
        <f t="shared" si="7"/>
        <v>0</v>
      </c>
      <c r="U61" s="8">
        <f t="shared" si="8"/>
        <v>0</v>
      </c>
      <c r="V61" s="8">
        <f t="shared" si="9"/>
        <v>0</v>
      </c>
    </row>
    <row r="62" spans="1:22" x14ac:dyDescent="0.3">
      <c r="A62" s="1">
        <v>2996</v>
      </c>
      <c r="B62" s="1">
        <v>3</v>
      </c>
      <c r="C62" s="7" t="s">
        <v>41</v>
      </c>
      <c r="D62" s="7">
        <v>42474</v>
      </c>
      <c r="E62" s="7">
        <v>42656</v>
      </c>
      <c r="F62" s="7"/>
      <c r="G62" s="7"/>
      <c r="H62" s="7"/>
      <c r="I62" s="7"/>
      <c r="J62" s="7"/>
      <c r="K62" s="7"/>
      <c r="L62" s="7"/>
      <c r="M62" s="8">
        <f t="shared" si="0"/>
        <v>0</v>
      </c>
      <c r="N62" s="8">
        <f t="shared" si="1"/>
        <v>1</v>
      </c>
      <c r="O62" s="8">
        <f t="shared" si="2"/>
        <v>183</v>
      </c>
      <c r="P62" s="8">
        <f t="shared" si="3"/>
        <v>0</v>
      </c>
      <c r="Q62" s="8">
        <f t="shared" si="4"/>
        <v>0</v>
      </c>
      <c r="R62" s="8">
        <f t="shared" si="5"/>
        <v>0</v>
      </c>
      <c r="S62" s="8">
        <f t="shared" si="6"/>
        <v>0</v>
      </c>
      <c r="T62" s="8">
        <f t="shared" si="7"/>
        <v>0</v>
      </c>
      <c r="U62" s="8">
        <f t="shared" si="8"/>
        <v>0</v>
      </c>
      <c r="V62" s="8">
        <f t="shared" si="9"/>
        <v>0</v>
      </c>
    </row>
    <row r="63" spans="1:22" x14ac:dyDescent="0.3">
      <c r="A63" s="1">
        <v>3004</v>
      </c>
      <c r="B63" s="1">
        <v>4</v>
      </c>
      <c r="C63" s="7" t="s">
        <v>42</v>
      </c>
      <c r="D63" s="7">
        <v>42606</v>
      </c>
      <c r="E63" s="7">
        <v>42617</v>
      </c>
      <c r="F63" s="7">
        <v>42855</v>
      </c>
      <c r="G63" s="7"/>
      <c r="H63" s="7"/>
      <c r="I63" s="7"/>
      <c r="J63" s="7"/>
      <c r="K63" s="7"/>
      <c r="L63" s="7"/>
      <c r="M63" s="8">
        <f t="shared" si="0"/>
        <v>0</v>
      </c>
      <c r="N63" s="8">
        <f t="shared" si="1"/>
        <v>132</v>
      </c>
      <c r="O63" s="8">
        <f t="shared" si="2"/>
        <v>143</v>
      </c>
      <c r="P63" s="8">
        <f t="shared" si="3"/>
        <v>381</v>
      </c>
      <c r="Q63" s="8">
        <f t="shared" si="4"/>
        <v>0</v>
      </c>
      <c r="R63" s="8">
        <f t="shared" si="5"/>
        <v>0</v>
      </c>
      <c r="S63" s="8">
        <f t="shared" si="6"/>
        <v>0</v>
      </c>
      <c r="T63" s="8">
        <f t="shared" si="7"/>
        <v>0</v>
      </c>
      <c r="U63" s="8">
        <f t="shared" si="8"/>
        <v>0</v>
      </c>
      <c r="V63" s="8">
        <f t="shared" si="9"/>
        <v>0</v>
      </c>
    </row>
    <row r="64" spans="1:22" x14ac:dyDescent="0.3">
      <c r="A64" s="1">
        <v>3007</v>
      </c>
      <c r="B64" s="1">
        <v>2</v>
      </c>
      <c r="C64" s="7" t="s">
        <v>43</v>
      </c>
      <c r="D64" s="7">
        <v>43025</v>
      </c>
      <c r="E64" s="7"/>
      <c r="F64" s="7"/>
      <c r="G64" s="7"/>
      <c r="H64" s="7"/>
      <c r="I64" s="7"/>
      <c r="J64" s="7"/>
      <c r="K64" s="7"/>
      <c r="L64" s="7"/>
      <c r="M64" s="8">
        <f t="shared" si="0"/>
        <v>0</v>
      </c>
      <c r="N64" s="8">
        <f t="shared" si="1"/>
        <v>390</v>
      </c>
      <c r="O64" s="8">
        <f t="shared" si="2"/>
        <v>0</v>
      </c>
      <c r="P64" s="8">
        <f t="shared" si="3"/>
        <v>0</v>
      </c>
      <c r="Q64" s="8">
        <f t="shared" si="4"/>
        <v>0</v>
      </c>
      <c r="R64" s="8">
        <f t="shared" si="5"/>
        <v>0</v>
      </c>
      <c r="S64" s="8">
        <f t="shared" si="6"/>
        <v>0</v>
      </c>
      <c r="T64" s="8">
        <f t="shared" si="7"/>
        <v>0</v>
      </c>
      <c r="U64" s="8">
        <f t="shared" si="8"/>
        <v>0</v>
      </c>
      <c r="V64" s="8">
        <f t="shared" si="9"/>
        <v>0</v>
      </c>
    </row>
    <row r="65" spans="1:22" x14ac:dyDescent="0.3">
      <c r="A65" s="1">
        <v>3023</v>
      </c>
      <c r="B65" s="1">
        <v>3</v>
      </c>
      <c r="C65" s="7" t="s">
        <v>80</v>
      </c>
      <c r="D65" s="7">
        <v>43067</v>
      </c>
      <c r="E65" s="7">
        <v>43076</v>
      </c>
      <c r="F65" s="7"/>
      <c r="G65" s="7"/>
      <c r="H65" s="7"/>
      <c r="I65" s="7"/>
      <c r="J65" s="7"/>
      <c r="K65" s="7"/>
      <c r="L65" s="7"/>
      <c r="M65" s="8">
        <f t="shared" si="0"/>
        <v>0</v>
      </c>
      <c r="N65" s="8">
        <f t="shared" si="1"/>
        <v>13</v>
      </c>
      <c r="O65" s="8">
        <f t="shared" si="2"/>
        <v>22</v>
      </c>
      <c r="P65" s="8">
        <f t="shared" si="3"/>
        <v>0</v>
      </c>
      <c r="Q65" s="8">
        <f t="shared" si="4"/>
        <v>0</v>
      </c>
      <c r="R65" s="8">
        <f t="shared" si="5"/>
        <v>0</v>
      </c>
      <c r="S65" s="8">
        <f t="shared" si="6"/>
        <v>0</v>
      </c>
      <c r="T65" s="8">
        <f t="shared" si="7"/>
        <v>0</v>
      </c>
      <c r="U65" s="8">
        <f t="shared" si="8"/>
        <v>0</v>
      </c>
      <c r="V65" s="8">
        <f t="shared" si="9"/>
        <v>0</v>
      </c>
    </row>
    <row r="66" spans="1:22" x14ac:dyDescent="0.3">
      <c r="A66" s="1">
        <v>3057</v>
      </c>
      <c r="B66" s="1">
        <v>2</v>
      </c>
      <c r="C66" s="7" t="s">
        <v>44</v>
      </c>
      <c r="D66" s="7">
        <v>42825</v>
      </c>
      <c r="E66" s="7"/>
      <c r="F66" s="7"/>
      <c r="G66" s="7"/>
      <c r="H66" s="7"/>
      <c r="I66" s="7"/>
      <c r="J66" s="7"/>
      <c r="K66" s="7"/>
      <c r="L66" s="7"/>
      <c r="M66" s="8">
        <f t="shared" si="0"/>
        <v>0</v>
      </c>
      <c r="N66" s="8">
        <f t="shared" si="1"/>
        <v>14</v>
      </c>
      <c r="O66" s="8">
        <f t="shared" si="2"/>
        <v>0</v>
      </c>
      <c r="P66" s="8">
        <f t="shared" si="3"/>
        <v>0</v>
      </c>
      <c r="Q66" s="8">
        <f t="shared" si="4"/>
        <v>0</v>
      </c>
      <c r="R66" s="8">
        <f t="shared" si="5"/>
        <v>0</v>
      </c>
      <c r="S66" s="8">
        <f t="shared" si="6"/>
        <v>0</v>
      </c>
      <c r="T66" s="8">
        <f t="shared" si="7"/>
        <v>0</v>
      </c>
      <c r="U66" s="8">
        <f t="shared" si="8"/>
        <v>0</v>
      </c>
      <c r="V66" s="8">
        <f t="shared" si="9"/>
        <v>0</v>
      </c>
    </row>
    <row r="67" spans="1:22" x14ac:dyDescent="0.3">
      <c r="A67" s="1">
        <v>3072</v>
      </c>
      <c r="B67" s="1">
        <v>2</v>
      </c>
      <c r="C67" s="7" t="s">
        <v>81</v>
      </c>
      <c r="D67" s="7">
        <v>42906</v>
      </c>
      <c r="E67" s="7"/>
      <c r="F67" s="7"/>
      <c r="G67" s="7"/>
      <c r="H67" s="7"/>
      <c r="I67" s="7"/>
      <c r="J67" s="7"/>
      <c r="K67" s="7"/>
      <c r="L67" s="7"/>
      <c r="M67" s="8">
        <f t="shared" ref="M67:M101" si="10">C67-C67</f>
        <v>0</v>
      </c>
      <c r="N67" s="8">
        <f t="shared" ref="N67:N101" si="11">IF(D67-C67&lt;0, 0, D67-C67)</f>
        <v>281</v>
      </c>
      <c r="O67" s="8">
        <f t="shared" ref="O67:O101" si="12">IF(E67-C67&lt;0,0,E67-C67)</f>
        <v>0</v>
      </c>
      <c r="P67" s="8">
        <f t="shared" ref="P67:P101" si="13">IF(F67-C67&lt;0,0,F67-C67)</f>
        <v>0</v>
      </c>
      <c r="Q67" s="8">
        <f t="shared" ref="Q67:Q101" si="14">IF(G67-C67&lt;0,0,G67-C67)</f>
        <v>0</v>
      </c>
      <c r="R67" s="8">
        <f t="shared" ref="R67:R101" si="15">IF(H67-C67&lt;0,0,H67-C67)</f>
        <v>0</v>
      </c>
      <c r="S67" s="8">
        <f t="shared" ref="S67:S101" si="16">IF(I67-C67&lt;0,0,I67-C67)</f>
        <v>0</v>
      </c>
      <c r="T67" s="8">
        <f t="shared" ref="T67:T101" si="17">IF(J67-C67&lt;0,0,J67-C67)</f>
        <v>0</v>
      </c>
      <c r="U67" s="8">
        <f t="shared" ref="U67:U101" si="18">IF(K67-C67&lt;0,0,K67-C67)</f>
        <v>0</v>
      </c>
      <c r="V67" s="8">
        <f t="shared" ref="V67:V101" si="19">IF(L67-C67&lt;0,0,L67-C67)</f>
        <v>0</v>
      </c>
    </row>
    <row r="68" spans="1:22" x14ac:dyDescent="0.3">
      <c r="A68" s="1">
        <v>3097</v>
      </c>
      <c r="B68" s="1">
        <v>4</v>
      </c>
      <c r="C68" s="7" t="s">
        <v>82</v>
      </c>
      <c r="D68" s="7">
        <v>42750</v>
      </c>
      <c r="E68" s="7">
        <v>42762</v>
      </c>
      <c r="F68" s="7">
        <v>42766</v>
      </c>
      <c r="G68" s="7"/>
      <c r="H68" s="7"/>
      <c r="I68" s="7"/>
      <c r="J68" s="7"/>
      <c r="K68" s="7"/>
      <c r="L68" s="7"/>
      <c r="M68" s="8">
        <f t="shared" si="10"/>
        <v>0</v>
      </c>
      <c r="N68" s="8">
        <f t="shared" si="11"/>
        <v>53</v>
      </c>
      <c r="O68" s="8">
        <f t="shared" si="12"/>
        <v>65</v>
      </c>
      <c r="P68" s="8">
        <f t="shared" si="13"/>
        <v>69</v>
      </c>
      <c r="Q68" s="8">
        <f t="shared" si="14"/>
        <v>0</v>
      </c>
      <c r="R68" s="8">
        <f t="shared" si="15"/>
        <v>0</v>
      </c>
      <c r="S68" s="8">
        <f t="shared" si="16"/>
        <v>0</v>
      </c>
      <c r="T68" s="8">
        <f t="shared" si="17"/>
        <v>0</v>
      </c>
      <c r="U68" s="8">
        <f t="shared" si="18"/>
        <v>0</v>
      </c>
      <c r="V68" s="8">
        <f t="shared" si="19"/>
        <v>0</v>
      </c>
    </row>
    <row r="69" spans="1:22" x14ac:dyDescent="0.3">
      <c r="A69" s="1">
        <v>3163</v>
      </c>
      <c r="B69" s="1">
        <v>10</v>
      </c>
      <c r="C69" s="7" t="s">
        <v>83</v>
      </c>
      <c r="D69" s="7">
        <v>42591</v>
      </c>
      <c r="E69" s="7">
        <v>42601</v>
      </c>
      <c r="F69" s="7">
        <v>42718</v>
      </c>
      <c r="G69" s="7">
        <v>42795</v>
      </c>
      <c r="H69" s="7">
        <v>42854</v>
      </c>
      <c r="I69" s="7">
        <v>42894</v>
      </c>
      <c r="J69" s="7">
        <v>42980</v>
      </c>
      <c r="K69" s="7">
        <v>43083</v>
      </c>
      <c r="L69" s="7">
        <v>43087</v>
      </c>
      <c r="M69" s="8">
        <f t="shared" si="10"/>
        <v>0</v>
      </c>
      <c r="N69" s="8">
        <f t="shared" si="11"/>
        <v>49</v>
      </c>
      <c r="O69" s="8">
        <f t="shared" si="12"/>
        <v>59</v>
      </c>
      <c r="P69" s="8">
        <f t="shared" si="13"/>
        <v>176</v>
      </c>
      <c r="Q69" s="8">
        <f t="shared" si="14"/>
        <v>253</v>
      </c>
      <c r="R69" s="8">
        <f t="shared" si="15"/>
        <v>312</v>
      </c>
      <c r="S69" s="8">
        <f t="shared" si="16"/>
        <v>352</v>
      </c>
      <c r="T69" s="8">
        <f t="shared" si="17"/>
        <v>438</v>
      </c>
      <c r="U69" s="8">
        <f t="shared" si="18"/>
        <v>541</v>
      </c>
      <c r="V69" s="8">
        <f t="shared" si="19"/>
        <v>545</v>
      </c>
    </row>
    <row r="70" spans="1:22" x14ac:dyDescent="0.3">
      <c r="A70" s="1">
        <v>3180</v>
      </c>
      <c r="B70" s="1">
        <v>2</v>
      </c>
      <c r="C70" s="7" t="s">
        <v>45</v>
      </c>
      <c r="D70" s="7">
        <v>42828</v>
      </c>
      <c r="E70" s="7"/>
      <c r="F70" s="7"/>
      <c r="G70" s="7"/>
      <c r="H70" s="7"/>
      <c r="I70" s="7"/>
      <c r="J70" s="7"/>
      <c r="K70" s="7"/>
      <c r="L70" s="7"/>
      <c r="M70" s="8">
        <f t="shared" si="10"/>
        <v>0</v>
      </c>
      <c r="N70" s="8">
        <f t="shared" si="11"/>
        <v>209</v>
      </c>
      <c r="O70" s="8">
        <f t="shared" si="12"/>
        <v>0</v>
      </c>
      <c r="P70" s="8">
        <f t="shared" si="13"/>
        <v>0</v>
      </c>
      <c r="Q70" s="8">
        <f t="shared" si="14"/>
        <v>0</v>
      </c>
      <c r="R70" s="8">
        <f t="shared" si="15"/>
        <v>0</v>
      </c>
      <c r="S70" s="8">
        <f t="shared" si="16"/>
        <v>0</v>
      </c>
      <c r="T70" s="8">
        <f t="shared" si="17"/>
        <v>0</v>
      </c>
      <c r="U70" s="8">
        <f t="shared" si="18"/>
        <v>0</v>
      </c>
      <c r="V70" s="8">
        <f t="shared" si="19"/>
        <v>0</v>
      </c>
    </row>
    <row r="71" spans="1:22" x14ac:dyDescent="0.3">
      <c r="A71" s="1">
        <v>3335</v>
      </c>
      <c r="B71" s="1">
        <v>4</v>
      </c>
      <c r="C71" s="7" t="s">
        <v>84</v>
      </c>
      <c r="D71" s="7">
        <v>42522</v>
      </c>
      <c r="E71" s="7">
        <v>42667</v>
      </c>
      <c r="F71" s="7">
        <v>42691</v>
      </c>
      <c r="G71" s="7"/>
      <c r="H71" s="7"/>
      <c r="I71" s="7"/>
      <c r="J71" s="7"/>
      <c r="K71" s="7"/>
      <c r="L71" s="7"/>
      <c r="M71" s="8">
        <f t="shared" si="10"/>
        <v>0</v>
      </c>
      <c r="N71" s="8">
        <f t="shared" si="11"/>
        <v>138</v>
      </c>
      <c r="O71" s="8">
        <f t="shared" si="12"/>
        <v>283</v>
      </c>
      <c r="P71" s="8">
        <f t="shared" si="13"/>
        <v>307</v>
      </c>
      <c r="Q71" s="8">
        <f t="shared" si="14"/>
        <v>0</v>
      </c>
      <c r="R71" s="8">
        <f t="shared" si="15"/>
        <v>0</v>
      </c>
      <c r="S71" s="8">
        <f t="shared" si="16"/>
        <v>0</v>
      </c>
      <c r="T71" s="8">
        <f t="shared" si="17"/>
        <v>0</v>
      </c>
      <c r="U71" s="8">
        <f t="shared" si="18"/>
        <v>0</v>
      </c>
      <c r="V71" s="8">
        <f t="shared" si="19"/>
        <v>0</v>
      </c>
    </row>
    <row r="72" spans="1:22" x14ac:dyDescent="0.3">
      <c r="A72" s="1">
        <v>3503</v>
      </c>
      <c r="B72" s="1">
        <v>5</v>
      </c>
      <c r="C72" s="7" t="s">
        <v>13</v>
      </c>
      <c r="D72" s="7">
        <v>42731</v>
      </c>
      <c r="E72" s="7">
        <v>43073</v>
      </c>
      <c r="F72" s="7">
        <v>43073</v>
      </c>
      <c r="G72" s="7">
        <v>43084</v>
      </c>
      <c r="H72" s="7"/>
      <c r="I72" s="7"/>
      <c r="J72" s="7"/>
      <c r="K72" s="7"/>
      <c r="L72" s="7"/>
      <c r="M72" s="8">
        <f t="shared" si="10"/>
        <v>0</v>
      </c>
      <c r="N72" s="8">
        <f t="shared" si="11"/>
        <v>2</v>
      </c>
      <c r="O72" s="8">
        <f t="shared" si="12"/>
        <v>344</v>
      </c>
      <c r="P72" s="8">
        <f t="shared" si="13"/>
        <v>344</v>
      </c>
      <c r="Q72" s="8">
        <f t="shared" si="14"/>
        <v>355</v>
      </c>
      <c r="R72" s="8">
        <f t="shared" si="15"/>
        <v>0</v>
      </c>
      <c r="S72" s="8">
        <f t="shared" si="16"/>
        <v>0</v>
      </c>
      <c r="T72" s="8">
        <f t="shared" si="17"/>
        <v>0</v>
      </c>
      <c r="U72" s="8">
        <f t="shared" si="18"/>
        <v>0</v>
      </c>
      <c r="V72" s="8">
        <f t="shared" si="19"/>
        <v>0</v>
      </c>
    </row>
    <row r="73" spans="1:22" x14ac:dyDescent="0.3">
      <c r="A73" s="1">
        <v>3560</v>
      </c>
      <c r="B73" s="1">
        <v>2</v>
      </c>
      <c r="C73" s="7" t="s">
        <v>46</v>
      </c>
      <c r="D73" s="7">
        <v>43034</v>
      </c>
      <c r="E73" s="7"/>
      <c r="F73" s="7"/>
      <c r="G73" s="7"/>
      <c r="H73" s="7"/>
      <c r="I73" s="7"/>
      <c r="J73" s="7"/>
      <c r="K73" s="7"/>
      <c r="L73" s="7"/>
      <c r="M73" s="8">
        <f t="shared" si="10"/>
        <v>0</v>
      </c>
      <c r="N73" s="8">
        <f t="shared" si="11"/>
        <v>327</v>
      </c>
      <c r="O73" s="8">
        <f t="shared" si="12"/>
        <v>0</v>
      </c>
      <c r="P73" s="8">
        <f t="shared" si="13"/>
        <v>0</v>
      </c>
      <c r="Q73" s="8">
        <f t="shared" si="14"/>
        <v>0</v>
      </c>
      <c r="R73" s="8">
        <f t="shared" si="15"/>
        <v>0</v>
      </c>
      <c r="S73" s="8">
        <f t="shared" si="16"/>
        <v>0</v>
      </c>
      <c r="T73" s="8">
        <f t="shared" si="17"/>
        <v>0</v>
      </c>
      <c r="U73" s="8">
        <f t="shared" si="18"/>
        <v>0</v>
      </c>
      <c r="V73" s="8">
        <f t="shared" si="19"/>
        <v>0</v>
      </c>
    </row>
    <row r="74" spans="1:22" x14ac:dyDescent="0.3">
      <c r="A74" s="1">
        <v>3616</v>
      </c>
      <c r="B74" s="1">
        <v>3</v>
      </c>
      <c r="C74" s="7" t="s">
        <v>47</v>
      </c>
      <c r="D74" s="7">
        <v>43025</v>
      </c>
      <c r="E74" s="7">
        <v>43056</v>
      </c>
      <c r="F74" s="7"/>
      <c r="G74" s="7"/>
      <c r="H74" s="7"/>
      <c r="I74" s="7"/>
      <c r="J74" s="7"/>
      <c r="K74" s="7"/>
      <c r="L74" s="7"/>
      <c r="M74" s="8">
        <f t="shared" si="10"/>
        <v>0</v>
      </c>
      <c r="N74" s="8">
        <f t="shared" si="11"/>
        <v>0</v>
      </c>
      <c r="O74" s="8">
        <f t="shared" si="12"/>
        <v>31</v>
      </c>
      <c r="P74" s="8">
        <f t="shared" si="13"/>
        <v>0</v>
      </c>
      <c r="Q74" s="8">
        <f t="shared" si="14"/>
        <v>0</v>
      </c>
      <c r="R74" s="8">
        <f t="shared" si="15"/>
        <v>0</v>
      </c>
      <c r="S74" s="8">
        <f t="shared" si="16"/>
        <v>0</v>
      </c>
      <c r="T74" s="8">
        <f t="shared" si="17"/>
        <v>0</v>
      </c>
      <c r="U74" s="8">
        <f t="shared" si="18"/>
        <v>0</v>
      </c>
      <c r="V74" s="8">
        <f t="shared" si="19"/>
        <v>0</v>
      </c>
    </row>
    <row r="75" spans="1:22" x14ac:dyDescent="0.3">
      <c r="A75" s="1">
        <v>3812</v>
      </c>
      <c r="B75" s="1">
        <v>3</v>
      </c>
      <c r="C75" s="7" t="s">
        <v>85</v>
      </c>
      <c r="D75" s="7">
        <v>42555</v>
      </c>
      <c r="E75" s="7">
        <v>42656</v>
      </c>
      <c r="F75" s="7"/>
      <c r="G75" s="7"/>
      <c r="H75" s="7"/>
      <c r="I75" s="7"/>
      <c r="J75" s="7"/>
      <c r="K75" s="7"/>
      <c r="L75" s="7"/>
      <c r="M75" s="8">
        <f t="shared" si="10"/>
        <v>0</v>
      </c>
      <c r="N75" s="8">
        <f t="shared" si="11"/>
        <v>48</v>
      </c>
      <c r="O75" s="8">
        <f t="shared" si="12"/>
        <v>149</v>
      </c>
      <c r="P75" s="8">
        <f t="shared" si="13"/>
        <v>0</v>
      </c>
      <c r="Q75" s="8">
        <f t="shared" si="14"/>
        <v>0</v>
      </c>
      <c r="R75" s="8">
        <f t="shared" si="15"/>
        <v>0</v>
      </c>
      <c r="S75" s="8">
        <f t="shared" si="16"/>
        <v>0</v>
      </c>
      <c r="T75" s="8">
        <f t="shared" si="17"/>
        <v>0</v>
      </c>
      <c r="U75" s="8">
        <f t="shared" si="18"/>
        <v>0</v>
      </c>
      <c r="V75" s="8">
        <f t="shared" si="19"/>
        <v>0</v>
      </c>
    </row>
    <row r="76" spans="1:22" x14ac:dyDescent="0.3">
      <c r="A76" s="1">
        <v>4049</v>
      </c>
      <c r="B76" s="1">
        <v>2</v>
      </c>
      <c r="C76" s="7" t="s">
        <v>86</v>
      </c>
      <c r="D76" s="7">
        <v>43065</v>
      </c>
      <c r="E76" s="7"/>
      <c r="F76" s="7"/>
      <c r="G76" s="7"/>
      <c r="H76" s="7"/>
      <c r="I76" s="7"/>
      <c r="J76" s="7"/>
      <c r="K76" s="7"/>
      <c r="L76" s="7"/>
      <c r="M76" s="8">
        <f t="shared" si="10"/>
        <v>0</v>
      </c>
      <c r="N76" s="8">
        <f t="shared" si="11"/>
        <v>256</v>
      </c>
      <c r="O76" s="8">
        <f t="shared" si="12"/>
        <v>0</v>
      </c>
      <c r="P76" s="8">
        <f t="shared" si="13"/>
        <v>0</v>
      </c>
      <c r="Q76" s="8">
        <f t="shared" si="14"/>
        <v>0</v>
      </c>
      <c r="R76" s="8">
        <f t="shared" si="15"/>
        <v>0</v>
      </c>
      <c r="S76" s="8">
        <f t="shared" si="16"/>
        <v>0</v>
      </c>
      <c r="T76" s="8">
        <f t="shared" si="17"/>
        <v>0</v>
      </c>
      <c r="U76" s="8">
        <f t="shared" si="18"/>
        <v>0</v>
      </c>
      <c r="V76" s="8">
        <f t="shared" si="19"/>
        <v>0</v>
      </c>
    </row>
    <row r="77" spans="1:22" x14ac:dyDescent="0.3">
      <c r="A77" s="1">
        <v>4096</v>
      </c>
      <c r="B77" s="1">
        <v>2</v>
      </c>
      <c r="C77" s="7" t="s">
        <v>87</v>
      </c>
      <c r="D77" s="7">
        <v>42743</v>
      </c>
      <c r="E77" s="7"/>
      <c r="F77" s="7"/>
      <c r="G77" s="7"/>
      <c r="H77" s="7"/>
      <c r="I77" s="7"/>
      <c r="J77" s="7"/>
      <c r="K77" s="7"/>
      <c r="L77" s="7"/>
      <c r="M77" s="8">
        <f t="shared" si="10"/>
        <v>0</v>
      </c>
      <c r="N77" s="8">
        <f t="shared" si="11"/>
        <v>192</v>
      </c>
      <c r="O77" s="8">
        <f t="shared" si="12"/>
        <v>0</v>
      </c>
      <c r="P77" s="8">
        <f t="shared" si="13"/>
        <v>0</v>
      </c>
      <c r="Q77" s="8">
        <f t="shared" si="14"/>
        <v>0</v>
      </c>
      <c r="R77" s="8">
        <f t="shared" si="15"/>
        <v>0</v>
      </c>
      <c r="S77" s="8">
        <f t="shared" si="16"/>
        <v>0</v>
      </c>
      <c r="T77" s="8">
        <f t="shared" si="17"/>
        <v>0</v>
      </c>
      <c r="U77" s="8">
        <f t="shared" si="18"/>
        <v>0</v>
      </c>
      <c r="V77" s="8">
        <f t="shared" si="19"/>
        <v>0</v>
      </c>
    </row>
    <row r="78" spans="1:22" x14ac:dyDescent="0.3">
      <c r="A78" s="1">
        <v>4123</v>
      </c>
      <c r="B78" s="1">
        <v>4</v>
      </c>
      <c r="C78" s="7" t="s">
        <v>88</v>
      </c>
      <c r="D78" s="7">
        <v>42729</v>
      </c>
      <c r="E78" s="7">
        <v>42820</v>
      </c>
      <c r="F78" s="7">
        <v>42820</v>
      </c>
      <c r="G78" s="7"/>
      <c r="H78" s="7"/>
      <c r="I78" s="7"/>
      <c r="J78" s="7"/>
      <c r="K78" s="7"/>
      <c r="L78" s="7"/>
      <c r="M78" s="8">
        <f t="shared" si="10"/>
        <v>0</v>
      </c>
      <c r="N78" s="8">
        <f t="shared" si="11"/>
        <v>223</v>
      </c>
      <c r="O78" s="8">
        <f t="shared" si="12"/>
        <v>314</v>
      </c>
      <c r="P78" s="8">
        <f t="shared" si="13"/>
        <v>314</v>
      </c>
      <c r="Q78" s="8">
        <f t="shared" si="14"/>
        <v>0</v>
      </c>
      <c r="R78" s="8">
        <f t="shared" si="15"/>
        <v>0</v>
      </c>
      <c r="S78" s="8">
        <f t="shared" si="16"/>
        <v>0</v>
      </c>
      <c r="T78" s="8">
        <f t="shared" si="17"/>
        <v>0</v>
      </c>
      <c r="U78" s="8">
        <f t="shared" si="18"/>
        <v>0</v>
      </c>
      <c r="V78" s="8">
        <f t="shared" si="19"/>
        <v>0</v>
      </c>
    </row>
    <row r="79" spans="1:22" x14ac:dyDescent="0.3">
      <c r="A79" s="1">
        <v>4230</v>
      </c>
      <c r="B79" s="1">
        <v>5</v>
      </c>
      <c r="C79" s="7" t="s">
        <v>89</v>
      </c>
      <c r="D79" s="7">
        <v>42464</v>
      </c>
      <c r="E79" s="7">
        <v>42809</v>
      </c>
      <c r="F79" s="7">
        <v>42912</v>
      </c>
      <c r="G79" s="7">
        <v>43075</v>
      </c>
      <c r="H79" s="7"/>
      <c r="I79" s="7"/>
      <c r="J79" s="7"/>
      <c r="K79" s="7"/>
      <c r="L79" s="7"/>
      <c r="M79" s="8">
        <f t="shared" si="10"/>
        <v>0</v>
      </c>
      <c r="N79" s="8">
        <f t="shared" si="11"/>
        <v>4</v>
      </c>
      <c r="O79" s="8">
        <f t="shared" si="12"/>
        <v>349</v>
      </c>
      <c r="P79" s="8">
        <f t="shared" si="13"/>
        <v>452</v>
      </c>
      <c r="Q79" s="8">
        <f t="shared" si="14"/>
        <v>615</v>
      </c>
      <c r="R79" s="8">
        <f t="shared" si="15"/>
        <v>0</v>
      </c>
      <c r="S79" s="8">
        <f t="shared" si="16"/>
        <v>0</v>
      </c>
      <c r="T79" s="8">
        <f t="shared" si="17"/>
        <v>0</v>
      </c>
      <c r="U79" s="8">
        <f t="shared" si="18"/>
        <v>0</v>
      </c>
      <c r="V79" s="8">
        <f t="shared" si="19"/>
        <v>0</v>
      </c>
    </row>
    <row r="80" spans="1:22" x14ac:dyDescent="0.3">
      <c r="A80" s="1">
        <v>4237</v>
      </c>
      <c r="B80" s="1">
        <v>3</v>
      </c>
      <c r="C80" s="7" t="s">
        <v>48</v>
      </c>
      <c r="D80" s="7">
        <v>42503</v>
      </c>
      <c r="E80" s="7">
        <v>42503</v>
      </c>
      <c r="F80" s="7"/>
      <c r="G80" s="7"/>
      <c r="H80" s="7"/>
      <c r="I80" s="7"/>
      <c r="J80" s="7"/>
      <c r="K80" s="7"/>
      <c r="L80" s="7"/>
      <c r="M80" s="8">
        <f t="shared" si="10"/>
        <v>0</v>
      </c>
      <c r="N80" s="8">
        <f t="shared" si="11"/>
        <v>31</v>
      </c>
      <c r="O80" s="8">
        <f t="shared" si="12"/>
        <v>31</v>
      </c>
      <c r="P80" s="8">
        <f t="shared" si="13"/>
        <v>0</v>
      </c>
      <c r="Q80" s="8">
        <f t="shared" si="14"/>
        <v>0</v>
      </c>
      <c r="R80" s="8">
        <f t="shared" si="15"/>
        <v>0</v>
      </c>
      <c r="S80" s="8">
        <f t="shared" si="16"/>
        <v>0</v>
      </c>
      <c r="T80" s="8">
        <f t="shared" si="17"/>
        <v>0</v>
      </c>
      <c r="U80" s="8">
        <f t="shared" si="18"/>
        <v>0</v>
      </c>
      <c r="V80" s="8">
        <f t="shared" si="19"/>
        <v>0</v>
      </c>
    </row>
    <row r="81" spans="1:25" x14ac:dyDescent="0.3">
      <c r="A81" s="1">
        <v>4521</v>
      </c>
      <c r="B81" s="1">
        <v>2</v>
      </c>
      <c r="C81" s="7" t="s">
        <v>49</v>
      </c>
      <c r="D81" s="7">
        <v>42814</v>
      </c>
      <c r="E81" s="7"/>
      <c r="F81" s="7"/>
      <c r="G81" s="7"/>
      <c r="H81" s="7"/>
      <c r="I81" s="7"/>
      <c r="J81" s="7"/>
      <c r="K81" s="7"/>
      <c r="L81" s="7"/>
      <c r="M81" s="8">
        <f t="shared" si="10"/>
        <v>0</v>
      </c>
      <c r="N81" s="8">
        <f t="shared" si="11"/>
        <v>88</v>
      </c>
      <c r="O81" s="8">
        <f t="shared" si="12"/>
        <v>0</v>
      </c>
      <c r="P81" s="8">
        <f t="shared" si="13"/>
        <v>0</v>
      </c>
      <c r="Q81" s="8">
        <f t="shared" si="14"/>
        <v>0</v>
      </c>
      <c r="R81" s="8">
        <f t="shared" si="15"/>
        <v>0</v>
      </c>
      <c r="S81" s="8">
        <f t="shared" si="16"/>
        <v>0</v>
      </c>
      <c r="T81" s="8">
        <f t="shared" si="17"/>
        <v>0</v>
      </c>
      <c r="U81" s="8">
        <f t="shared" si="18"/>
        <v>0</v>
      </c>
      <c r="V81" s="8">
        <f t="shared" si="19"/>
        <v>0</v>
      </c>
    </row>
    <row r="82" spans="1:25" x14ac:dyDescent="0.3">
      <c r="A82" s="1">
        <v>4563</v>
      </c>
      <c r="B82" s="1">
        <v>5</v>
      </c>
      <c r="C82" s="7" t="s">
        <v>90</v>
      </c>
      <c r="D82" s="7">
        <v>42528</v>
      </c>
      <c r="E82" s="7">
        <v>42528</v>
      </c>
      <c r="F82" s="7">
        <v>42529</v>
      </c>
      <c r="G82" s="7">
        <v>42721</v>
      </c>
      <c r="H82" s="7"/>
      <c r="I82" s="7"/>
      <c r="J82" s="7"/>
      <c r="K82" s="7"/>
      <c r="L82" s="7"/>
      <c r="M82" s="8">
        <f t="shared" si="10"/>
        <v>0</v>
      </c>
      <c r="N82" s="8">
        <f t="shared" si="11"/>
        <v>1</v>
      </c>
      <c r="O82" s="8">
        <f t="shared" si="12"/>
        <v>1</v>
      </c>
      <c r="P82" s="8">
        <f t="shared" si="13"/>
        <v>2</v>
      </c>
      <c r="Q82" s="8">
        <f t="shared" si="14"/>
        <v>194</v>
      </c>
      <c r="R82" s="8">
        <f t="shared" si="15"/>
        <v>0</v>
      </c>
      <c r="S82" s="8">
        <f t="shared" si="16"/>
        <v>0</v>
      </c>
      <c r="T82" s="8">
        <f t="shared" si="17"/>
        <v>0</v>
      </c>
      <c r="U82" s="8">
        <f t="shared" si="18"/>
        <v>0</v>
      </c>
      <c r="V82" s="8">
        <f t="shared" si="19"/>
        <v>0</v>
      </c>
    </row>
    <row r="83" spans="1:25" x14ac:dyDescent="0.3">
      <c r="A83" s="1">
        <v>4644</v>
      </c>
      <c r="B83" s="1">
        <v>4</v>
      </c>
      <c r="C83" s="7" t="s">
        <v>91</v>
      </c>
      <c r="D83" s="7">
        <v>43036</v>
      </c>
      <c r="E83" s="7">
        <v>43064</v>
      </c>
      <c r="F83" s="7">
        <v>43081</v>
      </c>
      <c r="G83" s="7"/>
      <c r="H83" s="7"/>
      <c r="I83" s="7"/>
      <c r="J83" s="7"/>
      <c r="K83" s="7"/>
      <c r="L83" s="7"/>
      <c r="M83" s="8">
        <f t="shared" si="10"/>
        <v>0</v>
      </c>
      <c r="N83" s="8">
        <f t="shared" si="11"/>
        <v>14</v>
      </c>
      <c r="O83" s="8">
        <f t="shared" si="12"/>
        <v>42</v>
      </c>
      <c r="P83" s="8">
        <f t="shared" si="13"/>
        <v>59</v>
      </c>
      <c r="Q83" s="8">
        <f t="shared" si="14"/>
        <v>0</v>
      </c>
      <c r="R83" s="8">
        <f t="shared" si="15"/>
        <v>0</v>
      </c>
      <c r="S83" s="8">
        <f t="shared" si="16"/>
        <v>0</v>
      </c>
      <c r="T83" s="8">
        <f t="shared" si="17"/>
        <v>0</v>
      </c>
      <c r="U83" s="8">
        <f t="shared" si="18"/>
        <v>0</v>
      </c>
      <c r="V83" s="8">
        <f t="shared" si="19"/>
        <v>0</v>
      </c>
    </row>
    <row r="84" spans="1:25" x14ac:dyDescent="0.3">
      <c r="A84" s="1">
        <v>4647</v>
      </c>
      <c r="B84" s="1">
        <v>4</v>
      </c>
      <c r="C84" s="7" t="s">
        <v>50</v>
      </c>
      <c r="D84" s="7">
        <v>42816</v>
      </c>
      <c r="E84" s="7">
        <v>42816</v>
      </c>
      <c r="F84" s="7">
        <v>42816</v>
      </c>
      <c r="G84" s="7"/>
      <c r="H84" s="7"/>
      <c r="I84" s="7"/>
      <c r="J84" s="7"/>
      <c r="K84" s="7"/>
      <c r="L84" s="7"/>
      <c r="M84" s="8">
        <f t="shared" si="10"/>
        <v>0</v>
      </c>
      <c r="N84" s="8">
        <f t="shared" si="11"/>
        <v>0</v>
      </c>
      <c r="O84" s="8">
        <f t="shared" si="12"/>
        <v>0</v>
      </c>
      <c r="P84" s="8">
        <f t="shared" si="13"/>
        <v>0</v>
      </c>
      <c r="Q84" s="8">
        <f t="shared" si="14"/>
        <v>0</v>
      </c>
      <c r="R84" s="8">
        <f t="shared" si="15"/>
        <v>0</v>
      </c>
      <c r="S84" s="8">
        <f t="shared" si="16"/>
        <v>0</v>
      </c>
      <c r="T84" s="8">
        <f t="shared" si="17"/>
        <v>0</v>
      </c>
      <c r="U84" s="8">
        <f t="shared" si="18"/>
        <v>0</v>
      </c>
      <c r="V84" s="8">
        <f t="shared" si="19"/>
        <v>0</v>
      </c>
    </row>
    <row r="85" spans="1:25" x14ac:dyDescent="0.3">
      <c r="A85" s="1">
        <v>4909</v>
      </c>
      <c r="B85" s="1">
        <v>5</v>
      </c>
      <c r="C85" s="7" t="s">
        <v>92</v>
      </c>
      <c r="D85" s="7">
        <v>42621</v>
      </c>
      <c r="E85" s="7">
        <v>42621</v>
      </c>
      <c r="F85" s="7">
        <v>42726</v>
      </c>
      <c r="G85" s="7">
        <v>43061</v>
      </c>
      <c r="H85" s="7"/>
      <c r="I85" s="7"/>
      <c r="J85" s="7"/>
      <c r="K85" s="7"/>
      <c r="L85" s="7"/>
      <c r="M85" s="8">
        <f t="shared" si="10"/>
        <v>0</v>
      </c>
      <c r="N85" s="8">
        <f t="shared" si="11"/>
        <v>216</v>
      </c>
      <c r="O85" s="8">
        <f t="shared" si="12"/>
        <v>216</v>
      </c>
      <c r="P85" s="8">
        <f t="shared" si="13"/>
        <v>321</v>
      </c>
      <c r="Q85" s="8">
        <f t="shared" si="14"/>
        <v>656</v>
      </c>
      <c r="R85" s="8">
        <f t="shared" si="15"/>
        <v>0</v>
      </c>
      <c r="S85" s="8">
        <f t="shared" si="16"/>
        <v>0</v>
      </c>
      <c r="T85" s="8">
        <f t="shared" si="17"/>
        <v>0</v>
      </c>
      <c r="U85" s="8">
        <f t="shared" si="18"/>
        <v>0</v>
      </c>
      <c r="V85" s="8">
        <f t="shared" si="19"/>
        <v>0</v>
      </c>
    </row>
    <row r="86" spans="1:25" x14ac:dyDescent="0.3">
      <c r="A86" s="1">
        <v>5057</v>
      </c>
      <c r="B86" s="1">
        <v>6</v>
      </c>
      <c r="C86" s="7" t="s">
        <v>51</v>
      </c>
      <c r="D86" s="7">
        <v>42542</v>
      </c>
      <c r="E86" s="7">
        <v>42662</v>
      </c>
      <c r="F86" s="7">
        <v>42716</v>
      </c>
      <c r="G86" s="7">
        <v>42910</v>
      </c>
      <c r="H86" s="7">
        <v>43093</v>
      </c>
      <c r="I86" s="7"/>
      <c r="J86" s="7"/>
      <c r="K86" s="7"/>
      <c r="L86" s="7"/>
      <c r="M86" s="8">
        <f t="shared" si="10"/>
        <v>0</v>
      </c>
      <c r="N86" s="8">
        <f t="shared" si="11"/>
        <v>57</v>
      </c>
      <c r="O86" s="8">
        <f t="shared" si="12"/>
        <v>177</v>
      </c>
      <c r="P86" s="8">
        <f t="shared" si="13"/>
        <v>231</v>
      </c>
      <c r="Q86" s="8">
        <f t="shared" si="14"/>
        <v>425</v>
      </c>
      <c r="R86" s="8">
        <f t="shared" si="15"/>
        <v>608</v>
      </c>
      <c r="S86" s="8">
        <f t="shared" si="16"/>
        <v>0</v>
      </c>
      <c r="T86" s="8">
        <f t="shared" si="17"/>
        <v>0</v>
      </c>
      <c r="U86" s="8">
        <f t="shared" si="18"/>
        <v>0</v>
      </c>
      <c r="V86" s="8">
        <f t="shared" si="19"/>
        <v>0</v>
      </c>
    </row>
    <row r="87" spans="1:25" x14ac:dyDescent="0.3">
      <c r="A87" s="1">
        <v>5269</v>
      </c>
      <c r="B87" s="1">
        <v>2</v>
      </c>
      <c r="C87" s="7" t="s">
        <v>93</v>
      </c>
      <c r="D87" s="7">
        <v>42997</v>
      </c>
      <c r="E87" s="7"/>
      <c r="F87" s="7"/>
      <c r="G87" s="7"/>
      <c r="H87" s="7"/>
      <c r="I87" s="7"/>
      <c r="J87" s="7"/>
      <c r="K87" s="7"/>
      <c r="L87" s="7"/>
      <c r="M87" s="8">
        <f t="shared" si="10"/>
        <v>0</v>
      </c>
      <c r="N87" s="8">
        <f t="shared" si="11"/>
        <v>34</v>
      </c>
      <c r="O87" s="8">
        <f t="shared" si="12"/>
        <v>0</v>
      </c>
      <c r="P87" s="8">
        <f t="shared" si="13"/>
        <v>0</v>
      </c>
      <c r="Q87" s="8">
        <f t="shared" si="14"/>
        <v>0</v>
      </c>
      <c r="R87" s="8">
        <f t="shared" si="15"/>
        <v>0</v>
      </c>
      <c r="S87" s="8">
        <f t="shared" si="16"/>
        <v>0</v>
      </c>
      <c r="T87" s="8">
        <f t="shared" si="17"/>
        <v>0</v>
      </c>
      <c r="U87" s="8">
        <f t="shared" si="18"/>
        <v>0</v>
      </c>
      <c r="V87" s="8">
        <f t="shared" si="19"/>
        <v>0</v>
      </c>
    </row>
    <row r="88" spans="1:25" x14ac:dyDescent="0.3">
      <c r="A88" s="1">
        <v>5326</v>
      </c>
      <c r="B88" s="1">
        <v>5</v>
      </c>
      <c r="C88" s="7" t="s">
        <v>94</v>
      </c>
      <c r="D88" s="7">
        <v>42543</v>
      </c>
      <c r="E88" s="7">
        <v>42574</v>
      </c>
      <c r="F88" s="7">
        <v>42621</v>
      </c>
      <c r="G88" s="7">
        <v>43008</v>
      </c>
      <c r="H88" s="7"/>
      <c r="I88" s="7"/>
      <c r="J88" s="7"/>
      <c r="K88" s="7"/>
      <c r="L88" s="7"/>
      <c r="M88" s="8">
        <f t="shared" si="10"/>
        <v>0</v>
      </c>
      <c r="N88" s="8">
        <f t="shared" si="11"/>
        <v>3</v>
      </c>
      <c r="O88" s="8">
        <f t="shared" si="12"/>
        <v>34</v>
      </c>
      <c r="P88" s="8">
        <f t="shared" si="13"/>
        <v>81</v>
      </c>
      <c r="Q88" s="8">
        <f t="shared" si="14"/>
        <v>468</v>
      </c>
      <c r="R88" s="8">
        <f t="shared" si="15"/>
        <v>0</v>
      </c>
      <c r="S88" s="8">
        <f t="shared" si="16"/>
        <v>0</v>
      </c>
      <c r="T88" s="8">
        <f t="shared" si="17"/>
        <v>0</v>
      </c>
      <c r="U88" s="8">
        <f t="shared" si="18"/>
        <v>0</v>
      </c>
      <c r="V88" s="8">
        <f t="shared" si="19"/>
        <v>0</v>
      </c>
    </row>
    <row r="89" spans="1:25" x14ac:dyDescent="0.3">
      <c r="A89" s="1">
        <v>5550</v>
      </c>
      <c r="B89" s="1">
        <v>2</v>
      </c>
      <c r="C89" s="7" t="s">
        <v>52</v>
      </c>
      <c r="D89" s="7">
        <v>42719</v>
      </c>
      <c r="E89" s="7"/>
      <c r="F89" s="7"/>
      <c r="G89" s="7"/>
      <c r="H89" s="7"/>
      <c r="I89" s="7"/>
      <c r="J89" s="7"/>
      <c r="K89" s="7"/>
      <c r="L89" s="7"/>
      <c r="M89" s="8">
        <f t="shared" si="10"/>
        <v>0</v>
      </c>
      <c r="N89" s="8">
        <f t="shared" si="11"/>
        <v>226</v>
      </c>
      <c r="O89" s="8">
        <f t="shared" si="12"/>
        <v>0</v>
      </c>
      <c r="P89" s="8">
        <f t="shared" si="13"/>
        <v>0</v>
      </c>
      <c r="Q89" s="8">
        <f t="shared" si="14"/>
        <v>0</v>
      </c>
      <c r="R89" s="8">
        <f t="shared" si="15"/>
        <v>0</v>
      </c>
      <c r="S89" s="8">
        <f t="shared" si="16"/>
        <v>0</v>
      </c>
      <c r="T89" s="8">
        <f t="shared" si="17"/>
        <v>0</v>
      </c>
      <c r="U89" s="8">
        <f t="shared" si="18"/>
        <v>0</v>
      </c>
      <c r="V89" s="8">
        <f t="shared" si="19"/>
        <v>0</v>
      </c>
    </row>
    <row r="90" spans="1:25" x14ac:dyDescent="0.3">
      <c r="A90" s="1">
        <v>5618</v>
      </c>
      <c r="B90" s="1">
        <v>4</v>
      </c>
      <c r="C90" s="7" t="s">
        <v>95</v>
      </c>
      <c r="D90" s="7">
        <v>42801</v>
      </c>
      <c r="E90" s="7">
        <v>42982</v>
      </c>
      <c r="F90" s="7">
        <v>43009</v>
      </c>
      <c r="G90" s="7"/>
      <c r="H90" s="7"/>
      <c r="I90" s="7"/>
      <c r="J90" s="7"/>
      <c r="K90" s="7"/>
      <c r="L90" s="7"/>
      <c r="M90" s="8">
        <f t="shared" si="10"/>
        <v>0</v>
      </c>
      <c r="N90" s="8">
        <f t="shared" si="11"/>
        <v>1</v>
      </c>
      <c r="O90" s="8">
        <f t="shared" si="12"/>
        <v>182</v>
      </c>
      <c r="P90" s="8">
        <f t="shared" si="13"/>
        <v>209</v>
      </c>
      <c r="Q90" s="8">
        <f t="shared" si="14"/>
        <v>0</v>
      </c>
      <c r="R90" s="8">
        <f t="shared" si="15"/>
        <v>0</v>
      </c>
      <c r="S90" s="8">
        <f t="shared" si="16"/>
        <v>0</v>
      </c>
      <c r="T90" s="8">
        <f t="shared" si="17"/>
        <v>0</v>
      </c>
      <c r="U90" s="8">
        <f t="shared" si="18"/>
        <v>0</v>
      </c>
      <c r="V90" s="8">
        <f t="shared" si="19"/>
        <v>0</v>
      </c>
    </row>
    <row r="91" spans="1:25" x14ac:dyDescent="0.3">
      <c r="A91" s="1">
        <v>5637</v>
      </c>
      <c r="B91" s="1">
        <v>9</v>
      </c>
      <c r="C91" s="7" t="s">
        <v>96</v>
      </c>
      <c r="D91" s="7">
        <v>42481</v>
      </c>
      <c r="E91" s="7">
        <v>42489</v>
      </c>
      <c r="F91" s="7">
        <v>42863</v>
      </c>
      <c r="G91" s="7">
        <v>42863</v>
      </c>
      <c r="H91" s="7">
        <v>43062</v>
      </c>
      <c r="I91" s="7">
        <v>43067</v>
      </c>
      <c r="J91" s="7">
        <v>43093</v>
      </c>
      <c r="K91" s="7">
        <v>43093</v>
      </c>
      <c r="L91" s="7"/>
      <c r="M91" s="8">
        <f t="shared" si="10"/>
        <v>0</v>
      </c>
      <c r="N91" s="8">
        <f t="shared" si="11"/>
        <v>4</v>
      </c>
      <c r="O91" s="8">
        <f t="shared" si="12"/>
        <v>12</v>
      </c>
      <c r="P91" s="8">
        <f t="shared" si="13"/>
        <v>386</v>
      </c>
      <c r="Q91" s="8">
        <f t="shared" si="14"/>
        <v>386</v>
      </c>
      <c r="R91" s="8">
        <f t="shared" si="15"/>
        <v>585</v>
      </c>
      <c r="S91" s="8">
        <f t="shared" si="16"/>
        <v>590</v>
      </c>
      <c r="T91" s="8">
        <f t="shared" si="17"/>
        <v>616</v>
      </c>
      <c r="U91" s="8">
        <f t="shared" si="18"/>
        <v>616</v>
      </c>
      <c r="V91" s="8">
        <f t="shared" si="19"/>
        <v>0</v>
      </c>
    </row>
    <row r="92" spans="1:25" x14ac:dyDescent="0.3">
      <c r="A92" s="1">
        <v>5839</v>
      </c>
      <c r="B92" s="1">
        <v>2</v>
      </c>
      <c r="C92" s="7" t="s">
        <v>53</v>
      </c>
      <c r="D92" s="7">
        <v>43097</v>
      </c>
      <c r="E92" s="7"/>
      <c r="F92" s="7"/>
      <c r="G92" s="7"/>
      <c r="H92" s="7"/>
      <c r="I92" s="7"/>
      <c r="J92" s="7"/>
      <c r="K92" s="7"/>
      <c r="L92" s="7"/>
      <c r="M92" s="8">
        <f t="shared" si="10"/>
        <v>0</v>
      </c>
      <c r="N92" s="8">
        <f t="shared" si="11"/>
        <v>522</v>
      </c>
      <c r="O92" s="8">
        <f t="shared" si="12"/>
        <v>0</v>
      </c>
      <c r="P92" s="8">
        <f t="shared" si="13"/>
        <v>0</v>
      </c>
      <c r="Q92" s="8">
        <f t="shared" si="14"/>
        <v>0</v>
      </c>
      <c r="R92" s="8">
        <f t="shared" si="15"/>
        <v>0</v>
      </c>
      <c r="S92" s="8">
        <f t="shared" si="16"/>
        <v>0</v>
      </c>
      <c r="T92" s="8">
        <f t="shared" si="17"/>
        <v>0</v>
      </c>
      <c r="U92" s="8">
        <f t="shared" si="18"/>
        <v>0</v>
      </c>
      <c r="V92" s="8">
        <f t="shared" si="19"/>
        <v>0</v>
      </c>
      <c r="Y92" s="8"/>
    </row>
    <row r="93" spans="1:25" x14ac:dyDescent="0.3">
      <c r="A93" s="1">
        <v>5888</v>
      </c>
      <c r="B93" s="1">
        <v>3</v>
      </c>
      <c r="C93" s="7" t="s">
        <v>54</v>
      </c>
      <c r="D93" s="7">
        <v>42980</v>
      </c>
      <c r="E93" s="7">
        <v>43008</v>
      </c>
      <c r="F93" s="7"/>
      <c r="G93" s="7"/>
      <c r="H93" s="7"/>
      <c r="I93" s="7"/>
      <c r="J93" s="7"/>
      <c r="K93" s="7"/>
      <c r="L93" s="7"/>
      <c r="M93" s="8">
        <f t="shared" si="10"/>
        <v>0</v>
      </c>
      <c r="N93" s="8">
        <f t="shared" si="11"/>
        <v>143</v>
      </c>
      <c r="O93" s="8">
        <f t="shared" si="12"/>
        <v>171</v>
      </c>
      <c r="P93" s="8">
        <f t="shared" si="13"/>
        <v>0</v>
      </c>
      <c r="Q93" s="8">
        <f t="shared" si="14"/>
        <v>0</v>
      </c>
      <c r="R93" s="8">
        <f t="shared" si="15"/>
        <v>0</v>
      </c>
      <c r="S93" s="8">
        <f t="shared" si="16"/>
        <v>0</v>
      </c>
      <c r="T93" s="8">
        <f t="shared" si="17"/>
        <v>0</v>
      </c>
      <c r="U93" s="8">
        <f t="shared" si="18"/>
        <v>0</v>
      </c>
      <c r="V93" s="8">
        <f t="shared" si="19"/>
        <v>0</v>
      </c>
    </row>
    <row r="94" spans="1:25" x14ac:dyDescent="0.3">
      <c r="A94" s="1">
        <v>5923</v>
      </c>
      <c r="B94" s="1">
        <v>5</v>
      </c>
      <c r="C94" s="7" t="s">
        <v>55</v>
      </c>
      <c r="D94" s="7">
        <v>42529</v>
      </c>
      <c r="E94" s="7">
        <v>42670</v>
      </c>
      <c r="F94" s="7">
        <v>42765</v>
      </c>
      <c r="G94" s="7">
        <v>42766</v>
      </c>
      <c r="H94" s="7"/>
      <c r="I94" s="7"/>
      <c r="J94" s="7"/>
      <c r="K94" s="7"/>
      <c r="L94" s="7"/>
      <c r="M94" s="8">
        <f t="shared" si="10"/>
        <v>0</v>
      </c>
      <c r="N94" s="8">
        <f t="shared" si="11"/>
        <v>141</v>
      </c>
      <c r="O94" s="8">
        <f t="shared" si="12"/>
        <v>282</v>
      </c>
      <c r="P94" s="8">
        <f t="shared" si="13"/>
        <v>377</v>
      </c>
      <c r="Q94" s="8">
        <f t="shared" si="14"/>
        <v>378</v>
      </c>
      <c r="R94" s="8">
        <f t="shared" si="15"/>
        <v>0</v>
      </c>
      <c r="S94" s="8">
        <f t="shared" si="16"/>
        <v>0</v>
      </c>
      <c r="T94" s="8">
        <f t="shared" si="17"/>
        <v>0</v>
      </c>
      <c r="U94" s="8">
        <f t="shared" si="18"/>
        <v>0</v>
      </c>
      <c r="V94" s="8">
        <f t="shared" si="19"/>
        <v>0</v>
      </c>
    </row>
    <row r="95" spans="1:25" x14ac:dyDescent="0.3">
      <c r="A95" s="1">
        <v>5989</v>
      </c>
      <c r="B95" s="1">
        <v>3</v>
      </c>
      <c r="C95" s="7" t="s">
        <v>97</v>
      </c>
      <c r="D95" s="7">
        <v>43033</v>
      </c>
      <c r="E95" s="7">
        <v>43039</v>
      </c>
      <c r="F95" s="7"/>
      <c r="G95" s="7"/>
      <c r="H95" s="7"/>
      <c r="I95" s="7"/>
      <c r="J95" s="7"/>
      <c r="K95" s="7"/>
      <c r="L95" s="7"/>
      <c r="M95" s="8">
        <f t="shared" si="10"/>
        <v>0</v>
      </c>
      <c r="N95" s="8">
        <f t="shared" si="11"/>
        <v>89</v>
      </c>
      <c r="O95" s="8">
        <f t="shared" si="12"/>
        <v>95</v>
      </c>
      <c r="P95" s="8">
        <f t="shared" si="13"/>
        <v>0</v>
      </c>
      <c r="Q95" s="8">
        <f t="shared" si="14"/>
        <v>0</v>
      </c>
      <c r="R95" s="8">
        <f t="shared" si="15"/>
        <v>0</v>
      </c>
      <c r="S95" s="8">
        <f t="shared" si="16"/>
        <v>0</v>
      </c>
      <c r="T95" s="8">
        <f t="shared" si="17"/>
        <v>0</v>
      </c>
      <c r="U95" s="8">
        <f t="shared" si="18"/>
        <v>0</v>
      </c>
      <c r="V95" s="8">
        <f t="shared" si="19"/>
        <v>0</v>
      </c>
    </row>
    <row r="96" spans="1:25" x14ac:dyDescent="0.3">
      <c r="A96" s="1">
        <v>6164</v>
      </c>
      <c r="B96" s="1">
        <v>6</v>
      </c>
      <c r="C96" s="7" t="s">
        <v>19</v>
      </c>
      <c r="D96" s="7">
        <v>42684</v>
      </c>
      <c r="E96" s="7">
        <v>42703</v>
      </c>
      <c r="F96" s="7">
        <v>43003</v>
      </c>
      <c r="G96" s="7">
        <v>43007</v>
      </c>
      <c r="H96" s="7">
        <v>43011</v>
      </c>
      <c r="I96" s="7"/>
      <c r="J96" s="7"/>
      <c r="K96" s="7"/>
      <c r="L96" s="7"/>
      <c r="M96" s="8">
        <f t="shared" si="10"/>
        <v>0</v>
      </c>
      <c r="N96" s="8">
        <f t="shared" si="11"/>
        <v>22</v>
      </c>
      <c r="O96" s="8">
        <f t="shared" si="12"/>
        <v>41</v>
      </c>
      <c r="P96" s="8">
        <f t="shared" si="13"/>
        <v>341</v>
      </c>
      <c r="Q96" s="8">
        <f t="shared" si="14"/>
        <v>345</v>
      </c>
      <c r="R96" s="8">
        <f t="shared" si="15"/>
        <v>349</v>
      </c>
      <c r="S96" s="8">
        <f t="shared" si="16"/>
        <v>0</v>
      </c>
      <c r="T96" s="8">
        <f t="shared" si="17"/>
        <v>0</v>
      </c>
      <c r="U96" s="8">
        <f t="shared" si="18"/>
        <v>0</v>
      </c>
      <c r="V96" s="8">
        <f t="shared" si="19"/>
        <v>0</v>
      </c>
    </row>
    <row r="97" spans="1:22" x14ac:dyDescent="0.3">
      <c r="A97" s="1">
        <v>6316</v>
      </c>
      <c r="B97" s="1">
        <v>2</v>
      </c>
      <c r="C97" s="7" t="s">
        <v>19</v>
      </c>
      <c r="D97" s="7">
        <v>42852</v>
      </c>
      <c r="E97" s="7"/>
      <c r="F97" s="7"/>
      <c r="G97" s="7"/>
      <c r="H97" s="7"/>
      <c r="I97" s="7"/>
      <c r="J97" s="7"/>
      <c r="K97" s="7"/>
      <c r="L97" s="7"/>
      <c r="M97" s="8">
        <f t="shared" si="10"/>
        <v>0</v>
      </c>
      <c r="N97" s="8">
        <f t="shared" si="11"/>
        <v>190</v>
      </c>
      <c r="O97" s="8">
        <f t="shared" si="12"/>
        <v>0</v>
      </c>
      <c r="P97" s="8">
        <f t="shared" si="13"/>
        <v>0</v>
      </c>
      <c r="Q97" s="8">
        <f t="shared" si="14"/>
        <v>0</v>
      </c>
      <c r="R97" s="8">
        <f t="shared" si="15"/>
        <v>0</v>
      </c>
      <c r="S97" s="8">
        <f t="shared" si="16"/>
        <v>0</v>
      </c>
      <c r="T97" s="8">
        <f t="shared" si="17"/>
        <v>0</v>
      </c>
      <c r="U97" s="8">
        <f t="shared" si="18"/>
        <v>0</v>
      </c>
      <c r="V97" s="8">
        <f t="shared" si="19"/>
        <v>0</v>
      </c>
    </row>
    <row r="98" spans="1:22" x14ac:dyDescent="0.3">
      <c r="A98" s="1">
        <v>6713</v>
      </c>
      <c r="B98" s="1">
        <v>7</v>
      </c>
      <c r="C98" s="7" t="s">
        <v>14</v>
      </c>
      <c r="D98" s="7">
        <v>42605</v>
      </c>
      <c r="E98" s="7">
        <v>42704</v>
      </c>
      <c r="F98" s="7">
        <v>43065</v>
      </c>
      <c r="G98" s="7">
        <v>43067</v>
      </c>
      <c r="H98" s="7">
        <v>43067</v>
      </c>
      <c r="I98" s="7">
        <v>43096</v>
      </c>
      <c r="J98" s="7"/>
      <c r="K98" s="7"/>
      <c r="L98" s="7"/>
      <c r="M98" s="8">
        <f t="shared" si="10"/>
        <v>0</v>
      </c>
      <c r="N98" s="8">
        <f t="shared" si="11"/>
        <v>161</v>
      </c>
      <c r="O98" s="8">
        <f t="shared" si="12"/>
        <v>260</v>
      </c>
      <c r="P98" s="8">
        <f t="shared" si="13"/>
        <v>621</v>
      </c>
      <c r="Q98" s="8">
        <f t="shared" si="14"/>
        <v>623</v>
      </c>
      <c r="R98" s="8">
        <f t="shared" si="15"/>
        <v>623</v>
      </c>
      <c r="S98" s="8">
        <f t="shared" si="16"/>
        <v>652</v>
      </c>
      <c r="T98" s="8">
        <f t="shared" si="17"/>
        <v>0</v>
      </c>
      <c r="U98" s="8">
        <f t="shared" si="18"/>
        <v>0</v>
      </c>
      <c r="V98" s="8">
        <f t="shared" si="19"/>
        <v>0</v>
      </c>
    </row>
    <row r="99" spans="1:22" x14ac:dyDescent="0.3">
      <c r="A99" s="1">
        <v>6794</v>
      </c>
      <c r="B99" s="1">
        <v>2</v>
      </c>
      <c r="C99" s="7" t="s">
        <v>12</v>
      </c>
      <c r="D99" s="7">
        <v>42785</v>
      </c>
      <c r="E99" s="7"/>
      <c r="F99" s="7"/>
      <c r="G99" s="7"/>
      <c r="H99" s="7"/>
      <c r="I99" s="7"/>
      <c r="J99" s="7"/>
      <c r="K99" s="7"/>
      <c r="L99" s="7"/>
      <c r="M99" s="8">
        <f t="shared" si="10"/>
        <v>0</v>
      </c>
      <c r="N99" s="8">
        <f t="shared" si="11"/>
        <v>61</v>
      </c>
      <c r="O99" s="8">
        <f t="shared" si="12"/>
        <v>0</v>
      </c>
      <c r="P99" s="8">
        <f t="shared" si="13"/>
        <v>0</v>
      </c>
      <c r="Q99" s="8">
        <f t="shared" si="14"/>
        <v>0</v>
      </c>
      <c r="R99" s="8">
        <f t="shared" si="15"/>
        <v>0</v>
      </c>
      <c r="S99" s="8">
        <f t="shared" si="16"/>
        <v>0</v>
      </c>
      <c r="T99" s="8">
        <f t="shared" si="17"/>
        <v>0</v>
      </c>
      <c r="U99" s="8">
        <f t="shared" si="18"/>
        <v>0</v>
      </c>
      <c r="V99" s="8">
        <f t="shared" si="19"/>
        <v>0</v>
      </c>
    </row>
    <row r="100" spans="1:22" x14ac:dyDescent="0.3">
      <c r="A100" s="1">
        <v>7034</v>
      </c>
      <c r="B100" s="1">
        <v>2</v>
      </c>
      <c r="C100" s="7" t="s">
        <v>98</v>
      </c>
      <c r="D100" s="7">
        <v>42759</v>
      </c>
      <c r="E100" s="7"/>
      <c r="F100" s="7"/>
      <c r="G100" s="7"/>
      <c r="H100" s="7"/>
      <c r="I100" s="7"/>
      <c r="J100" s="7"/>
      <c r="K100" s="7"/>
      <c r="L100" s="7"/>
      <c r="M100" s="8">
        <f t="shared" si="10"/>
        <v>0</v>
      </c>
      <c r="N100" s="8">
        <f t="shared" si="11"/>
        <v>6</v>
      </c>
      <c r="O100" s="8">
        <f t="shared" si="12"/>
        <v>0</v>
      </c>
      <c r="P100" s="8">
        <f t="shared" si="13"/>
        <v>0</v>
      </c>
      <c r="Q100" s="8">
        <f t="shared" si="14"/>
        <v>0</v>
      </c>
      <c r="R100" s="8">
        <f t="shared" si="15"/>
        <v>0</v>
      </c>
      <c r="S100" s="8">
        <f t="shared" si="16"/>
        <v>0</v>
      </c>
      <c r="T100" s="8">
        <f t="shared" si="17"/>
        <v>0</v>
      </c>
      <c r="U100" s="8">
        <f t="shared" si="18"/>
        <v>0</v>
      </c>
      <c r="V100" s="8">
        <f t="shared" si="19"/>
        <v>0</v>
      </c>
    </row>
    <row r="101" spans="1:22" x14ac:dyDescent="0.3">
      <c r="A101" s="1">
        <v>7203</v>
      </c>
      <c r="B101" s="1">
        <v>2</v>
      </c>
      <c r="C101" s="7" t="s">
        <v>56</v>
      </c>
      <c r="D101" s="7">
        <v>43077</v>
      </c>
      <c r="E101" s="7"/>
      <c r="F101" s="7"/>
      <c r="G101" s="7"/>
      <c r="H101" s="7"/>
      <c r="I101" s="7"/>
      <c r="J101" s="7"/>
      <c r="K101" s="7"/>
      <c r="L101" s="7"/>
      <c r="M101" s="8">
        <f t="shared" si="10"/>
        <v>0</v>
      </c>
      <c r="N101" s="8">
        <f t="shared" si="11"/>
        <v>497</v>
      </c>
      <c r="O101" s="8">
        <f t="shared" si="12"/>
        <v>0</v>
      </c>
      <c r="P101" s="8">
        <f t="shared" si="13"/>
        <v>0</v>
      </c>
      <c r="Q101" s="8">
        <f t="shared" si="14"/>
        <v>0</v>
      </c>
      <c r="R101" s="8">
        <f t="shared" si="15"/>
        <v>0</v>
      </c>
      <c r="S101" s="8">
        <f t="shared" si="16"/>
        <v>0</v>
      </c>
      <c r="T101" s="8">
        <f t="shared" si="17"/>
        <v>0</v>
      </c>
      <c r="U101" s="8">
        <f t="shared" si="18"/>
        <v>0</v>
      </c>
      <c r="V101" s="8">
        <f t="shared" si="19"/>
        <v>0</v>
      </c>
    </row>
    <row r="102" spans="1:22" x14ac:dyDescent="0.3">
      <c r="N102" s="8">
        <f>AVERAGE(N2:N101)</f>
        <v>129.53</v>
      </c>
      <c r="O102" s="8">
        <f t="shared" ref="O102:V102" si="20">AVERAGEIF(O2:O101,"&lt;&gt; 0")</f>
        <v>173.4915254237288</v>
      </c>
      <c r="P102" s="8">
        <f t="shared" si="20"/>
        <v>309.79487179487177</v>
      </c>
      <c r="Q102" s="8">
        <f t="shared" si="20"/>
        <v>417.5</v>
      </c>
      <c r="R102" s="8">
        <f t="shared" si="20"/>
        <v>410</v>
      </c>
      <c r="S102" s="8">
        <f t="shared" si="20"/>
        <v>394.63636363636363</v>
      </c>
      <c r="T102" s="8">
        <f t="shared" si="20"/>
        <v>446</v>
      </c>
      <c r="U102" s="8">
        <f t="shared" si="20"/>
        <v>581</v>
      </c>
      <c r="V102" s="8">
        <f t="shared" si="20"/>
        <v>615</v>
      </c>
    </row>
  </sheetData>
  <autoFilter ref="A1:W1" xr:uid="{A26304FF-A8B6-4CB7-AABD-22241E29F6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сводный лист</vt:lpstr>
      <vt:lpstr>импорт MySQL - кол-во заказов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Солин</dc:creator>
  <cp:lastModifiedBy>Михаил Солин</cp:lastModifiedBy>
  <dcterms:created xsi:type="dcterms:W3CDTF">2022-10-15T13:48:34Z</dcterms:created>
  <dcterms:modified xsi:type="dcterms:W3CDTF">2022-10-19T02:56:58Z</dcterms:modified>
</cp:coreProperties>
</file>