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bookViews>
    <workbookView xWindow="-120" yWindow="-120" windowWidth="29040" windowHeight="15840"/>
  </bookViews>
  <sheets>
    <sheet name="Job Profitability Report Result" sheetId="1" r:id="rId1"/>
    <sheet name="Raw Data" sheetId="3" r:id="rId2"/>
  </sheets>
  <definedNames>
    <definedName name="ExternalData_1" localSheetId="1" hidden="1">'Raw Data'!$A$1:$BF$8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5" i="1" l="1"/>
  <c r="AW13" i="1"/>
  <c r="AW11" i="1"/>
  <c r="AW9" i="1"/>
  <c r="AW7" i="1"/>
  <c r="AW5" i="1"/>
  <c r="AW3" i="1"/>
  <c r="AW16" i="1" s="1"/>
  <c r="A4" i="1"/>
  <c r="B4" i="1"/>
  <c r="C4" i="1"/>
  <c r="D4" i="1"/>
  <c r="E4" i="1"/>
  <c r="F4" i="1"/>
  <c r="G4" i="1"/>
  <c r="H4" i="1"/>
  <c r="I4" i="1"/>
  <c r="J4" i="1"/>
  <c r="K4" i="1"/>
  <c r="K5" i="1" s="1"/>
  <c r="A6" i="1"/>
  <c r="B6" i="1"/>
  <c r="C6" i="1"/>
  <c r="D6" i="1"/>
  <c r="E6" i="1"/>
  <c r="F6" i="1"/>
  <c r="G6" i="1"/>
  <c r="H6" i="1"/>
  <c r="I6" i="1"/>
  <c r="J6" i="1"/>
  <c r="K6" i="1"/>
  <c r="K7" i="1" s="1"/>
  <c r="A8" i="1"/>
  <c r="B8" i="1"/>
  <c r="C8" i="1"/>
  <c r="D8" i="1"/>
  <c r="E8" i="1"/>
  <c r="F8" i="1"/>
  <c r="G8" i="1"/>
  <c r="H8" i="1"/>
  <c r="I8" i="1"/>
  <c r="J8" i="1"/>
  <c r="K8" i="1"/>
  <c r="K9" i="1" s="1"/>
  <c r="A10" i="1"/>
  <c r="B10" i="1"/>
  <c r="C10" i="1"/>
  <c r="D10" i="1"/>
  <c r="E10" i="1"/>
  <c r="F10" i="1"/>
  <c r="G10" i="1"/>
  <c r="H10" i="1"/>
  <c r="I10" i="1"/>
  <c r="J10" i="1"/>
  <c r="K10" i="1"/>
  <c r="K11" i="1" s="1"/>
  <c r="A12" i="1"/>
  <c r="B12" i="1"/>
  <c r="C12" i="1"/>
  <c r="D12" i="1"/>
  <c r="E12" i="1"/>
  <c r="F12" i="1"/>
  <c r="G12" i="1"/>
  <c r="H12" i="1"/>
  <c r="I12" i="1"/>
  <c r="J12" i="1"/>
  <c r="K12" i="1"/>
  <c r="K13" i="1" s="1"/>
  <c r="A14" i="1"/>
  <c r="B14" i="1"/>
  <c r="C14" i="1"/>
  <c r="D14" i="1"/>
  <c r="E14" i="1"/>
  <c r="F14" i="1"/>
  <c r="G14" i="1"/>
  <c r="H14" i="1"/>
  <c r="I14" i="1"/>
  <c r="J14" i="1"/>
  <c r="K14" i="1"/>
  <c r="K15" i="1" s="1"/>
  <c r="K2" i="1"/>
  <c r="K3" i="1" s="1"/>
  <c r="J2" i="1"/>
  <c r="H2" i="1"/>
  <c r="G2" i="1"/>
  <c r="F2" i="1"/>
  <c r="E2" i="1"/>
  <c r="D2" i="1"/>
  <c r="C2" i="1"/>
  <c r="B2" i="1"/>
  <c r="I2" i="1"/>
  <c r="A2" i="1"/>
  <c r="K16" i="1" l="1"/>
</calcChain>
</file>

<file path=xl/connections.xml><?xml version="1.0" encoding="utf-8"?>
<connections xmlns="http://schemas.openxmlformats.org/spreadsheetml/2006/main">
  <connection id="1" keepAlive="1" name="Query - TJobProfitability?IgnoreDates=false&amp;DateFrom=%222023-01-02%22&amp;DateTo=%222023-02-" description="Connection to the 'TJobProfitability?IgnoreDates=false&amp;DateFrom=%222023-01-02%22&amp;DateTo=%222023-02-' query in the workbook." type="5" refreshedVersion="6" background="1" saveData="1">
    <dbPr connection="Provider=Microsoft.Mashup.OleDb.1;Data Source=$Workbook$;Location=&quot;TJobProfitability?IgnoreDates=false&amp;DateFrom=%222023-01-02%22&amp;DateTo=%222023-02-&quot;;Extended Properties=&quot;&quot;" command="SELECT * FROM [TJobProfitability?IgnoreDates=false&amp;DateFrom=%222023-01-02%22&amp;DateTo=%222023-02-]"/>
  </connection>
</connections>
</file>

<file path=xl/sharedStrings.xml><?xml version="1.0" encoding="utf-8"?>
<sst xmlns="http://schemas.openxmlformats.org/spreadsheetml/2006/main" count="280" uniqueCount="89">
  <si>
    <t>T.ID</t>
  </si>
  <si>
    <t>T.Details</t>
  </si>
  <si>
    <t>T.Transdate</t>
  </si>
  <si>
    <t>T.CompanyName</t>
  </si>
  <si>
    <t>T.SupplierName</t>
  </si>
  <si>
    <t>T.Department</t>
  </si>
  <si>
    <t>T.JobName</t>
  </si>
  <si>
    <t>T.JobNumber</t>
  </si>
  <si>
    <t>T.SaleID</t>
  </si>
  <si>
    <t>T.LineID</t>
  </si>
  <si>
    <t>T.AccountName</t>
  </si>
  <si>
    <t>T.CreditEx</t>
  </si>
  <si>
    <t>T.DebitEx</t>
  </si>
  <si>
    <t>T.TransactionType</t>
  </si>
  <si>
    <t>T.ClientID</t>
  </si>
  <si>
    <t>T.TransactionNo</t>
  </si>
  <si>
    <t>T.CostEx</t>
  </si>
  <si>
    <t>T.IncomeEx</t>
  </si>
  <si>
    <t>T.Quotedex</t>
  </si>
  <si>
    <t>T.DiffIncome_Cost</t>
  </si>
  <si>
    <t>T.PercentDiffIncomebyCost</t>
  </si>
  <si>
    <t>T.DiffQuote_Cost</t>
  </si>
  <si>
    <t>T.DiffIncome_Quote</t>
  </si>
  <si>
    <t>T.PercentDiffIncomebyQuote</t>
  </si>
  <si>
    <t>T.PercentDiffQuotebyCost</t>
  </si>
  <si>
    <t>T.Backorders</t>
  </si>
  <si>
    <t>T.ProfitPercent</t>
  </si>
  <si>
    <t>T.ProfitDollars</t>
  </si>
  <si>
    <t>T.ProductName</t>
  </si>
  <si>
    <t>T.ProductID</t>
  </si>
  <si>
    <t>T.QtyOrdered</t>
  </si>
  <si>
    <t>T.QtyShipped</t>
  </si>
  <si>
    <t>T.QtyBackOrder</t>
  </si>
  <si>
    <t>T.LandedCost</t>
  </si>
  <si>
    <t>T.Latestcost</t>
  </si>
  <si>
    <t>T.DiffIncome_Landedcost</t>
  </si>
  <si>
    <t>T.DiffIncome_Latestcost</t>
  </si>
  <si>
    <t>T.PercentDiffIncomebyLandedcost</t>
  </si>
  <si>
    <t>T.PercentDiffIncomebyLatestcost</t>
  </si>
  <si>
    <t>T.FirstColumn</t>
  </si>
  <si>
    <t>T.SecondColumn</t>
  </si>
  <si>
    <t>T.ThirdColumn</t>
  </si>
  <si>
    <t>T.Area</t>
  </si>
  <si>
    <t>T.CUSTFLD1</t>
  </si>
  <si>
    <t>T.CUSTFLD2</t>
  </si>
  <si>
    <t>T.CUSTFLD3</t>
  </si>
  <si>
    <t>T.CUSTFLD4</t>
  </si>
  <si>
    <t>T.CUSTFLD5</t>
  </si>
  <si>
    <t>T.CUSTFLD6</t>
  </si>
  <si>
    <t>T.CUSTFLD7</t>
  </si>
  <si>
    <t>T.CUSTFLD8</t>
  </si>
  <si>
    <t>T.CUSTFLD9</t>
  </si>
  <si>
    <t>T.CUSTFLD10</t>
  </si>
  <si>
    <t>T.CUSTFLD11</t>
  </si>
  <si>
    <t>T.CUSTFLD12</t>
  </si>
  <si>
    <t>T.CUSTFLD13</t>
  </si>
  <si>
    <t>T.CUSTFLD14</t>
  </si>
  <si>
    <t>T.CUSTFLD15</t>
  </si>
  <si>
    <t>1899-12-30 00:00:00</t>
  </si>
  <si>
    <t>Invoice</t>
  </si>
  <si>
    <t/>
  </si>
  <si>
    <t>test</t>
  </si>
  <si>
    <t>Job Name</t>
  </si>
  <si>
    <t>Diff Inc Cost</t>
  </si>
  <si>
    <t>Backorders</t>
  </si>
  <si>
    <t>Profit %</t>
  </si>
  <si>
    <t>Ache Co</t>
  </si>
  <si>
    <t>80</t>
  </si>
  <si>
    <t>ABC company</t>
  </si>
  <si>
    <t>Repair No 45</t>
  </si>
  <si>
    <t>Test 1</t>
  </si>
  <si>
    <t>Metrc</t>
  </si>
  <si>
    <t>Rasheed Company</t>
  </si>
  <si>
    <t>Fischbein</t>
  </si>
  <si>
    <t>Timesheet</t>
  </si>
  <si>
    <t>Company</t>
  </si>
  <si>
    <t>Job No</t>
  </si>
  <si>
    <t>Cost (ex)</t>
  </si>
  <si>
    <t>Income (ex)</t>
  </si>
  <si>
    <t>Quoted (ex)</t>
  </si>
  <si>
    <t>Credit</t>
  </si>
  <si>
    <t>Profit</t>
  </si>
  <si>
    <t>Ache Co Count</t>
  </si>
  <si>
    <t>ABC company Count</t>
  </si>
  <si>
    <t>Test 1 Count</t>
  </si>
  <si>
    <t>Metrc Count</t>
  </si>
  <si>
    <t>Rasheed Company Count</t>
  </si>
  <si>
    <t>Fischbein Count</t>
  </si>
  <si>
    <t>Grand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</si>
</sst>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8" fontId="2" fillId="0" borderId="0" xfId="0" applyNumberFormat="1" applyFont="1" applyAlignment="1">
      <alignment horizontal="left"/>
    </xf>
  </cellXfs>
  <cellStyles count="1">
    <cellStyle name="Normal" xfId="0" builtinId="0"/>
  </cellStyles>
  <dxfs count="60"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9">
    <queryTableFields count="58">
      <queryTableField id="1" name="T.ID" tableColumnId="59"/>
      <queryTableField id="2" name="T.Details" tableColumnId="2"/>
      <queryTableField id="3" name="T.Transdate" tableColumnId="3"/>
      <queryTableField id="4" name="T.CompanyName" tableColumnId="4"/>
      <queryTableField id="5" name="T.SupplierName" tableColumnId="5"/>
      <queryTableField id="6" name="T.Department" tableColumnId="6"/>
      <queryTableField id="7" name="T.JobName" tableColumnId="7"/>
      <queryTableField id="8" name="T.JobNumber" tableColumnId="8"/>
      <queryTableField id="9" name="T.SaleID" tableColumnId="9"/>
      <queryTableField id="10" name="T.LineID" tableColumnId="10"/>
      <queryTableField id="11" name="T.AccountName" tableColumnId="11"/>
      <queryTableField id="12" name="T.CreditEx" tableColumnId="12"/>
      <queryTableField id="13" name="T.DebitEx" tableColumnId="13"/>
      <queryTableField id="14" name="T.TransactionType" tableColumnId="14"/>
      <queryTableField id="15" name="T.ClientID" tableColumnId="15"/>
      <queryTableField id="16" name="T.TransactionNo" tableColumnId="16"/>
      <queryTableField id="17" name="T.CostEx" tableColumnId="17"/>
      <queryTableField id="18" name="T.IncomeEx" tableColumnId="18"/>
      <queryTableField id="19" name="T.Quotedex" tableColumnId="19"/>
      <queryTableField id="20" name="T.DiffIncome_Cost" tableColumnId="20"/>
      <queryTableField id="21" name="T.PercentDiffIncomebyCost" tableColumnId="21"/>
      <queryTableField id="22" name="T.DiffQuote_Cost" tableColumnId="22"/>
      <queryTableField id="23" name="T.DiffIncome_Quote" tableColumnId="23"/>
      <queryTableField id="24" name="T.PercentDiffIncomebyQuote" tableColumnId="24"/>
      <queryTableField id="25" name="T.PercentDiffQuotebyCost" tableColumnId="25"/>
      <queryTableField id="26" name="T.Backorders" tableColumnId="26"/>
      <queryTableField id="27" name="T.ProfitPercent" tableColumnId="27"/>
      <queryTableField id="28" name="T.ProfitDollars" tableColumnId="28"/>
      <queryTableField id="29" name="T.ProductName" tableColumnId="29"/>
      <queryTableField id="30" name="T.ProductID" tableColumnId="30"/>
      <queryTableField id="31" name="T.QtyOrdered" tableColumnId="31"/>
      <queryTableField id="32" name="T.QtyShipped" tableColumnId="32"/>
      <queryTableField id="33" name="T.QtyBackOrder" tableColumnId="33"/>
      <queryTableField id="34" name="T.LandedCost" tableColumnId="34"/>
      <queryTableField id="35" name="T.Latestcost" tableColumnId="35"/>
      <queryTableField id="36" name="T.DiffIncome_Landedcost" tableColumnId="36"/>
      <queryTableField id="37" name="T.DiffIncome_Latestcost" tableColumnId="37"/>
      <queryTableField id="38" name="T.PercentDiffIncomebyLandedcost" tableColumnId="38"/>
      <queryTableField id="39" name="T.PercentDiffIncomebyLatestcost" tableColumnId="39"/>
      <queryTableField id="40" name="T.FirstColumn" tableColumnId="40"/>
      <queryTableField id="41" name="T.SecondColumn" tableColumnId="41"/>
      <queryTableField id="42" name="T.ThirdColumn" tableColumnId="42"/>
      <queryTableField id="43" name="T.Area" tableColumnId="43"/>
      <queryTableField id="44" name="T.CUSTFLD1" tableColumnId="44"/>
      <queryTableField id="45" name="T.CUSTFLD2" tableColumnId="45"/>
      <queryTableField id="46" name="T.CUSTFLD3" tableColumnId="46"/>
      <queryTableField id="47" name="T.CUSTFLD4" tableColumnId="47"/>
      <queryTableField id="48" name="T.CUSTFLD5" tableColumnId="48"/>
      <queryTableField id="49" name="T.CUSTFLD6" tableColumnId="49"/>
      <queryTableField id="50" name="T.CUSTFLD7" tableColumnId="50"/>
      <queryTableField id="51" name="T.CUSTFLD8" tableColumnId="51"/>
      <queryTableField id="52" name="T.CUSTFLD9" tableColumnId="52"/>
      <queryTableField id="53" name="T.CUSTFLD10" tableColumnId="53"/>
      <queryTableField id="54" name="T.CUSTFLD11" tableColumnId="54"/>
      <queryTableField id="55" name="T.CUSTFLD12" tableColumnId="55"/>
      <queryTableField id="56" name="T.CUSTFLD13" tableColumnId="56"/>
      <queryTableField id="57" name="T.CUSTFLD14" tableColumnId="57"/>
      <queryTableField id="58" name="T.CUSTFLD15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JobProfitability_IgnoreDates_false_DateFrom__222023_01_02_22_DateTo__222023_02" displayName="TJobProfitability_IgnoreDates_false_DateFrom__222023_01_02_22_DateTo__222023_02" ref="A1:BF8" tableType="queryTable" totalsRowShown="0" headerRowDxfId="59" dataDxfId="58">
  <autoFilter ref="A1:BF8"/>
  <tableColumns count="58">
    <tableColumn id="59" uniqueName="59" name="T.ID" queryTableFieldId="1" dataDxfId="57"/>
    <tableColumn id="2" uniqueName="2" name="T.Details" queryTableFieldId="2" dataDxfId="56"/>
    <tableColumn id="3" uniqueName="3" name="T.Transdate" queryTableFieldId="3" dataDxfId="55"/>
    <tableColumn id="4" uniqueName="4" name="T.CompanyName" queryTableFieldId="4" dataDxfId="54"/>
    <tableColumn id="5" uniqueName="5" name="T.SupplierName" queryTableFieldId="5" dataDxfId="53"/>
    <tableColumn id="6" uniqueName="6" name="T.Department" queryTableFieldId="6" dataDxfId="52"/>
    <tableColumn id="7" uniqueName="7" name="T.JobName" queryTableFieldId="7" dataDxfId="51"/>
    <tableColumn id="8" uniqueName="8" name="T.JobNumber" queryTableFieldId="8" dataDxfId="50"/>
    <tableColumn id="9" uniqueName="9" name="T.SaleID" queryTableFieldId="9" dataDxfId="49"/>
    <tableColumn id="10" uniqueName="10" name="T.LineID" queryTableFieldId="10" dataDxfId="48"/>
    <tableColumn id="11" uniqueName="11" name="T.AccountName" queryTableFieldId="11" dataDxfId="47"/>
    <tableColumn id="12" uniqueName="12" name="T.CreditEx" queryTableFieldId="12" dataDxfId="46"/>
    <tableColumn id="13" uniqueName="13" name="T.DebitEx" queryTableFieldId="13" dataDxfId="45"/>
    <tableColumn id="14" uniqueName="14" name="T.TransactionType" queryTableFieldId="14" dataDxfId="44"/>
    <tableColumn id="15" uniqueName="15" name="T.ClientID" queryTableFieldId="15" dataDxfId="43"/>
    <tableColumn id="16" uniqueName="16" name="T.TransactionNo" queryTableFieldId="16" dataDxfId="42"/>
    <tableColumn id="17" uniqueName="17" name="T.CostEx" queryTableFieldId="17" dataDxfId="41"/>
    <tableColumn id="18" uniqueName="18" name="T.IncomeEx" queryTableFieldId="18" dataDxfId="40"/>
    <tableColumn id="19" uniqueName="19" name="T.Quotedex" queryTableFieldId="19" dataDxfId="39"/>
    <tableColumn id="20" uniqueName="20" name="T.DiffIncome_Cost" queryTableFieldId="20" dataDxfId="38"/>
    <tableColumn id="21" uniqueName="21" name="T.PercentDiffIncomebyCost" queryTableFieldId="21" dataDxfId="37"/>
    <tableColumn id="22" uniqueName="22" name="T.DiffQuote_Cost" queryTableFieldId="22" dataDxfId="36"/>
    <tableColumn id="23" uniqueName="23" name="T.DiffIncome_Quote" queryTableFieldId="23" dataDxfId="35"/>
    <tableColumn id="24" uniqueName="24" name="T.PercentDiffIncomebyQuote" queryTableFieldId="24" dataDxfId="34"/>
    <tableColumn id="25" uniqueName="25" name="T.PercentDiffQuotebyCost" queryTableFieldId="25" dataDxfId="33"/>
    <tableColumn id="26" uniqueName="26" name="T.Backorders" queryTableFieldId="26" dataDxfId="32"/>
    <tableColumn id="27" uniqueName="27" name="T.ProfitPercent" queryTableFieldId="27" dataDxfId="31"/>
    <tableColumn id="28" uniqueName="28" name="T.ProfitDollars" queryTableFieldId="28" dataDxfId="30"/>
    <tableColumn id="29" uniqueName="29" name="T.ProductName" queryTableFieldId="29" dataDxfId="29"/>
    <tableColumn id="30" uniqueName="30" name="T.ProductID" queryTableFieldId="30" dataDxfId="28"/>
    <tableColumn id="31" uniqueName="31" name="T.QtyOrdered" queryTableFieldId="31" dataDxfId="27"/>
    <tableColumn id="32" uniqueName="32" name="T.QtyShipped" queryTableFieldId="32" dataDxfId="26"/>
    <tableColumn id="33" uniqueName="33" name="T.QtyBackOrder" queryTableFieldId="33" dataDxfId="25"/>
    <tableColumn id="34" uniqueName="34" name="T.LandedCost" queryTableFieldId="34" dataDxfId="24"/>
    <tableColumn id="35" uniqueName="35" name="T.Latestcost" queryTableFieldId="35" dataDxfId="23"/>
    <tableColumn id="36" uniqueName="36" name="T.DiffIncome_Landedcost" queryTableFieldId="36" dataDxfId="22"/>
    <tableColumn id="37" uniqueName="37" name="T.DiffIncome_Latestcost" queryTableFieldId="37" dataDxfId="21"/>
    <tableColumn id="38" uniqueName="38" name="T.PercentDiffIncomebyLandedcost" queryTableFieldId="38" dataDxfId="20"/>
    <tableColumn id="39" uniqueName="39" name="T.PercentDiffIncomebyLatestcost" queryTableFieldId="39" dataDxfId="19"/>
    <tableColumn id="40" uniqueName="40" name="T.FirstColumn" queryTableFieldId="40" dataDxfId="18"/>
    <tableColumn id="41" uniqueName="41" name="T.SecondColumn" queryTableFieldId="41" dataDxfId="17"/>
    <tableColumn id="42" uniqueName="42" name="T.ThirdColumn" queryTableFieldId="42" dataDxfId="16"/>
    <tableColumn id="43" uniqueName="43" name="T.Area" queryTableFieldId="43" dataDxfId="15"/>
    <tableColumn id="44" uniqueName="44" name="T.CUSTFLD1" queryTableFieldId="44" dataDxfId="14"/>
    <tableColumn id="45" uniqueName="45" name="T.CUSTFLD2" queryTableFieldId="45" dataDxfId="13"/>
    <tableColumn id="46" uniqueName="46" name="T.CUSTFLD3" queryTableFieldId="46" dataDxfId="12"/>
    <tableColumn id="47" uniqueName="47" name="T.CUSTFLD4" queryTableFieldId="47" dataDxfId="11"/>
    <tableColumn id="48" uniqueName="48" name="T.CUSTFLD5" queryTableFieldId="48" dataDxfId="10"/>
    <tableColumn id="49" uniqueName="49" name="T.CUSTFLD6" queryTableFieldId="49" dataDxfId="9"/>
    <tableColumn id="50" uniqueName="50" name="T.CUSTFLD7" queryTableFieldId="50" dataDxfId="8"/>
    <tableColumn id="51" uniqueName="51" name="T.CUSTFLD8" queryTableFieldId="51" dataDxfId="7"/>
    <tableColumn id="52" uniqueName="52" name="T.CUSTFLD9" queryTableFieldId="52" dataDxfId="6"/>
    <tableColumn id="53" uniqueName="53" name="T.CUSTFLD10" queryTableFieldId="53" dataDxfId="5"/>
    <tableColumn id="54" uniqueName="54" name="T.CUSTFLD11" queryTableFieldId="54" dataDxfId="4"/>
    <tableColumn id="55" uniqueName="55" name="T.CUSTFLD12" queryTableFieldId="55" dataDxfId="3"/>
    <tableColumn id="56" uniqueName="56" name="T.CUSTFLD13" queryTableFieldId="56" dataDxfId="2"/>
    <tableColumn id="57" uniqueName="57" name="T.CUSTFLD14" queryTableFieldId="57" dataDxfId="1"/>
    <tableColumn id="58" uniqueName="58" name="T.CUSTFLD15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tabSelected="1" workbookViewId="0">
      <selection activeCell="H6" sqref="H6"/>
    </sheetView>
  </sheetViews>
  <sheetFormatPr defaultRowHeight="17.25" outlineLevelRow="2" x14ac:dyDescent="0.3"/>
  <cols>
    <col min="1" max="1" width="20.140625" style="3" bestFit="1" customWidth="1"/>
    <col min="2" max="2" width="14.5703125" style="3" bestFit="1" customWidth="1"/>
    <col min="3" max="3" width="9" style="3" bestFit="1" customWidth="1"/>
    <col min="4" max="4" width="12.85546875" style="3" bestFit="1" customWidth="1"/>
    <col min="5" max="6" width="14.42578125" style="3" bestFit="1" customWidth="1"/>
    <col min="7" max="7" width="14.7109375" style="3" bestFit="1" customWidth="1"/>
    <col min="8" max="8" width="13.42578125" style="3" bestFit="1" customWidth="1"/>
    <col min="9" max="9" width="7.85546875" style="3" bestFit="1" customWidth="1"/>
    <col min="10" max="10" width="15.5703125" style="3" bestFit="1" customWidth="1"/>
    <col min="11" max="11" width="12.85546875" style="3" bestFit="1" customWidth="1"/>
    <col min="12" max="12" width="17.7109375" style="3" bestFit="1" customWidth="1"/>
    <col min="13" max="13" width="10.7109375" style="3" bestFit="1" customWidth="1"/>
    <col min="14" max="14" width="14" style="3" bestFit="1" customWidth="1"/>
    <col min="15" max="15" width="8.28515625" style="3" bestFit="1" customWidth="1"/>
    <col min="16" max="16" width="8.85546875" style="3" bestFit="1" customWidth="1"/>
    <col min="17" max="17" width="12.7109375" style="3" bestFit="1" customWidth="1"/>
    <col min="18" max="18" width="11.7109375" style="3" bestFit="1" customWidth="1"/>
    <col min="19" max="19" width="7.85546875" style="3" bestFit="1" customWidth="1"/>
    <col min="20" max="20" width="10.140625" style="3" bestFit="1" customWidth="1"/>
    <col min="21" max="22" width="5.28515625" style="3" bestFit="1" customWidth="1"/>
    <col min="23" max="23" width="5.140625" style="3" bestFit="1" customWidth="1"/>
    <col min="24" max="24" width="11.7109375" style="3" bestFit="1" customWidth="1"/>
    <col min="25" max="25" width="9.85546875" style="3" bestFit="1" customWidth="1"/>
    <col min="26" max="26" width="18" style="3" bestFit="1" customWidth="1"/>
    <col min="27" max="27" width="22.28515625" style="3" bestFit="1" customWidth="1"/>
    <col min="28" max="28" width="16.7109375" style="3" bestFit="1" customWidth="1"/>
    <col min="29" max="29" width="21" style="3" bestFit="1" customWidth="1"/>
    <col min="30" max="30" width="8.42578125" style="3" bestFit="1" customWidth="1"/>
    <col min="31" max="31" width="8.28515625" style="3" bestFit="1" customWidth="1"/>
    <col min="32" max="32" width="12.85546875" style="3" bestFit="1" customWidth="1"/>
    <col min="33" max="34" width="9.5703125" style="3" bestFit="1" customWidth="1"/>
    <col min="35" max="36" width="4.85546875" style="3" bestFit="1" customWidth="1"/>
    <col min="37" max="41" width="9.5703125" style="3" bestFit="1" customWidth="1"/>
    <col min="42" max="43" width="10.5703125" style="3" bestFit="1" customWidth="1"/>
    <col min="44" max="44" width="6.42578125" style="3" bestFit="1" customWidth="1"/>
    <col min="45" max="47" width="10.5703125" style="3" bestFit="1" customWidth="1"/>
    <col min="48" max="48" width="9.85546875" style="3" bestFit="1" customWidth="1"/>
    <col min="49" max="49" width="22.85546875" style="3" bestFit="1" customWidth="1"/>
    <col min="50" max="16384" width="9.140625" style="3"/>
  </cols>
  <sheetData>
    <row r="1" spans="1:49" s="2" customFormat="1" x14ac:dyDescent="0.3">
      <c r="A1" s="2" t="s">
        <v>75</v>
      </c>
      <c r="B1" s="2" t="s">
        <v>62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63</v>
      </c>
      <c r="H1" s="2" t="s">
        <v>64</v>
      </c>
      <c r="I1" s="2" t="s">
        <v>80</v>
      </c>
      <c r="J1" s="2" t="s">
        <v>65</v>
      </c>
      <c r="K1" s="2" t="s">
        <v>81</v>
      </c>
    </row>
    <row r="2" spans="1:49" outlineLevel="2" x14ac:dyDescent="0.3">
      <c r="A2" s="3" t="str">
        <f>'Raw Data'!D2</f>
        <v>Ache Co</v>
      </c>
      <c r="B2" s="3" t="str">
        <f>'Raw Data'!G2</f>
        <v>80</v>
      </c>
      <c r="C2" s="3">
        <f>'Raw Data'!H2</f>
        <v>1254</v>
      </c>
      <c r="D2" s="4">
        <f>'Raw Data'!Q2</f>
        <v>22.727270000000001</v>
      </c>
      <c r="E2" s="4">
        <f>'Raw Data'!R2</f>
        <v>90.9</v>
      </c>
      <c r="F2" s="4">
        <f>'Raw Data'!S2</f>
        <v>0</v>
      </c>
      <c r="G2" s="4">
        <f>'Raw Data'!T2</f>
        <v>68.172730000000001</v>
      </c>
      <c r="H2" s="3">
        <f>'Raw Data'!Z2</f>
        <v>0</v>
      </c>
      <c r="I2" s="4">
        <f>'Raw Data'!L2</f>
        <v>0</v>
      </c>
      <c r="J2" s="3">
        <f>'Raw Data'!AA2</f>
        <v>74.997502750275004</v>
      </c>
      <c r="K2" s="4">
        <f>'Raw Data'!AB2</f>
        <v>68.172730000000001</v>
      </c>
      <c r="AV2" s="3">
        <v>-150</v>
      </c>
      <c r="AW2" s="3" t="s">
        <v>58</v>
      </c>
    </row>
    <row r="3" spans="1:49" outlineLevel="1" x14ac:dyDescent="0.3">
      <c r="A3" s="2" t="s">
        <v>82</v>
      </c>
      <c r="D3" s="4"/>
      <c r="E3" s="4"/>
      <c r="F3" s="4"/>
      <c r="G3" s="4"/>
      <c r="I3" s="4"/>
      <c r="K3" s="4">
        <f>SUBTOTAL(3,K2:K2)</f>
        <v>1</v>
      </c>
      <c r="AW3" s="3">
        <f>SUBTOTAL(3,AW2:AW2)</f>
        <v>1</v>
      </c>
    </row>
    <row r="4" spans="1:49" outlineLevel="2" x14ac:dyDescent="0.3">
      <c r="A4" s="3" t="str">
        <f>'Raw Data'!D3</f>
        <v>ABC company</v>
      </c>
      <c r="B4" s="3" t="str">
        <f>'Raw Data'!G3</f>
        <v>Repair No 45</v>
      </c>
      <c r="C4" s="3">
        <f>'Raw Data'!H3</f>
        <v>12559</v>
      </c>
      <c r="D4" s="4">
        <f>'Raw Data'!Q3</f>
        <v>18.181819999999998</v>
      </c>
      <c r="E4" s="4">
        <f>'Raw Data'!R3</f>
        <v>109.035455</v>
      </c>
      <c r="F4" s="4">
        <f>'Raw Data'!S3</f>
        <v>0</v>
      </c>
      <c r="G4" s="4">
        <f>'Raw Data'!T3</f>
        <v>90.853634999999997</v>
      </c>
      <c r="H4" s="3">
        <f>'Raw Data'!Z3</f>
        <v>0</v>
      </c>
      <c r="I4" s="4">
        <f>'Raw Data'!L3</f>
        <v>0</v>
      </c>
      <c r="J4" s="3">
        <f>'Raw Data'!AA3</f>
        <v>83.324855204208603</v>
      </c>
      <c r="K4" s="4">
        <f>'Raw Data'!AB3</f>
        <v>90.853634999999997</v>
      </c>
      <c r="AV4" s="3">
        <v>-181.62</v>
      </c>
      <c r="AW4" s="3" t="s">
        <v>58</v>
      </c>
    </row>
    <row r="5" spans="1:49" outlineLevel="1" x14ac:dyDescent="0.3">
      <c r="A5" s="2" t="s">
        <v>83</v>
      </c>
      <c r="D5" s="4"/>
      <c r="E5" s="4"/>
      <c r="F5" s="4"/>
      <c r="G5" s="4"/>
      <c r="I5" s="4"/>
      <c r="K5" s="4">
        <f>SUBTOTAL(3,K4:K4)</f>
        <v>1</v>
      </c>
      <c r="AW5" s="3">
        <f>SUBTOTAL(3,AW4:AW4)</f>
        <v>1</v>
      </c>
    </row>
    <row r="6" spans="1:49" outlineLevel="2" x14ac:dyDescent="0.3">
      <c r="A6" s="3" t="str">
        <f>'Raw Data'!D4</f>
        <v>Test 1</v>
      </c>
      <c r="B6" s="3" t="str">
        <f>'Raw Data'!G4</f>
        <v/>
      </c>
      <c r="C6" s="3">
        <f>'Raw Data'!H4</f>
        <v>0</v>
      </c>
      <c r="D6" s="4">
        <f>'Raw Data'!Q4</f>
        <v>980.95455000000004</v>
      </c>
      <c r="E6" s="4">
        <f>'Raw Data'!R4</f>
        <v>1818.18</v>
      </c>
      <c r="F6" s="4">
        <f>'Raw Data'!S4</f>
        <v>0</v>
      </c>
      <c r="G6" s="4">
        <f>'Raw Data'!T4</f>
        <v>837.22545000000002</v>
      </c>
      <c r="H6" s="3">
        <f>'Raw Data'!Z4</f>
        <v>0</v>
      </c>
      <c r="I6" s="4">
        <f>'Raw Data'!L4</f>
        <v>0</v>
      </c>
      <c r="J6" s="3">
        <f>'Raw Data'!AA4</f>
        <v>46.047445797445803</v>
      </c>
      <c r="K6" s="4">
        <f>'Raw Data'!AB4</f>
        <v>837.22545000000002</v>
      </c>
      <c r="AI6" s="3" t="s">
        <v>61</v>
      </c>
      <c r="AJ6" s="3" t="s">
        <v>61</v>
      </c>
      <c r="AR6" s="3">
        <v>5000</v>
      </c>
      <c r="AW6" s="3" t="s">
        <v>58</v>
      </c>
    </row>
    <row r="7" spans="1:49" outlineLevel="1" x14ac:dyDescent="0.3">
      <c r="A7" s="2" t="s">
        <v>84</v>
      </c>
      <c r="D7" s="4"/>
      <c r="E7" s="4"/>
      <c r="F7" s="4"/>
      <c r="G7" s="4"/>
      <c r="I7" s="4"/>
      <c r="K7" s="4">
        <f>SUBTOTAL(3,K6:K6)</f>
        <v>1</v>
      </c>
      <c r="AW7" s="3">
        <f>SUBTOTAL(3,AW6:AW6)</f>
        <v>1</v>
      </c>
    </row>
    <row r="8" spans="1:49" outlineLevel="2" x14ac:dyDescent="0.3">
      <c r="A8" s="3" t="str">
        <f>'Raw Data'!D5</f>
        <v>Metrc</v>
      </c>
      <c r="B8" s="3" t="str">
        <f>'Raw Data'!G5</f>
        <v/>
      </c>
      <c r="C8" s="3">
        <f>'Raw Data'!H5</f>
        <v>0</v>
      </c>
      <c r="D8" s="4">
        <f>'Raw Data'!Q5</f>
        <v>0</v>
      </c>
      <c r="E8" s="4">
        <f>'Raw Data'!R5</f>
        <v>1200</v>
      </c>
      <c r="F8" s="4">
        <f>'Raw Data'!S5</f>
        <v>0</v>
      </c>
      <c r="G8" s="4">
        <f>'Raw Data'!T5</f>
        <v>1200</v>
      </c>
      <c r="H8" s="3">
        <f>'Raw Data'!Z5</f>
        <v>0</v>
      </c>
      <c r="I8" s="4">
        <f>'Raw Data'!L5</f>
        <v>0</v>
      </c>
      <c r="J8" s="3">
        <f>'Raw Data'!AA5</f>
        <v>100</v>
      </c>
      <c r="K8" s="4">
        <f>'Raw Data'!AB5</f>
        <v>1200</v>
      </c>
      <c r="AI8" s="3" t="s">
        <v>61</v>
      </c>
      <c r="AJ8" s="3" t="s">
        <v>61</v>
      </c>
      <c r="AW8" s="3">
        <v>189</v>
      </c>
    </row>
    <row r="9" spans="1:49" outlineLevel="1" x14ac:dyDescent="0.3">
      <c r="A9" s="2" t="s">
        <v>85</v>
      </c>
      <c r="D9" s="4"/>
      <c r="E9" s="4"/>
      <c r="F9" s="4"/>
      <c r="G9" s="4"/>
      <c r="I9" s="4"/>
      <c r="K9" s="4">
        <f>SUBTOTAL(3,K8:K8)</f>
        <v>1</v>
      </c>
      <c r="AW9" s="3">
        <f>SUBTOTAL(3,AW8:AW8)</f>
        <v>1</v>
      </c>
    </row>
    <row r="10" spans="1:49" outlineLevel="2" x14ac:dyDescent="0.3">
      <c r="A10" s="3" t="str">
        <f>'Raw Data'!D6</f>
        <v>Rasheed Company</v>
      </c>
      <c r="B10" s="3" t="str">
        <f>'Raw Data'!G6</f>
        <v/>
      </c>
      <c r="C10" s="3">
        <f>'Raw Data'!H6</f>
        <v>0</v>
      </c>
      <c r="D10" s="4">
        <f>'Raw Data'!Q6</f>
        <v>2400</v>
      </c>
      <c r="E10" s="4">
        <f>'Raw Data'!R6</f>
        <v>2400</v>
      </c>
      <c r="F10" s="4">
        <f>'Raw Data'!S6</f>
        <v>0</v>
      </c>
      <c r="G10" s="4">
        <f>'Raw Data'!T6</f>
        <v>0</v>
      </c>
      <c r="H10" s="3">
        <f>'Raw Data'!Z6</f>
        <v>0</v>
      </c>
      <c r="I10" s="4">
        <f>'Raw Data'!L6</f>
        <v>0</v>
      </c>
      <c r="J10" s="3">
        <f>'Raw Data'!AA6</f>
        <v>0</v>
      </c>
      <c r="K10" s="4">
        <f>'Raw Data'!AB6</f>
        <v>0</v>
      </c>
    </row>
    <row r="11" spans="1:49" outlineLevel="1" x14ac:dyDescent="0.3">
      <c r="A11" s="2" t="s">
        <v>86</v>
      </c>
      <c r="D11" s="4"/>
      <c r="E11" s="4"/>
      <c r="F11" s="4"/>
      <c r="G11" s="4"/>
      <c r="I11" s="4"/>
      <c r="K11" s="4">
        <f>SUBTOTAL(3,K10:K10)</f>
        <v>1</v>
      </c>
      <c r="AW11" s="3">
        <f>SUBTOTAL(3,AW10:AW10)</f>
        <v>0</v>
      </c>
    </row>
    <row r="12" spans="1:49" outlineLevel="2" x14ac:dyDescent="0.3">
      <c r="A12" s="3" t="str">
        <f>'Raw Data'!D7</f>
        <v>Fischbein</v>
      </c>
      <c r="B12" s="3" t="str">
        <f>'Raw Data'!G7</f>
        <v/>
      </c>
      <c r="C12" s="3">
        <f>'Raw Data'!H7</f>
        <v>0</v>
      </c>
      <c r="D12" s="4">
        <f>'Raw Data'!Q7</f>
        <v>440</v>
      </c>
      <c r="E12" s="4">
        <f>'Raw Data'!R7</f>
        <v>0</v>
      </c>
      <c r="F12" s="4">
        <f>'Raw Data'!S7</f>
        <v>0</v>
      </c>
      <c r="G12" s="4">
        <f>'Raw Data'!T7</f>
        <v>0</v>
      </c>
      <c r="H12" s="3">
        <f>'Raw Data'!Z7</f>
        <v>0</v>
      </c>
      <c r="I12" s="4">
        <f>'Raw Data'!L7</f>
        <v>0</v>
      </c>
      <c r="J12" s="3">
        <f>'Raw Data'!AA7</f>
        <v>0</v>
      </c>
      <c r="K12" s="4">
        <f>'Raw Data'!AB7</f>
        <v>-440</v>
      </c>
    </row>
    <row r="13" spans="1:49" outlineLevel="1" x14ac:dyDescent="0.3">
      <c r="A13" s="2" t="s">
        <v>87</v>
      </c>
      <c r="D13" s="4"/>
      <c r="E13" s="4"/>
      <c r="F13" s="4"/>
      <c r="G13" s="4"/>
      <c r="I13" s="4"/>
      <c r="K13" s="4">
        <f>SUBTOTAL(3,K12:K12)</f>
        <v>1</v>
      </c>
      <c r="AW13" s="3">
        <f>SUBTOTAL(3,AW12:AW12)</f>
        <v>0</v>
      </c>
    </row>
    <row r="14" spans="1:49" outlineLevel="2" x14ac:dyDescent="0.3">
      <c r="A14" s="3" t="str">
        <f>'Raw Data'!D8</f>
        <v>Metrc</v>
      </c>
      <c r="B14" s="3" t="str">
        <f>'Raw Data'!G8</f>
        <v/>
      </c>
      <c r="C14" s="3">
        <f>'Raw Data'!H8</f>
        <v>0</v>
      </c>
      <c r="D14" s="4">
        <f>'Raw Data'!Q8</f>
        <v>453.2</v>
      </c>
      <c r="E14" s="4">
        <f>'Raw Data'!R8</f>
        <v>0</v>
      </c>
      <c r="F14" s="4">
        <f>'Raw Data'!S8</f>
        <v>0</v>
      </c>
      <c r="G14" s="4">
        <f>'Raw Data'!T8</f>
        <v>0</v>
      </c>
      <c r="H14" s="3">
        <f>'Raw Data'!Z8</f>
        <v>0</v>
      </c>
      <c r="I14" s="4">
        <f>'Raw Data'!L8</f>
        <v>0</v>
      </c>
      <c r="J14" s="3">
        <f>'Raw Data'!AA8</f>
        <v>0</v>
      </c>
      <c r="K14" s="4">
        <f>'Raw Data'!AB8</f>
        <v>-453.2</v>
      </c>
    </row>
    <row r="15" spans="1:49" outlineLevel="1" x14ac:dyDescent="0.3">
      <c r="A15" s="2" t="s">
        <v>85</v>
      </c>
      <c r="D15" s="4"/>
      <c r="E15" s="4"/>
      <c r="F15" s="4"/>
      <c r="G15" s="4"/>
      <c r="I15" s="4"/>
      <c r="K15" s="4">
        <f>SUBTOTAL(3,K14:K14)</f>
        <v>1</v>
      </c>
      <c r="AW15" s="3">
        <f>SUBTOTAL(3,AW14:AW14)</f>
        <v>0</v>
      </c>
    </row>
    <row r="16" spans="1:49" outlineLevel="1" x14ac:dyDescent="0.3">
      <c r="A16" s="2" t="s">
        <v>88</v>
      </c>
      <c r="D16" s="4"/>
      <c r="E16" s="4"/>
      <c r="F16" s="4"/>
      <c r="G16" s="4"/>
      <c r="K16" s="4">
        <f>SUBTOTAL(3,K2:K15)</f>
        <v>7</v>
      </c>
      <c r="AW16" s="3">
        <f>SUBTOTAL(3,AW2:AW15)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"/>
  <sheetViews>
    <sheetView topLeftCell="X1" workbookViewId="0">
      <selection activeCell="AA1" sqref="AA1"/>
    </sheetView>
  </sheetViews>
  <sheetFormatPr defaultRowHeight="15" x14ac:dyDescent="0.25"/>
  <cols>
    <col min="1" max="1" width="7.85546875" bestFit="1" customWidth="1"/>
    <col min="2" max="2" width="13" bestFit="1" customWidth="1"/>
    <col min="3" max="3" width="22.85546875" bestFit="1" customWidth="1"/>
    <col min="4" max="4" width="22.7109375" bestFit="1" customWidth="1"/>
    <col min="5" max="5" width="21.42578125" bestFit="1" customWidth="1"/>
    <col min="6" max="6" width="18.7109375" bestFit="1" customWidth="1"/>
    <col min="7" max="7" width="16" bestFit="1" customWidth="1"/>
    <col min="8" max="8" width="18.42578125" bestFit="1" customWidth="1"/>
    <col min="9" max="10" width="12.42578125" bestFit="1" customWidth="1"/>
    <col min="11" max="11" width="21.28515625" bestFit="1" customWidth="1"/>
    <col min="12" max="12" width="14.5703125" bestFit="1" customWidth="1"/>
    <col min="13" max="13" width="14" bestFit="1" customWidth="1"/>
    <col min="14" max="14" width="23.7109375" bestFit="1" customWidth="1"/>
    <col min="15" max="15" width="14.28515625" bestFit="1" customWidth="1"/>
    <col min="16" max="16" width="21.7109375" bestFit="1" customWidth="1"/>
    <col min="17" max="17" width="12.85546875" bestFit="1" customWidth="1"/>
    <col min="18" max="19" width="16.28515625" bestFit="1" customWidth="1"/>
    <col min="20" max="20" width="23.7109375" bestFit="1" customWidth="1"/>
    <col min="21" max="21" width="34.140625" bestFit="1" customWidth="1"/>
    <col min="22" max="22" width="22.28515625" bestFit="1" customWidth="1"/>
    <col min="23" max="23" width="25.85546875" bestFit="1" customWidth="1"/>
    <col min="24" max="24" width="36.140625" bestFit="1" customWidth="1"/>
    <col min="25" max="25" width="32.7109375" bestFit="1" customWidth="1"/>
    <col min="26" max="26" width="17.5703125" bestFit="1" customWidth="1"/>
    <col min="27" max="27" width="20.140625" bestFit="1" customWidth="1"/>
    <col min="28" max="28" width="19.42578125" bestFit="1" customWidth="1"/>
    <col min="29" max="29" width="20.85546875" bestFit="1" customWidth="1"/>
    <col min="30" max="30" width="16.5703125" bestFit="1" customWidth="1"/>
    <col min="31" max="31" width="18.28515625" bestFit="1" customWidth="1"/>
    <col min="32" max="32" width="18.42578125" bestFit="1" customWidth="1"/>
    <col min="33" max="33" width="20.85546875" bestFit="1" customWidth="1"/>
    <col min="34" max="34" width="18.28515625" bestFit="1" customWidth="1"/>
    <col min="35" max="35" width="16.42578125" bestFit="1" customWidth="1"/>
    <col min="36" max="36" width="31.7109375" bestFit="1" customWidth="1"/>
    <col min="37" max="37" width="30.140625" bestFit="1" customWidth="1"/>
    <col min="38" max="38" width="42.140625" bestFit="1" customWidth="1"/>
    <col min="39" max="39" width="40.5703125" bestFit="1" customWidth="1"/>
    <col min="40" max="40" width="18.7109375" bestFit="1" customWidth="1"/>
    <col min="41" max="41" width="22.28515625" bestFit="1" customWidth="1"/>
    <col min="42" max="42" width="20" bestFit="1" customWidth="1"/>
    <col min="43" max="43" width="10.42578125" bestFit="1" customWidth="1"/>
    <col min="44" max="52" width="16.5703125" bestFit="1" customWidth="1"/>
    <col min="53" max="58" width="17.85546875" bestFit="1" customWidth="1"/>
  </cols>
  <sheetData>
    <row r="1" spans="1:58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17.25" x14ac:dyDescent="0.3">
      <c r="A2" s="1">
        <v>1</v>
      </c>
      <c r="B2" s="1">
        <v>0</v>
      </c>
      <c r="C2" s="1" t="s">
        <v>58</v>
      </c>
      <c r="D2" s="1" t="s">
        <v>66</v>
      </c>
      <c r="E2" s="1" t="s">
        <v>60</v>
      </c>
      <c r="F2" s="1" t="s">
        <v>60</v>
      </c>
      <c r="G2" s="1" t="s">
        <v>67</v>
      </c>
      <c r="H2" s="1">
        <v>1254</v>
      </c>
      <c r="I2" s="1">
        <v>3474</v>
      </c>
      <c r="J2" s="1">
        <v>8362</v>
      </c>
      <c r="K2" s="1" t="s">
        <v>60</v>
      </c>
      <c r="L2" s="1">
        <v>0</v>
      </c>
      <c r="M2" s="1">
        <v>0</v>
      </c>
      <c r="N2" s="1" t="s">
        <v>59</v>
      </c>
      <c r="O2" s="1">
        <v>80</v>
      </c>
      <c r="P2" s="1" t="s">
        <v>60</v>
      </c>
      <c r="Q2" s="1">
        <v>22.727270000000001</v>
      </c>
      <c r="R2" s="1">
        <v>90.9</v>
      </c>
      <c r="S2" s="1">
        <v>0</v>
      </c>
      <c r="T2" s="1">
        <v>68.172730000000001</v>
      </c>
      <c r="U2" s="1">
        <v>299.96004799520603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74.997502750275004</v>
      </c>
      <c r="AB2" s="1">
        <v>68.172730000000001</v>
      </c>
      <c r="AC2" s="1" t="s">
        <v>60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 t="s">
        <v>60</v>
      </c>
      <c r="AO2" s="1" t="s">
        <v>60</v>
      </c>
      <c r="AP2" s="1" t="s">
        <v>60</v>
      </c>
      <c r="AQ2" s="1" t="s">
        <v>60</v>
      </c>
      <c r="AR2" s="1" t="s">
        <v>60</v>
      </c>
      <c r="AS2" s="1" t="s">
        <v>60</v>
      </c>
      <c r="AT2" s="1" t="s">
        <v>60</v>
      </c>
      <c r="AU2" s="1" t="s">
        <v>60</v>
      </c>
      <c r="AV2" s="1" t="s">
        <v>60</v>
      </c>
      <c r="AW2" s="1" t="s">
        <v>60</v>
      </c>
      <c r="AX2" s="1" t="s">
        <v>60</v>
      </c>
      <c r="AY2" s="1" t="s">
        <v>60</v>
      </c>
      <c r="AZ2" s="1" t="s">
        <v>60</v>
      </c>
      <c r="BA2" s="1" t="s">
        <v>60</v>
      </c>
      <c r="BB2" s="1" t="s">
        <v>60</v>
      </c>
      <c r="BC2" s="1" t="s">
        <v>60</v>
      </c>
      <c r="BD2" s="1" t="s">
        <v>60</v>
      </c>
      <c r="BE2" s="1" t="s">
        <v>60</v>
      </c>
      <c r="BF2" s="1" t="s">
        <v>60</v>
      </c>
    </row>
    <row r="3" spans="1:58" ht="17.25" x14ac:dyDescent="0.3">
      <c r="A3" s="1">
        <v>2</v>
      </c>
      <c r="B3" s="1">
        <v>0</v>
      </c>
      <c r="C3" s="1" t="s">
        <v>58</v>
      </c>
      <c r="D3" s="1" t="s">
        <v>68</v>
      </c>
      <c r="E3" s="1" t="s">
        <v>60</v>
      </c>
      <c r="F3" s="1" t="s">
        <v>60</v>
      </c>
      <c r="G3" s="1" t="s">
        <v>69</v>
      </c>
      <c r="H3" s="1">
        <v>12559</v>
      </c>
      <c r="I3" s="1">
        <v>3506</v>
      </c>
      <c r="J3" s="1">
        <v>8389</v>
      </c>
      <c r="K3" s="1" t="s">
        <v>60</v>
      </c>
      <c r="L3" s="1">
        <v>0</v>
      </c>
      <c r="M3" s="1">
        <v>0</v>
      </c>
      <c r="N3" s="1" t="s">
        <v>59</v>
      </c>
      <c r="O3" s="1">
        <v>126</v>
      </c>
      <c r="P3" s="1" t="s">
        <v>60</v>
      </c>
      <c r="Q3" s="1">
        <v>18.181819999999998</v>
      </c>
      <c r="R3" s="1">
        <v>109.035455</v>
      </c>
      <c r="S3" s="1">
        <v>0</v>
      </c>
      <c r="T3" s="1">
        <v>90.853634999999997</v>
      </c>
      <c r="U3" s="1">
        <v>499.69494253050601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83.324855204208603</v>
      </c>
      <c r="AB3" s="1">
        <v>90.853634999999997</v>
      </c>
      <c r="AC3" s="1" t="s">
        <v>60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 t="s">
        <v>60</v>
      </c>
      <c r="AO3" s="1" t="s">
        <v>60</v>
      </c>
      <c r="AP3" s="1" t="s">
        <v>60</v>
      </c>
      <c r="AQ3" s="1" t="s">
        <v>60</v>
      </c>
      <c r="AR3" s="1" t="s">
        <v>60</v>
      </c>
      <c r="AS3" s="1" t="s">
        <v>60</v>
      </c>
      <c r="AT3" s="1" t="s">
        <v>60</v>
      </c>
      <c r="AU3" s="1" t="s">
        <v>60</v>
      </c>
      <c r="AV3" s="1" t="s">
        <v>60</v>
      </c>
      <c r="AW3" s="1" t="s">
        <v>60</v>
      </c>
      <c r="AX3" s="1" t="s">
        <v>60</v>
      </c>
      <c r="AY3" s="1" t="s">
        <v>60</v>
      </c>
      <c r="AZ3" s="1" t="s">
        <v>60</v>
      </c>
      <c r="BA3" s="1" t="s">
        <v>60</v>
      </c>
      <c r="BB3" s="1" t="s">
        <v>60</v>
      </c>
      <c r="BC3" s="1" t="s">
        <v>60</v>
      </c>
      <c r="BD3" s="1" t="s">
        <v>60</v>
      </c>
      <c r="BE3" s="1" t="s">
        <v>60</v>
      </c>
      <c r="BF3" s="1" t="s">
        <v>60</v>
      </c>
    </row>
    <row r="4" spans="1:58" ht="17.25" x14ac:dyDescent="0.3">
      <c r="A4" s="1">
        <v>3</v>
      </c>
      <c r="B4" s="1">
        <v>0</v>
      </c>
      <c r="C4" s="1" t="s">
        <v>58</v>
      </c>
      <c r="D4" s="1" t="s">
        <v>70</v>
      </c>
      <c r="E4" s="1" t="s">
        <v>60</v>
      </c>
      <c r="F4" s="1" t="s">
        <v>60</v>
      </c>
      <c r="G4" s="1" t="s">
        <v>60</v>
      </c>
      <c r="H4" s="1">
        <v>0</v>
      </c>
      <c r="I4" s="1">
        <v>3505</v>
      </c>
      <c r="J4" s="1">
        <v>8386</v>
      </c>
      <c r="K4" s="1" t="s">
        <v>60</v>
      </c>
      <c r="L4" s="1">
        <v>0</v>
      </c>
      <c r="M4" s="1">
        <v>0</v>
      </c>
      <c r="N4" s="1" t="s">
        <v>59</v>
      </c>
      <c r="O4" s="1">
        <v>138</v>
      </c>
      <c r="P4" s="1" t="s">
        <v>60</v>
      </c>
      <c r="Q4" s="1">
        <v>980.95455000000004</v>
      </c>
      <c r="R4" s="1">
        <v>1818.18</v>
      </c>
      <c r="S4" s="1">
        <v>0</v>
      </c>
      <c r="T4" s="1">
        <v>837.22545000000002</v>
      </c>
      <c r="U4" s="1">
        <v>85.348036766841005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46.047445797445803</v>
      </c>
      <c r="AB4" s="1">
        <v>837.22545000000002</v>
      </c>
      <c r="AC4" s="1" t="s">
        <v>60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 t="s">
        <v>60</v>
      </c>
      <c r="AO4" s="1" t="s">
        <v>60</v>
      </c>
      <c r="AP4" s="1" t="s">
        <v>60</v>
      </c>
      <c r="AQ4" s="1" t="s">
        <v>60</v>
      </c>
      <c r="AR4" s="1" t="s">
        <v>60</v>
      </c>
      <c r="AS4" s="1" t="s">
        <v>60</v>
      </c>
      <c r="AT4" s="1" t="s">
        <v>60</v>
      </c>
      <c r="AU4" s="1" t="s">
        <v>60</v>
      </c>
      <c r="AV4" s="1" t="s">
        <v>60</v>
      </c>
      <c r="AW4" s="1" t="s">
        <v>60</v>
      </c>
      <c r="AX4" s="1" t="s">
        <v>60</v>
      </c>
      <c r="AY4" s="1" t="s">
        <v>60</v>
      </c>
      <c r="AZ4" s="1" t="s">
        <v>60</v>
      </c>
      <c r="BA4" s="1" t="s">
        <v>60</v>
      </c>
      <c r="BB4" s="1" t="s">
        <v>60</v>
      </c>
      <c r="BC4" s="1" t="s">
        <v>60</v>
      </c>
      <c r="BD4" s="1" t="s">
        <v>60</v>
      </c>
      <c r="BE4" s="1" t="s">
        <v>60</v>
      </c>
      <c r="BF4" s="1" t="s">
        <v>60</v>
      </c>
    </row>
    <row r="5" spans="1:58" ht="17.25" x14ac:dyDescent="0.3">
      <c r="A5" s="1">
        <v>4</v>
      </c>
      <c r="B5" s="1">
        <v>0</v>
      </c>
      <c r="C5" s="1" t="s">
        <v>58</v>
      </c>
      <c r="D5" s="1" t="s">
        <v>71</v>
      </c>
      <c r="E5" s="1" t="s">
        <v>60</v>
      </c>
      <c r="F5" s="1" t="s">
        <v>60</v>
      </c>
      <c r="G5" s="1" t="s">
        <v>60</v>
      </c>
      <c r="H5" s="1">
        <v>0</v>
      </c>
      <c r="I5" s="1">
        <v>3429</v>
      </c>
      <c r="J5" s="1">
        <v>8265</v>
      </c>
      <c r="K5" s="1" t="s">
        <v>60</v>
      </c>
      <c r="L5" s="1">
        <v>0</v>
      </c>
      <c r="M5" s="1">
        <v>0</v>
      </c>
      <c r="N5" s="1" t="s">
        <v>59</v>
      </c>
      <c r="O5" s="1">
        <v>145</v>
      </c>
      <c r="P5" s="1" t="s">
        <v>60</v>
      </c>
      <c r="Q5" s="1">
        <v>0</v>
      </c>
      <c r="R5" s="1">
        <v>1200</v>
      </c>
      <c r="S5" s="1">
        <v>0</v>
      </c>
      <c r="T5" s="1">
        <v>1200</v>
      </c>
      <c r="U5" s="1">
        <v>100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100</v>
      </c>
      <c r="AB5" s="1">
        <v>1200</v>
      </c>
      <c r="AC5" s="1" t="s">
        <v>60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 t="s">
        <v>60</v>
      </c>
      <c r="AO5" s="1" t="s">
        <v>60</v>
      </c>
      <c r="AP5" s="1" t="s">
        <v>60</v>
      </c>
      <c r="AQ5" s="1" t="s">
        <v>60</v>
      </c>
      <c r="AR5" s="1" t="s">
        <v>60</v>
      </c>
      <c r="AS5" s="1" t="s">
        <v>60</v>
      </c>
      <c r="AT5" s="1" t="s">
        <v>60</v>
      </c>
      <c r="AU5" s="1" t="s">
        <v>60</v>
      </c>
      <c r="AV5" s="1" t="s">
        <v>60</v>
      </c>
      <c r="AW5" s="1" t="s">
        <v>60</v>
      </c>
      <c r="AX5" s="1" t="s">
        <v>60</v>
      </c>
      <c r="AY5" s="1" t="s">
        <v>60</v>
      </c>
      <c r="AZ5" s="1" t="s">
        <v>60</v>
      </c>
      <c r="BA5" s="1" t="s">
        <v>60</v>
      </c>
      <c r="BB5" s="1" t="s">
        <v>60</v>
      </c>
      <c r="BC5" s="1" t="s">
        <v>60</v>
      </c>
      <c r="BD5" s="1" t="s">
        <v>60</v>
      </c>
      <c r="BE5" s="1" t="s">
        <v>60</v>
      </c>
      <c r="BF5" s="1" t="s">
        <v>60</v>
      </c>
    </row>
    <row r="6" spans="1:58" ht="17.25" x14ac:dyDescent="0.3">
      <c r="A6" s="1">
        <v>5</v>
      </c>
      <c r="B6" s="1">
        <v>0</v>
      </c>
      <c r="C6" s="1" t="s">
        <v>58</v>
      </c>
      <c r="D6" s="1" t="s">
        <v>72</v>
      </c>
      <c r="E6" s="1" t="s">
        <v>60</v>
      </c>
      <c r="F6" s="1" t="s">
        <v>60</v>
      </c>
      <c r="G6" s="1" t="s">
        <v>60</v>
      </c>
      <c r="H6" s="1">
        <v>0</v>
      </c>
      <c r="I6" s="1">
        <v>3501</v>
      </c>
      <c r="J6" s="1">
        <v>8376</v>
      </c>
      <c r="K6" s="1" t="s">
        <v>60</v>
      </c>
      <c r="L6" s="1">
        <v>0</v>
      </c>
      <c r="M6" s="1">
        <v>0</v>
      </c>
      <c r="N6" s="1" t="s">
        <v>59</v>
      </c>
      <c r="O6" s="1">
        <v>151</v>
      </c>
      <c r="P6" s="1" t="s">
        <v>60</v>
      </c>
      <c r="Q6" s="1">
        <v>2400</v>
      </c>
      <c r="R6" s="1">
        <v>2400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 t="s">
        <v>60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 t="s">
        <v>60</v>
      </c>
      <c r="AO6" s="1" t="s">
        <v>60</v>
      </c>
      <c r="AP6" s="1" t="s">
        <v>60</v>
      </c>
      <c r="AQ6" s="1" t="s">
        <v>60</v>
      </c>
      <c r="AR6" s="1" t="s">
        <v>60</v>
      </c>
      <c r="AS6" s="1" t="s">
        <v>60</v>
      </c>
      <c r="AT6" s="1" t="s">
        <v>60</v>
      </c>
      <c r="AU6" s="1" t="s">
        <v>60</v>
      </c>
      <c r="AV6" s="1" t="s">
        <v>60</v>
      </c>
      <c r="AW6" s="1" t="s">
        <v>60</v>
      </c>
      <c r="AX6" s="1" t="s">
        <v>60</v>
      </c>
      <c r="AY6" s="1" t="s">
        <v>60</v>
      </c>
      <c r="AZ6" s="1" t="s">
        <v>60</v>
      </c>
      <c r="BA6" s="1" t="s">
        <v>60</v>
      </c>
      <c r="BB6" s="1" t="s">
        <v>60</v>
      </c>
      <c r="BC6" s="1" t="s">
        <v>60</v>
      </c>
      <c r="BD6" s="1" t="s">
        <v>60</v>
      </c>
      <c r="BE6" s="1" t="s">
        <v>60</v>
      </c>
      <c r="BF6" s="1" t="s">
        <v>60</v>
      </c>
    </row>
    <row r="7" spans="1:58" ht="17.25" x14ac:dyDescent="0.3">
      <c r="A7" s="1">
        <v>6</v>
      </c>
      <c r="B7" s="1">
        <v>0</v>
      </c>
      <c r="C7" s="1" t="s">
        <v>58</v>
      </c>
      <c r="D7" s="1" t="s">
        <v>73</v>
      </c>
      <c r="E7" s="1" t="s">
        <v>60</v>
      </c>
      <c r="F7" s="1" t="s">
        <v>60</v>
      </c>
      <c r="G7" s="1" t="s">
        <v>60</v>
      </c>
      <c r="H7" s="1">
        <v>0</v>
      </c>
      <c r="I7" s="1">
        <v>368</v>
      </c>
      <c r="J7" s="1">
        <v>368</v>
      </c>
      <c r="K7" s="1" t="s">
        <v>60</v>
      </c>
      <c r="L7" s="1">
        <v>0</v>
      </c>
      <c r="M7" s="1">
        <v>0</v>
      </c>
      <c r="N7" s="1" t="s">
        <v>74</v>
      </c>
      <c r="O7" s="1">
        <v>141</v>
      </c>
      <c r="P7" s="1" t="s">
        <v>60</v>
      </c>
      <c r="Q7" s="1">
        <v>440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-440</v>
      </c>
      <c r="AC7" s="1" t="s">
        <v>60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 t="s">
        <v>60</v>
      </c>
      <c r="AO7" s="1" t="s">
        <v>60</v>
      </c>
      <c r="AP7" s="1" t="s">
        <v>60</v>
      </c>
      <c r="AQ7" s="1" t="s">
        <v>60</v>
      </c>
      <c r="AR7" s="1" t="s">
        <v>60</v>
      </c>
      <c r="AS7" s="1" t="s">
        <v>60</v>
      </c>
      <c r="AT7" s="1" t="s">
        <v>60</v>
      </c>
      <c r="AU7" s="1" t="s">
        <v>60</v>
      </c>
      <c r="AV7" s="1" t="s">
        <v>60</v>
      </c>
      <c r="AW7" s="1" t="s">
        <v>60</v>
      </c>
      <c r="AX7" s="1" t="s">
        <v>60</v>
      </c>
      <c r="AY7" s="1" t="s">
        <v>60</v>
      </c>
      <c r="AZ7" s="1" t="s">
        <v>60</v>
      </c>
      <c r="BA7" s="1" t="s">
        <v>60</v>
      </c>
      <c r="BB7" s="1" t="s">
        <v>60</v>
      </c>
      <c r="BC7" s="1" t="s">
        <v>60</v>
      </c>
      <c r="BD7" s="1" t="s">
        <v>60</v>
      </c>
      <c r="BE7" s="1" t="s">
        <v>60</v>
      </c>
      <c r="BF7" s="1" t="s">
        <v>60</v>
      </c>
    </row>
    <row r="8" spans="1:58" ht="17.25" x14ac:dyDescent="0.3">
      <c r="A8" s="1">
        <v>7</v>
      </c>
      <c r="B8" s="1">
        <v>0</v>
      </c>
      <c r="C8" s="1" t="s">
        <v>58</v>
      </c>
      <c r="D8" s="1" t="s">
        <v>71</v>
      </c>
      <c r="E8" s="1" t="s">
        <v>60</v>
      </c>
      <c r="F8" s="1" t="s">
        <v>60</v>
      </c>
      <c r="G8" s="1" t="s">
        <v>60</v>
      </c>
      <c r="H8" s="1">
        <v>0</v>
      </c>
      <c r="I8" s="1">
        <v>365</v>
      </c>
      <c r="J8" s="1">
        <v>365</v>
      </c>
      <c r="K8" s="1" t="s">
        <v>60</v>
      </c>
      <c r="L8" s="1">
        <v>0</v>
      </c>
      <c r="M8" s="1">
        <v>0</v>
      </c>
      <c r="N8" s="1" t="s">
        <v>74</v>
      </c>
      <c r="O8" s="1">
        <v>145</v>
      </c>
      <c r="P8" s="1" t="s">
        <v>60</v>
      </c>
      <c r="Q8" s="1">
        <v>453.2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-453.2</v>
      </c>
      <c r="AC8" s="1" t="s">
        <v>60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 t="s">
        <v>60</v>
      </c>
      <c r="AO8" s="1" t="s">
        <v>60</v>
      </c>
      <c r="AP8" s="1" t="s">
        <v>60</v>
      </c>
      <c r="AQ8" s="1" t="s">
        <v>60</v>
      </c>
      <c r="AR8" s="1" t="s">
        <v>60</v>
      </c>
      <c r="AS8" s="1" t="s">
        <v>60</v>
      </c>
      <c r="AT8" s="1" t="s">
        <v>60</v>
      </c>
      <c r="AU8" s="1" t="s">
        <v>60</v>
      </c>
      <c r="AV8" s="1" t="s">
        <v>60</v>
      </c>
      <c r="AW8" s="1" t="s">
        <v>60</v>
      </c>
      <c r="AX8" s="1" t="s">
        <v>60</v>
      </c>
      <c r="AY8" s="1" t="s">
        <v>60</v>
      </c>
      <c r="AZ8" s="1" t="s">
        <v>60</v>
      </c>
      <c r="BA8" s="1" t="s">
        <v>60</v>
      </c>
      <c r="BB8" s="1" t="s">
        <v>60</v>
      </c>
      <c r="BC8" s="1" t="s">
        <v>60</v>
      </c>
      <c r="BD8" s="1" t="s">
        <v>60</v>
      </c>
      <c r="BE8" s="1" t="s">
        <v>60</v>
      </c>
      <c r="BF8" s="1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1CFD98-C215-4760-BFB5-9B322EAAF5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Profitability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2023-03-10T08:09:05Z</dcterms:modified>
</cp:coreProperties>
</file>