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1CFAA76-5FCE-463E-A9C1-5B3069B7D766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rial Balance Report Result" sheetId="1" r:id="rId1"/>
    <sheet name="Raw Data" sheetId="2" r:id="rId2"/>
  </sheets>
  <definedNames>
    <definedName name="ExternalData_1" localSheetId="1" hidden="1">'Raw Data'!$A$1:$L$51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D97" i="1"/>
  <c r="C97" i="1"/>
  <c r="C93" i="1"/>
  <c r="D89" i="1"/>
  <c r="C89" i="1"/>
  <c r="C85" i="1"/>
  <c r="D81" i="1"/>
  <c r="C81" i="1"/>
  <c r="C77" i="1"/>
  <c r="D73" i="1"/>
  <c r="C73" i="1"/>
  <c r="C69" i="1"/>
  <c r="D65" i="1"/>
  <c r="C65" i="1"/>
  <c r="C61" i="1"/>
  <c r="D57" i="1"/>
  <c r="C57" i="1"/>
  <c r="C53" i="1"/>
  <c r="D49" i="1"/>
  <c r="C49" i="1"/>
  <c r="C45" i="1"/>
  <c r="D41" i="1"/>
  <c r="C41" i="1"/>
  <c r="C37" i="1"/>
  <c r="D33" i="1"/>
  <c r="C33" i="1"/>
  <c r="C29" i="1"/>
  <c r="D25" i="1"/>
  <c r="C25" i="1"/>
  <c r="C21" i="1"/>
  <c r="D17" i="1"/>
  <c r="C17" i="1"/>
  <c r="C13" i="1"/>
  <c r="D9" i="1"/>
  <c r="C9" i="1"/>
  <c r="C5" i="1"/>
  <c r="D100" i="1"/>
  <c r="D101" i="1" s="1"/>
  <c r="D98" i="1"/>
  <c r="D99" i="1" s="1"/>
  <c r="D96" i="1"/>
  <c r="D94" i="1"/>
  <c r="D95" i="1" s="1"/>
  <c r="D92" i="1"/>
  <c r="D93" i="1" s="1"/>
  <c r="D90" i="1"/>
  <c r="D91" i="1" s="1"/>
  <c r="D88" i="1"/>
  <c r="D86" i="1"/>
  <c r="D87" i="1" s="1"/>
  <c r="D84" i="1"/>
  <c r="D85" i="1" s="1"/>
  <c r="D82" i="1"/>
  <c r="D83" i="1" s="1"/>
  <c r="D80" i="1"/>
  <c r="D78" i="1"/>
  <c r="D79" i="1" s="1"/>
  <c r="D76" i="1"/>
  <c r="D77" i="1" s="1"/>
  <c r="D74" i="1"/>
  <c r="D75" i="1" s="1"/>
  <c r="D72" i="1"/>
  <c r="D70" i="1"/>
  <c r="D71" i="1" s="1"/>
  <c r="D68" i="1"/>
  <c r="D69" i="1" s="1"/>
  <c r="D66" i="1"/>
  <c r="D67" i="1" s="1"/>
  <c r="D64" i="1"/>
  <c r="D62" i="1"/>
  <c r="D63" i="1" s="1"/>
  <c r="D60" i="1"/>
  <c r="D61" i="1" s="1"/>
  <c r="D58" i="1"/>
  <c r="D59" i="1" s="1"/>
  <c r="D56" i="1"/>
  <c r="D54" i="1"/>
  <c r="D55" i="1" s="1"/>
  <c r="D52" i="1"/>
  <c r="D53" i="1" s="1"/>
  <c r="D50" i="1"/>
  <c r="D51" i="1" s="1"/>
  <c r="D48" i="1"/>
  <c r="D46" i="1"/>
  <c r="D47" i="1" s="1"/>
  <c r="D44" i="1"/>
  <c r="D45" i="1" s="1"/>
  <c r="D42" i="1"/>
  <c r="D43" i="1" s="1"/>
  <c r="D40" i="1"/>
  <c r="D38" i="1"/>
  <c r="D39" i="1" s="1"/>
  <c r="D36" i="1"/>
  <c r="D37" i="1" s="1"/>
  <c r="D34" i="1"/>
  <c r="D35" i="1" s="1"/>
  <c r="D32" i="1"/>
  <c r="D30" i="1"/>
  <c r="D31" i="1" s="1"/>
  <c r="D28" i="1"/>
  <c r="D29" i="1" s="1"/>
  <c r="D26" i="1"/>
  <c r="D27" i="1" s="1"/>
  <c r="D24" i="1"/>
  <c r="D22" i="1"/>
  <c r="D23" i="1" s="1"/>
  <c r="D20" i="1"/>
  <c r="D21" i="1" s="1"/>
  <c r="D18" i="1"/>
  <c r="D19" i="1" s="1"/>
  <c r="D16" i="1"/>
  <c r="D14" i="1"/>
  <c r="D15" i="1" s="1"/>
  <c r="D12" i="1"/>
  <c r="D13" i="1" s="1"/>
  <c r="D10" i="1"/>
  <c r="D11" i="1" s="1"/>
  <c r="D8" i="1"/>
  <c r="D6" i="1"/>
  <c r="D7" i="1" s="1"/>
  <c r="D4" i="1"/>
  <c r="D5" i="1" s="1"/>
  <c r="D2" i="1"/>
  <c r="C100" i="1"/>
  <c r="C98" i="1"/>
  <c r="C99" i="1" s="1"/>
  <c r="C96" i="1"/>
  <c r="C94" i="1"/>
  <c r="C95" i="1" s="1"/>
  <c r="C92" i="1"/>
  <c r="C90" i="1"/>
  <c r="C91" i="1" s="1"/>
  <c r="C88" i="1"/>
  <c r="C86" i="1"/>
  <c r="C87" i="1" s="1"/>
  <c r="C84" i="1"/>
  <c r="C82" i="1"/>
  <c r="C83" i="1" s="1"/>
  <c r="C80" i="1"/>
  <c r="C78" i="1"/>
  <c r="C79" i="1" s="1"/>
  <c r="C76" i="1"/>
  <c r="C74" i="1"/>
  <c r="C75" i="1" s="1"/>
  <c r="C72" i="1"/>
  <c r="C70" i="1"/>
  <c r="C71" i="1" s="1"/>
  <c r="C68" i="1"/>
  <c r="C66" i="1"/>
  <c r="C67" i="1" s="1"/>
  <c r="C64" i="1"/>
  <c r="C62" i="1"/>
  <c r="C63" i="1" s="1"/>
  <c r="C60" i="1"/>
  <c r="C58" i="1"/>
  <c r="C59" i="1" s="1"/>
  <c r="C56" i="1"/>
  <c r="C54" i="1"/>
  <c r="C55" i="1" s="1"/>
  <c r="C52" i="1"/>
  <c r="C50" i="1"/>
  <c r="C51" i="1" s="1"/>
  <c r="C48" i="1"/>
  <c r="C46" i="1"/>
  <c r="C47" i="1" s="1"/>
  <c r="C44" i="1"/>
  <c r="C42" i="1"/>
  <c r="C43" i="1" s="1"/>
  <c r="C40" i="1"/>
  <c r="C38" i="1"/>
  <c r="C39" i="1" s="1"/>
  <c r="C36" i="1"/>
  <c r="C34" i="1"/>
  <c r="C35" i="1" s="1"/>
  <c r="C32" i="1"/>
  <c r="C30" i="1"/>
  <c r="C31" i="1" s="1"/>
  <c r="C28" i="1"/>
  <c r="C26" i="1"/>
  <c r="C27" i="1" s="1"/>
  <c r="C24" i="1"/>
  <c r="C22" i="1"/>
  <c r="C23" i="1" s="1"/>
  <c r="C20" i="1"/>
  <c r="C18" i="1"/>
  <c r="C19" i="1" s="1"/>
  <c r="C16" i="1"/>
  <c r="C14" i="1"/>
  <c r="C15" i="1" s="1"/>
  <c r="C12" i="1"/>
  <c r="C10" i="1"/>
  <c r="C11" i="1" s="1"/>
  <c r="C8" i="1"/>
  <c r="C6" i="1"/>
  <c r="C7" i="1" s="1"/>
  <c r="C4" i="1"/>
  <c r="C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A100" i="1"/>
  <c r="A98" i="1"/>
  <c r="A96" i="1"/>
  <c r="A94" i="1"/>
  <c r="A92" i="1"/>
  <c r="A90" i="1"/>
  <c r="A88" i="1"/>
  <c r="A86" i="1"/>
  <c r="A84" i="1"/>
  <c r="A82" i="1"/>
  <c r="A80" i="1"/>
  <c r="A78" i="1"/>
  <c r="A76" i="1"/>
  <c r="A74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2" i="1"/>
  <c r="D102" i="1" l="1"/>
  <c r="C3" i="1"/>
  <c r="C102" i="1" s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TrialBalanceReport?IgnoreDates=false&amp;DateFrom=%222023-01-01%22&amp;DateTo=%222023-0" description="Connection to the 'TTrialBalanceReport?IgnoreDates=false&amp;DateFrom=%222023-01-01%22&amp;DateTo=%222023-0' query in the workbook." type="5" refreshedVersion="8" background="1" saveData="1">
    <dbPr connection="Provider=Microsoft.Mashup.OleDb.1;Data Source=$Workbook$;Location=&quot;TTrialBalanceReport?IgnoreDates=false&amp;DateFrom=%222023-01-01%22&amp;DateTo=%222023-0&quot;;Extended Properties=&quot;&quot;" command="SELECT * FROM [TTrialBalanceReport?IgnoreDates=false&amp;DateFrom=%222023-01-01%22&amp;DateTo=%222023-0]"/>
  </connection>
</connections>
</file>

<file path=xl/sharedStrings.xml><?xml version="1.0" encoding="utf-8"?>
<sst xmlns="http://schemas.openxmlformats.org/spreadsheetml/2006/main" count="267" uniqueCount="148">
  <si>
    <t>T.ID</t>
  </si>
  <si>
    <t>T.AccountName</t>
  </si>
  <si>
    <t>T.AccountNameOnly</t>
  </si>
  <si>
    <t>T.AccountNumber</t>
  </si>
  <si>
    <t>T.CreditsEx</t>
  </si>
  <si>
    <t>T.DebitsEx</t>
  </si>
  <si>
    <t>T.CreditsInc</t>
  </si>
  <si>
    <t>T.DebitsInc</t>
  </si>
  <si>
    <t>T.TransID</t>
  </si>
  <si>
    <t>T.SortID</t>
  </si>
  <si>
    <t>T.SortOrder</t>
  </si>
  <si>
    <t>T.Account</t>
  </si>
  <si>
    <t>Accounting fees</t>
  </si>
  <si>
    <t>Accounts Receivable</t>
  </si>
  <si>
    <t>Admin Fee (Credit Card)</t>
  </si>
  <si>
    <t>Advertising</t>
  </si>
  <si>
    <t>Amex</t>
  </si>
  <si>
    <t>Clearing Bank</t>
  </si>
  <si>
    <t>Coghlin Tools Loan</t>
  </si>
  <si>
    <t>Cost of Goods Sold</t>
  </si>
  <si>
    <t/>
  </si>
  <si>
    <t>Inventory Asset</t>
  </si>
  <si>
    <t>Master Card</t>
  </si>
  <si>
    <t>PAYG Tax</t>
  </si>
  <si>
    <t>Office Furniture</t>
  </si>
  <si>
    <t>Accounts Payable</t>
  </si>
  <si>
    <t>Opening Bal Equity</t>
  </si>
  <si>
    <t>3000</t>
  </si>
  <si>
    <t>Allowances</t>
  </si>
  <si>
    <t>Payroll Liabilities - Adjustments</t>
  </si>
  <si>
    <t>Adjustments</t>
  </si>
  <si>
    <t>Payroll Liabilities - Cash</t>
  </si>
  <si>
    <t>Cash</t>
  </si>
  <si>
    <t>Retained Earnings</t>
  </si>
  <si>
    <t>Sales</t>
  </si>
  <si>
    <t>Tax Payable - Tax Collected</t>
  </si>
  <si>
    <t>Tax Collected</t>
  </si>
  <si>
    <t>34567</t>
  </si>
  <si>
    <t>Bank</t>
  </si>
  <si>
    <t>2345</t>
  </si>
  <si>
    <t>UnInvoiced PO</t>
  </si>
  <si>
    <t>Tax Paid</t>
  </si>
  <si>
    <t>Voucher Asset</t>
  </si>
  <si>
    <t>Account Name</t>
  </si>
  <si>
    <t>Account Number</t>
  </si>
  <si>
    <t>Credits (Ex)</t>
  </si>
  <si>
    <t>Debits (Ex)</t>
  </si>
  <si>
    <t>6650</t>
  </si>
  <si>
    <t>2000</t>
  </si>
  <si>
    <t>456</t>
  </si>
  <si>
    <t>Bad debts</t>
  </si>
  <si>
    <t>Bank Interest</t>
  </si>
  <si>
    <t>2323232</t>
  </si>
  <si>
    <t>5000</t>
  </si>
  <si>
    <t>Customer Prepayments</t>
  </si>
  <si>
    <t>Directors Drawings</t>
  </si>
  <si>
    <t>Equipment and furniture</t>
  </si>
  <si>
    <t>Fixed Asset Expenses</t>
  </si>
  <si>
    <t>General Assets</t>
  </si>
  <si>
    <t>General Assets - General Depreciation</t>
  </si>
  <si>
    <t>General Depreciation</t>
  </si>
  <si>
    <t>1120</t>
  </si>
  <si>
    <t>Materials - Opening Bal Equity</t>
  </si>
  <si>
    <t>Meals &amp; Entertainment - Voucher Asset</t>
  </si>
  <si>
    <t>Office Supplies - Superannuation</t>
  </si>
  <si>
    <t>Superannuation</t>
  </si>
  <si>
    <t>Payment Variation</t>
  </si>
  <si>
    <t>Payroll Bank Clearing</t>
  </si>
  <si>
    <t>666666</t>
  </si>
  <si>
    <t>Payroll Expenses^Gross Wages - Allowance Paid</t>
  </si>
  <si>
    <t>Allowance Paid</t>
  </si>
  <si>
    <t>Payroll Liabilities - Adj</t>
  </si>
  <si>
    <t>Adj</t>
  </si>
  <si>
    <t>Payroll Liabilities - Allowances</t>
  </si>
  <si>
    <t>Payroll Liabilities - Deductions</t>
  </si>
  <si>
    <t>Deductions</t>
  </si>
  <si>
    <t>Payroll Liabilities - Leave Liability</t>
  </si>
  <si>
    <t>Leave Liability</t>
  </si>
  <si>
    <t>Payroll Liabilities - PAYG Tax</t>
  </si>
  <si>
    <t>Petty Cash</t>
  </si>
  <si>
    <t>23432</t>
  </si>
  <si>
    <t>Reward Points - Reward Points Expired</t>
  </si>
  <si>
    <t>Reward Points Expired</t>
  </si>
  <si>
    <t>Reward Points - Reward Points Sold</t>
  </si>
  <si>
    <t>Reward Points Sold</t>
  </si>
  <si>
    <t>Supplier Prepayments</t>
  </si>
  <si>
    <t>Tax Payable - Tax Paid</t>
  </si>
  <si>
    <t>Test Act 3</t>
  </si>
  <si>
    <t>6754</t>
  </si>
  <si>
    <t>Test Act 8</t>
  </si>
  <si>
    <t>Undeposited Funds</t>
  </si>
  <si>
    <t>Vehicle - Vouchers</t>
  </si>
  <si>
    <t>Vouchers</t>
  </si>
  <si>
    <t>Vehicles</t>
  </si>
  <si>
    <t>Vehicles - Vehicle Depreciation</t>
  </si>
  <si>
    <t>Vehicle Depreciation</t>
  </si>
  <si>
    <t>Visa</t>
  </si>
  <si>
    <t>Grand Total</t>
  </si>
  <si>
    <t>Accounting fees Total</t>
  </si>
  <si>
    <t>Accounts Payable Total</t>
  </si>
  <si>
    <t>Accounts Receivable Total</t>
  </si>
  <si>
    <t>Advertising Total</t>
  </si>
  <si>
    <t>Amex Total</t>
  </si>
  <si>
    <t>Bad debts Total</t>
  </si>
  <si>
    <t>Bank Total</t>
  </si>
  <si>
    <t>Bank Interest Total</t>
  </si>
  <si>
    <t>Clearing Bank Total</t>
  </si>
  <si>
    <t>Coghlin Tools Loan Total</t>
  </si>
  <si>
    <t>Cost of Goods Sold Total</t>
  </si>
  <si>
    <t>Customer Prepayments Total</t>
  </si>
  <si>
    <t>Directors Drawings Total</t>
  </si>
  <si>
    <t>Equipment and furniture Total</t>
  </si>
  <si>
    <t>Fixed Asset Expenses Total</t>
  </si>
  <si>
    <t>General Assets Total</t>
  </si>
  <si>
    <t>General Assets - General Depreciation Total</t>
  </si>
  <si>
    <t>Inventory Asset Total</t>
  </si>
  <si>
    <t>Master Card Total</t>
  </si>
  <si>
    <t>Materials - Opening Bal Equity Total</t>
  </si>
  <si>
    <t>Meals &amp; Entertainment - Voucher Asset Total</t>
  </si>
  <si>
    <t>Office Furniture Total</t>
  </si>
  <si>
    <t>Office Supplies - Superannuation Total</t>
  </si>
  <si>
    <t>Payment Variation Total</t>
  </si>
  <si>
    <t>Payroll Bank Clearing Total</t>
  </si>
  <si>
    <t>Payroll Expenses^Gross Wages - Allowance Paid Total</t>
  </si>
  <si>
    <t>Payroll Liabilities - Adj Total</t>
  </si>
  <si>
    <t>Payroll Liabilities - Adjustments Total</t>
  </si>
  <si>
    <t>Payroll Liabilities - Allowances Total</t>
  </si>
  <si>
    <t>Payroll Liabilities - Cash Total</t>
  </si>
  <si>
    <t>Payroll Liabilities - Deductions Total</t>
  </si>
  <si>
    <t>Payroll Liabilities - Leave Liability Total</t>
  </si>
  <si>
    <t>Payroll Liabilities - PAYG Tax Total</t>
  </si>
  <si>
    <t>Petty Cash Total</t>
  </si>
  <si>
    <t>Retained Earnings Total</t>
  </si>
  <si>
    <t>Reward Points - Reward Points Expired Total</t>
  </si>
  <si>
    <t>Reward Points - Reward Points Sold Total</t>
  </si>
  <si>
    <t>Sales Total</t>
  </si>
  <si>
    <t>Supplier Prepayments Total</t>
  </si>
  <si>
    <t>Tax Payable - Tax Collected Total</t>
  </si>
  <si>
    <t>Tax Payable - Tax Paid Total</t>
  </si>
  <si>
    <t>Test Act 3 Total</t>
  </si>
  <si>
    <t>Test Act 8 Total</t>
  </si>
  <si>
    <t>Undeposited Funds Total</t>
  </si>
  <si>
    <t>UnInvoiced PO Total</t>
  </si>
  <si>
    <t>Vehicle - Vouchers Total</t>
  </si>
  <si>
    <t>Vehicles Total</t>
  </si>
  <si>
    <t>Vehicles - Vehicle Depreciation Total</t>
  </si>
  <si>
    <t>Visa Total</t>
  </si>
  <si>
    <t>Admin Fee (Credit Card)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</si>
</sst>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T.ID" tableColumnId="13"/>
      <queryTableField id="2" name="T.AccountName" tableColumnId="2"/>
      <queryTableField id="3" name="T.AccountNameOnly" tableColumnId="3"/>
      <queryTableField id="4" name="T.AccountNumber" tableColumnId="4"/>
      <queryTableField id="5" name="T.CreditsEx" tableColumnId="5"/>
      <queryTableField id="6" name="T.DebitsEx" tableColumnId="6"/>
      <queryTableField id="7" name="T.CreditsInc" tableColumnId="7"/>
      <queryTableField id="8" name="T.DebitsInc" tableColumnId="8"/>
      <queryTableField id="9" name="T.TransID" tableColumnId="9"/>
      <queryTableField id="10" name="T.SortID" tableColumnId="10"/>
      <queryTableField id="11" name="T.SortOrder" tableColumnId="11"/>
      <queryTableField id="12" name="T.Accou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TrialBalanceReport_IgnoreDates_false_DateFrom__222023_01_01_22_DateTo__222023_0" displayName="TTrialBalanceReport_IgnoreDates_false_DateFrom__222023_01_01_22_DateTo__222023_0" ref="A1:L51" tableType="queryTable" totalsRowShown="0" headerRowDxfId="13" dataDxfId="12">
  <autoFilter ref="A1:L51" xr:uid="{00000000-0009-0000-0100-000001000000}"/>
  <tableColumns count="12">
    <tableColumn id="13" xr3:uid="{00000000-0010-0000-0000-00000D000000}" uniqueName="13" name="T.ID" queryTableFieldId="1" dataDxfId="11"/>
    <tableColumn id="2" xr3:uid="{00000000-0010-0000-0000-000002000000}" uniqueName="2" name="T.AccountName" queryTableFieldId="2" dataDxfId="10"/>
    <tableColumn id="3" xr3:uid="{00000000-0010-0000-0000-000003000000}" uniqueName="3" name="T.AccountNameOnly" queryTableFieldId="3" dataDxfId="9"/>
    <tableColumn id="4" xr3:uid="{00000000-0010-0000-0000-000004000000}" uniqueName="4" name="T.AccountNumber" queryTableFieldId="4" dataDxfId="8"/>
    <tableColumn id="5" xr3:uid="{00000000-0010-0000-0000-000005000000}" uniqueName="5" name="T.CreditsEx" queryTableFieldId="5" dataDxfId="7"/>
    <tableColumn id="6" xr3:uid="{00000000-0010-0000-0000-000006000000}" uniqueName="6" name="T.DebitsEx" queryTableFieldId="6" dataDxfId="6"/>
    <tableColumn id="7" xr3:uid="{00000000-0010-0000-0000-000007000000}" uniqueName="7" name="T.CreditsInc" queryTableFieldId="7" dataDxfId="5"/>
    <tableColumn id="8" xr3:uid="{00000000-0010-0000-0000-000008000000}" uniqueName="8" name="T.DebitsInc" queryTableFieldId="8" dataDxfId="4"/>
    <tableColumn id="9" xr3:uid="{00000000-0010-0000-0000-000009000000}" uniqueName="9" name="T.TransID" queryTableFieldId="9" dataDxfId="3"/>
    <tableColumn id="10" xr3:uid="{00000000-0010-0000-0000-00000A000000}" uniqueName="10" name="T.SortID" queryTableFieldId="10" dataDxfId="2"/>
    <tableColumn id="11" xr3:uid="{00000000-0010-0000-0000-00000B000000}" uniqueName="11" name="T.SortOrder" queryTableFieldId="11" dataDxfId="1"/>
    <tableColumn id="12" xr3:uid="{00000000-0010-0000-0000-00000C000000}" uniqueName="12" name="T.Accoun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workbookViewId="0">
      <selection activeCell="A5" sqref="A5"/>
    </sheetView>
  </sheetViews>
  <sheetFormatPr defaultRowHeight="15" outlineLevelRow="2" x14ac:dyDescent="0.25"/>
  <cols>
    <col min="1" max="1" width="61.5703125" bestFit="1" customWidth="1"/>
    <col min="2" max="2" width="16" bestFit="1" customWidth="1"/>
    <col min="3" max="4" width="16.28515625" bestFit="1" customWidth="1"/>
    <col min="5" max="5" width="12" bestFit="1" customWidth="1"/>
    <col min="7" max="7" width="12" bestFit="1" customWidth="1"/>
  </cols>
  <sheetData>
    <row r="1" spans="1:7" ht="17.25" x14ac:dyDescent="0.3">
      <c r="A1" s="4" t="s">
        <v>43</v>
      </c>
      <c r="B1" s="4" t="s">
        <v>44</v>
      </c>
      <c r="C1" s="4" t="s">
        <v>45</v>
      </c>
      <c r="D1" s="4" t="s">
        <v>46</v>
      </c>
      <c r="E1" s="3"/>
      <c r="G1" s="3"/>
    </row>
    <row r="2" spans="1:7" ht="17.25" outlineLevel="2" x14ac:dyDescent="0.3">
      <c r="A2" s="5" t="str">
        <f>'Raw Data'!$B$2</f>
        <v>Accounting fees</v>
      </c>
      <c r="B2" s="5" t="str">
        <f>'Raw Data'!$D$2</f>
        <v>6650</v>
      </c>
      <c r="C2" s="6">
        <f>'Raw Data'!$E$2</f>
        <v>420</v>
      </c>
      <c r="D2" s="6">
        <f>'Raw Data'!$F$2</f>
        <v>0</v>
      </c>
      <c r="E2" s="3"/>
      <c r="G2" s="3"/>
    </row>
    <row r="3" spans="1:7" ht="17.25" outlineLevel="1" x14ac:dyDescent="0.3">
      <c r="A3" s="4" t="s">
        <v>98</v>
      </c>
      <c r="B3" s="5"/>
      <c r="C3" s="6">
        <f>SUBTOTAL(9,C2:C2)</f>
        <v>420</v>
      </c>
      <c r="D3" s="6">
        <f>SUBTOTAL(9,D2:D2)</f>
        <v>0</v>
      </c>
      <c r="E3" s="3"/>
      <c r="G3" s="3"/>
    </row>
    <row r="4" spans="1:7" ht="17.25" outlineLevel="2" x14ac:dyDescent="0.3">
      <c r="A4" s="5" t="str">
        <f>'Raw Data'!$B$3</f>
        <v>Accounts Payable</v>
      </c>
      <c r="B4" s="5" t="str">
        <f>'Raw Data'!$D$3</f>
        <v>2000</v>
      </c>
      <c r="C4" s="6">
        <f>'Raw Data'!$E$3</f>
        <v>436504.71</v>
      </c>
      <c r="D4" s="6">
        <f>'Raw Data'!$F$3</f>
        <v>0</v>
      </c>
      <c r="E4" s="3"/>
      <c r="G4" s="3"/>
    </row>
    <row r="5" spans="1:7" ht="17.25" outlineLevel="1" x14ac:dyDescent="0.3">
      <c r="A5" s="4" t="s">
        <v>99</v>
      </c>
      <c r="B5" s="5"/>
      <c r="C5" s="6">
        <f>SUBTOTAL(9,C4:C4)</f>
        <v>436504.71</v>
      </c>
      <c r="D5" s="6">
        <f>SUBTOTAL(9,D4:D4)</f>
        <v>0</v>
      </c>
      <c r="E5" s="3"/>
      <c r="G5" s="3"/>
    </row>
    <row r="6" spans="1:7" ht="17.25" outlineLevel="2" x14ac:dyDescent="0.3">
      <c r="A6" s="5" t="str">
        <f>'Raw Data'!$B$4</f>
        <v>Accounts Receivable</v>
      </c>
      <c r="B6" s="5" t="str">
        <f>'Raw Data'!$D$4</f>
        <v>456</v>
      </c>
      <c r="C6" s="6">
        <f>'Raw Data'!$E$4</f>
        <v>0</v>
      </c>
      <c r="D6" s="6">
        <f>'Raw Data'!$F$4</f>
        <v>1436201.18</v>
      </c>
      <c r="E6" s="3"/>
      <c r="G6" s="3"/>
    </row>
    <row r="7" spans="1:7" ht="17.25" outlineLevel="1" x14ac:dyDescent="0.3">
      <c r="A7" s="4" t="s">
        <v>100</v>
      </c>
      <c r="B7" s="5"/>
      <c r="C7" s="6">
        <f>SUBTOTAL(9,C6:C6)</f>
        <v>0</v>
      </c>
      <c r="D7" s="6">
        <f>SUBTOTAL(9,D6:D6)</f>
        <v>1436201.18</v>
      </c>
      <c r="E7" s="3"/>
      <c r="G7" s="3"/>
    </row>
    <row r="8" spans="1:7" ht="17.25" outlineLevel="2" x14ac:dyDescent="0.3">
      <c r="A8" s="5" t="str">
        <f>'Raw Data'!$B$5</f>
        <v>Admin Fee (Credit Card)</v>
      </c>
      <c r="B8" s="5" t="str">
        <f>'Raw Data'!$D$5</f>
        <v/>
      </c>
      <c r="C8" s="6">
        <f>'Raw Data'!$E$5</f>
        <v>0</v>
      </c>
      <c r="D8" s="6">
        <f>'Raw Data'!$F$5</f>
        <v>0</v>
      </c>
      <c r="E8" s="3"/>
      <c r="G8" s="3"/>
    </row>
    <row r="9" spans="1:7" ht="17.25" outlineLevel="1" x14ac:dyDescent="0.3">
      <c r="A9" s="4" t="s">
        <v>147</v>
      </c>
      <c r="B9" s="5"/>
      <c r="C9" s="6">
        <f>SUBTOTAL(9,C8:C8)</f>
        <v>0</v>
      </c>
      <c r="D9" s="6">
        <f>SUBTOTAL(9,D8:D8)</f>
        <v>0</v>
      </c>
      <c r="E9" s="3"/>
      <c r="G9" s="3"/>
    </row>
    <row r="10" spans="1:7" ht="17.25" outlineLevel="2" x14ac:dyDescent="0.3">
      <c r="A10" s="5" t="str">
        <f>'Raw Data'!$B$6</f>
        <v>Advertising</v>
      </c>
      <c r="B10" s="5" t="str">
        <f>'Raw Data'!$D$6</f>
        <v/>
      </c>
      <c r="C10" s="6">
        <f>'Raw Data'!$E$6</f>
        <v>0</v>
      </c>
      <c r="D10" s="6">
        <f>'Raw Data'!$F$6</f>
        <v>4202.0000200000004</v>
      </c>
      <c r="E10" s="3"/>
      <c r="G10" s="3"/>
    </row>
    <row r="11" spans="1:7" ht="17.25" outlineLevel="1" x14ac:dyDescent="0.3">
      <c r="A11" s="4" t="s">
        <v>101</v>
      </c>
      <c r="B11" s="5"/>
      <c r="C11" s="6">
        <f>SUBTOTAL(9,C10:C10)</f>
        <v>0</v>
      </c>
      <c r="D11" s="6">
        <f>SUBTOTAL(9,D10:D10)</f>
        <v>4202.0000200000004</v>
      </c>
      <c r="E11" s="3"/>
      <c r="G11" s="3"/>
    </row>
    <row r="12" spans="1:7" ht="17.25" outlineLevel="2" x14ac:dyDescent="0.3">
      <c r="A12" s="5" t="str">
        <f>'Raw Data'!$B$7</f>
        <v>Amex</v>
      </c>
      <c r="B12" s="5" t="str">
        <f>'Raw Data'!$D$7</f>
        <v/>
      </c>
      <c r="C12" s="6">
        <f>'Raw Data'!$E$7</f>
        <v>0</v>
      </c>
      <c r="D12" s="6">
        <f>'Raw Data'!$F$7</f>
        <v>100</v>
      </c>
      <c r="E12" s="3"/>
      <c r="G12" s="3"/>
    </row>
    <row r="13" spans="1:7" ht="17.25" outlineLevel="1" x14ac:dyDescent="0.3">
      <c r="A13" s="4" t="s">
        <v>102</v>
      </c>
      <c r="B13" s="5"/>
      <c r="C13" s="6">
        <f>SUBTOTAL(9,C12:C12)</f>
        <v>0</v>
      </c>
      <c r="D13" s="6">
        <f>SUBTOTAL(9,D12:D12)</f>
        <v>100</v>
      </c>
      <c r="E13" s="3"/>
      <c r="G13" s="3"/>
    </row>
    <row r="14" spans="1:7" ht="17.25" outlineLevel="2" x14ac:dyDescent="0.3">
      <c r="A14" s="5" t="str">
        <f>'Raw Data'!$B$8</f>
        <v>Bad debts</v>
      </c>
      <c r="B14" s="5" t="str">
        <f>'Raw Data'!$D$8</f>
        <v/>
      </c>
      <c r="C14" s="6">
        <f>'Raw Data'!$E$8</f>
        <v>0</v>
      </c>
      <c r="D14" s="6">
        <f>'Raw Data'!$F$8</f>
        <v>1150.0000199999999</v>
      </c>
      <c r="E14" s="3"/>
      <c r="G14" s="3"/>
    </row>
    <row r="15" spans="1:7" ht="17.25" outlineLevel="1" x14ac:dyDescent="0.3">
      <c r="A15" s="4" t="s">
        <v>103</v>
      </c>
      <c r="B15" s="5"/>
      <c r="C15" s="6">
        <f>SUBTOTAL(9,C14:C14)</f>
        <v>0</v>
      </c>
      <c r="D15" s="6">
        <f>SUBTOTAL(9,D14:D14)</f>
        <v>1150.0000199999999</v>
      </c>
      <c r="E15" s="3"/>
      <c r="G15" s="3"/>
    </row>
    <row r="16" spans="1:7" ht="17.25" outlineLevel="2" x14ac:dyDescent="0.3">
      <c r="A16" s="5" t="str">
        <f>'Raw Data'!$B$9</f>
        <v>Bank</v>
      </c>
      <c r="B16" s="5" t="str">
        <f>'Raw Data'!$D$9</f>
        <v>2345</v>
      </c>
      <c r="C16" s="6">
        <f>'Raw Data'!$E$9</f>
        <v>0</v>
      </c>
      <c r="D16" s="6">
        <f>'Raw Data'!$F$9</f>
        <v>194286.14</v>
      </c>
      <c r="E16" s="3"/>
      <c r="G16" s="3"/>
    </row>
    <row r="17" spans="1:7" ht="17.25" outlineLevel="1" x14ac:dyDescent="0.3">
      <c r="A17" s="4" t="s">
        <v>104</v>
      </c>
      <c r="B17" s="5"/>
      <c r="C17" s="6">
        <f>SUBTOTAL(9,C16:C16)</f>
        <v>0</v>
      </c>
      <c r="D17" s="6">
        <f>SUBTOTAL(9,D16:D16)</f>
        <v>194286.14</v>
      </c>
      <c r="E17" s="3"/>
      <c r="G17" s="3"/>
    </row>
    <row r="18" spans="1:7" ht="17.25" outlineLevel="2" x14ac:dyDescent="0.3">
      <c r="A18" s="5" t="str">
        <f>'Raw Data'!$B$10</f>
        <v>Bank Interest</v>
      </c>
      <c r="B18" s="5" t="str">
        <f>'Raw Data'!$D$10</f>
        <v/>
      </c>
      <c r="C18" s="6">
        <f>'Raw Data'!$E$10</f>
        <v>0</v>
      </c>
      <c r="D18" s="6">
        <f>'Raw Data'!$F$10</f>
        <v>100</v>
      </c>
      <c r="E18" s="3"/>
      <c r="G18" s="3"/>
    </row>
    <row r="19" spans="1:7" ht="17.25" outlineLevel="1" x14ac:dyDescent="0.3">
      <c r="A19" s="4" t="s">
        <v>105</v>
      </c>
      <c r="B19" s="5"/>
      <c r="C19" s="6">
        <f>SUBTOTAL(9,C18:C18)</f>
        <v>0</v>
      </c>
      <c r="D19" s="6">
        <f>SUBTOTAL(9,D18:D18)</f>
        <v>100</v>
      </c>
      <c r="E19" s="3"/>
      <c r="G19" s="3"/>
    </row>
    <row r="20" spans="1:7" ht="17.25" outlineLevel="2" x14ac:dyDescent="0.3">
      <c r="A20" s="5" t="str">
        <f>'Raw Data'!$B$11</f>
        <v>Clearing Bank</v>
      </c>
      <c r="B20" s="5" t="str">
        <f>'Raw Data'!$D$11</f>
        <v>2323232</v>
      </c>
      <c r="C20" s="6">
        <f>'Raw Data'!$E$11</f>
        <v>140198.18181000001</v>
      </c>
      <c r="D20" s="6">
        <f>'Raw Data'!$F$11</f>
        <v>0</v>
      </c>
      <c r="E20" s="3"/>
      <c r="G20" s="3"/>
    </row>
    <row r="21" spans="1:7" ht="17.25" outlineLevel="1" x14ac:dyDescent="0.3">
      <c r="A21" s="4" t="s">
        <v>106</v>
      </c>
      <c r="B21" s="5"/>
      <c r="C21" s="6">
        <f>SUBTOTAL(9,C20:C20)</f>
        <v>140198.18181000001</v>
      </c>
      <c r="D21" s="6">
        <f>SUBTOTAL(9,D20:D20)</f>
        <v>0</v>
      </c>
      <c r="E21" s="3"/>
      <c r="G21" s="3"/>
    </row>
    <row r="22" spans="1:7" ht="17.25" outlineLevel="2" x14ac:dyDescent="0.3">
      <c r="A22" s="5" t="str">
        <f>'Raw Data'!$B$12</f>
        <v>Coghlin Tools Loan</v>
      </c>
      <c r="B22" s="5" t="str">
        <f>'Raw Data'!$D$12</f>
        <v/>
      </c>
      <c r="C22" s="6">
        <f>'Raw Data'!$E$12</f>
        <v>0</v>
      </c>
      <c r="D22" s="6">
        <f>'Raw Data'!$F$12</f>
        <v>170</v>
      </c>
      <c r="E22" s="3"/>
      <c r="G22" s="3"/>
    </row>
    <row r="23" spans="1:7" ht="17.25" outlineLevel="1" x14ac:dyDescent="0.3">
      <c r="A23" s="4" t="s">
        <v>107</v>
      </c>
      <c r="B23" s="5"/>
      <c r="C23" s="6">
        <f>SUBTOTAL(9,C22:C22)</f>
        <v>0</v>
      </c>
      <c r="D23" s="6">
        <f>SUBTOTAL(9,D22:D22)</f>
        <v>170</v>
      </c>
      <c r="E23" s="3"/>
      <c r="G23" s="3"/>
    </row>
    <row r="24" spans="1:7" ht="17.25" outlineLevel="2" x14ac:dyDescent="0.3">
      <c r="A24" s="5" t="str">
        <f>'Raw Data'!$B$13</f>
        <v>Cost of Goods Sold</v>
      </c>
      <c r="B24" s="5" t="str">
        <f>'Raw Data'!$D$13</f>
        <v>5000</v>
      </c>
      <c r="C24" s="6">
        <f>'Raw Data'!$E$13</f>
        <v>0</v>
      </c>
      <c r="D24" s="6">
        <f>'Raw Data'!$F$13</f>
        <v>39786.392199643997</v>
      </c>
      <c r="E24" s="3"/>
      <c r="G24" s="3"/>
    </row>
    <row r="25" spans="1:7" ht="17.25" outlineLevel="1" x14ac:dyDescent="0.3">
      <c r="A25" s="4" t="s">
        <v>108</v>
      </c>
      <c r="B25" s="5"/>
      <c r="C25" s="6">
        <f>SUBTOTAL(9,C24:C24)</f>
        <v>0</v>
      </c>
      <c r="D25" s="6">
        <f>SUBTOTAL(9,D24:D24)</f>
        <v>39786.392199643997</v>
      </c>
      <c r="E25" s="3"/>
      <c r="G25" s="3"/>
    </row>
    <row r="26" spans="1:7" ht="17.25" outlineLevel="2" x14ac:dyDescent="0.3">
      <c r="A26" s="5" t="str">
        <f>'Raw Data'!$B$14</f>
        <v>Customer Prepayments</v>
      </c>
      <c r="B26" s="5" t="str">
        <f>'Raw Data'!$D$14</f>
        <v/>
      </c>
      <c r="C26" s="6">
        <f>'Raw Data'!$E$14</f>
        <v>17175.75</v>
      </c>
      <c r="D26" s="6">
        <f>'Raw Data'!$F$14</f>
        <v>0</v>
      </c>
      <c r="E26" s="3"/>
      <c r="G26" s="3"/>
    </row>
    <row r="27" spans="1:7" ht="17.25" outlineLevel="1" x14ac:dyDescent="0.3">
      <c r="A27" s="4" t="s">
        <v>109</v>
      </c>
      <c r="B27" s="5"/>
      <c r="C27" s="6">
        <f>SUBTOTAL(9,C26:C26)</f>
        <v>17175.75</v>
      </c>
      <c r="D27" s="6">
        <f>SUBTOTAL(9,D26:D26)</f>
        <v>0</v>
      </c>
      <c r="E27" s="3"/>
      <c r="G27" s="3"/>
    </row>
    <row r="28" spans="1:7" ht="17.25" outlineLevel="2" x14ac:dyDescent="0.3">
      <c r="A28" s="5" t="str">
        <f>'Raw Data'!$B$15</f>
        <v>Directors Drawings</v>
      </c>
      <c r="B28" s="5" t="str">
        <f>'Raw Data'!$D$15</f>
        <v/>
      </c>
      <c r="C28" s="6">
        <f>'Raw Data'!$E$15</f>
        <v>20000</v>
      </c>
      <c r="D28" s="6">
        <f>'Raw Data'!$F$15</f>
        <v>0</v>
      </c>
      <c r="E28" s="3"/>
      <c r="G28" s="3"/>
    </row>
    <row r="29" spans="1:7" ht="17.25" outlineLevel="1" x14ac:dyDescent="0.3">
      <c r="A29" s="4" t="s">
        <v>110</v>
      </c>
      <c r="B29" s="5"/>
      <c r="C29" s="6">
        <f>SUBTOTAL(9,C28:C28)</f>
        <v>20000</v>
      </c>
      <c r="D29" s="6">
        <f>SUBTOTAL(9,D28:D28)</f>
        <v>0</v>
      </c>
      <c r="E29" s="3"/>
      <c r="G29" s="3"/>
    </row>
    <row r="30" spans="1:7" ht="17.25" outlineLevel="2" x14ac:dyDescent="0.3">
      <c r="A30" s="5" t="str">
        <f>'Raw Data'!$B$16</f>
        <v>Equipment and furniture</v>
      </c>
      <c r="B30" s="5" t="str">
        <f>'Raw Data'!$D$16</f>
        <v/>
      </c>
      <c r="C30" s="6">
        <f>'Raw Data'!$E$16</f>
        <v>0</v>
      </c>
      <c r="D30" s="6">
        <f>'Raw Data'!$F$16</f>
        <v>1400.00001</v>
      </c>
      <c r="E30" s="3"/>
      <c r="G30" s="3"/>
    </row>
    <row r="31" spans="1:7" ht="17.25" outlineLevel="1" x14ac:dyDescent="0.3">
      <c r="A31" s="4" t="s">
        <v>111</v>
      </c>
      <c r="B31" s="5"/>
      <c r="C31" s="6">
        <f>SUBTOTAL(9,C30:C30)</f>
        <v>0</v>
      </c>
      <c r="D31" s="6">
        <f>SUBTOTAL(9,D30:D30)</f>
        <v>1400.00001</v>
      </c>
      <c r="E31" s="3"/>
      <c r="G31" s="3"/>
    </row>
    <row r="32" spans="1:7" ht="17.25" outlineLevel="2" x14ac:dyDescent="0.3">
      <c r="A32" s="5" t="str">
        <f>'Raw Data'!$B$17</f>
        <v>Fixed Asset Expenses</v>
      </c>
      <c r="B32" s="5" t="str">
        <f>'Raw Data'!$D$17</f>
        <v/>
      </c>
      <c r="C32" s="6">
        <f>'Raw Data'!$E$17</f>
        <v>0</v>
      </c>
      <c r="D32" s="6">
        <f>'Raw Data'!$F$17</f>
        <v>1310.72</v>
      </c>
      <c r="E32" s="3"/>
      <c r="G32" s="3"/>
    </row>
    <row r="33" spans="1:7" ht="17.25" outlineLevel="1" x14ac:dyDescent="0.3">
      <c r="A33" s="4" t="s">
        <v>112</v>
      </c>
      <c r="B33" s="5"/>
      <c r="C33" s="6">
        <f>SUBTOTAL(9,C32:C32)</f>
        <v>0</v>
      </c>
      <c r="D33" s="6">
        <f>SUBTOTAL(9,D32:D32)</f>
        <v>1310.72</v>
      </c>
      <c r="E33" s="3"/>
      <c r="G33" s="3"/>
    </row>
    <row r="34" spans="1:7" ht="17.25" outlineLevel="2" x14ac:dyDescent="0.3">
      <c r="A34" s="5" t="str">
        <f>'Raw Data'!$B$18</f>
        <v>General Assets</v>
      </c>
      <c r="B34" s="5" t="str">
        <f>'Raw Data'!$D$18</f>
        <v/>
      </c>
      <c r="C34" s="6">
        <f>'Raw Data'!$E$18</f>
        <v>0</v>
      </c>
      <c r="D34" s="6">
        <f>'Raw Data'!$F$18</f>
        <v>100198.18180999999</v>
      </c>
      <c r="E34" s="3"/>
      <c r="G34" s="3"/>
    </row>
    <row r="35" spans="1:7" ht="17.25" outlineLevel="1" x14ac:dyDescent="0.3">
      <c r="A35" s="4" t="s">
        <v>113</v>
      </c>
      <c r="B35" s="5"/>
      <c r="C35" s="6">
        <f>SUBTOTAL(9,C34:C34)</f>
        <v>0</v>
      </c>
      <c r="D35" s="6">
        <f>SUBTOTAL(9,D34:D34)</f>
        <v>100198.18180999999</v>
      </c>
      <c r="E35" s="3"/>
      <c r="G35" s="3"/>
    </row>
    <row r="36" spans="1:7" ht="17.25" outlineLevel="2" x14ac:dyDescent="0.3">
      <c r="A36" s="5" t="str">
        <f>'Raw Data'!$B$19</f>
        <v>General Assets - General Depreciation</v>
      </c>
      <c r="B36" s="5" t="str">
        <f>'Raw Data'!$D$19</f>
        <v/>
      </c>
      <c r="C36" s="6">
        <f>'Raw Data'!$E$19</f>
        <v>14757.12</v>
      </c>
      <c r="D36" s="6">
        <f>'Raw Data'!$F$19</f>
        <v>0</v>
      </c>
      <c r="E36" s="3"/>
      <c r="G36" s="3"/>
    </row>
    <row r="37" spans="1:7" ht="17.25" outlineLevel="1" x14ac:dyDescent="0.3">
      <c r="A37" s="4" t="s">
        <v>114</v>
      </c>
      <c r="B37" s="5"/>
      <c r="C37" s="6">
        <f>SUBTOTAL(9,C36:C36)</f>
        <v>14757.12</v>
      </c>
      <c r="D37" s="6">
        <f>SUBTOTAL(9,D36:D36)</f>
        <v>0</v>
      </c>
      <c r="E37" s="3"/>
      <c r="G37" s="3"/>
    </row>
    <row r="38" spans="1:7" ht="17.25" outlineLevel="2" x14ac:dyDescent="0.3">
      <c r="A38" s="5" t="str">
        <f>'Raw Data'!$B$20</f>
        <v>Inventory Asset</v>
      </c>
      <c r="B38" s="5" t="str">
        <f>'Raw Data'!$D$20</f>
        <v>1120</v>
      </c>
      <c r="C38" s="6">
        <f>'Raw Data'!$E$20</f>
        <v>0</v>
      </c>
      <c r="D38" s="6">
        <f>'Raw Data'!$F$20</f>
        <v>289214.025737672</v>
      </c>
      <c r="E38" s="3"/>
      <c r="G38" s="3"/>
    </row>
    <row r="39" spans="1:7" ht="17.25" outlineLevel="1" x14ac:dyDescent="0.3">
      <c r="A39" s="4" t="s">
        <v>115</v>
      </c>
      <c r="B39" s="5"/>
      <c r="C39" s="6">
        <f>SUBTOTAL(9,C38:C38)</f>
        <v>0</v>
      </c>
      <c r="D39" s="6">
        <f>SUBTOTAL(9,D38:D38)</f>
        <v>289214.025737672</v>
      </c>
      <c r="E39" s="3"/>
      <c r="G39" s="3"/>
    </row>
    <row r="40" spans="1:7" ht="17.25" outlineLevel="2" x14ac:dyDescent="0.3">
      <c r="A40" s="5" t="str">
        <f>'Raw Data'!$B$21</f>
        <v>Master Card</v>
      </c>
      <c r="B40" s="5" t="str">
        <f>'Raw Data'!$D$21</f>
        <v/>
      </c>
      <c r="C40" s="6">
        <f>'Raw Data'!$E$21</f>
        <v>1000</v>
      </c>
      <c r="D40" s="6">
        <f>'Raw Data'!$F$21</f>
        <v>0</v>
      </c>
      <c r="E40" s="3"/>
      <c r="G40" s="3"/>
    </row>
    <row r="41" spans="1:7" ht="17.25" outlineLevel="1" x14ac:dyDescent="0.3">
      <c r="A41" s="4" t="s">
        <v>116</v>
      </c>
      <c r="B41" s="5"/>
      <c r="C41" s="6">
        <f>SUBTOTAL(9,C40:C40)</f>
        <v>1000</v>
      </c>
      <c r="D41" s="6">
        <f>SUBTOTAL(9,D40:D40)</f>
        <v>0</v>
      </c>
      <c r="E41" s="3"/>
      <c r="G41" s="3"/>
    </row>
    <row r="42" spans="1:7" ht="17.25" outlineLevel="2" x14ac:dyDescent="0.3">
      <c r="A42" s="5" t="str">
        <f>'Raw Data'!$B$22</f>
        <v>Materials - Opening Bal Equity</v>
      </c>
      <c r="B42" s="5" t="str">
        <f>'Raw Data'!$D$22</f>
        <v>3000</v>
      </c>
      <c r="C42" s="6">
        <f>'Raw Data'!$E$22</f>
        <v>28772.7400054932</v>
      </c>
      <c r="D42" s="6">
        <f>'Raw Data'!$F$22</f>
        <v>0</v>
      </c>
      <c r="E42" s="3"/>
      <c r="G42" s="3"/>
    </row>
    <row r="43" spans="1:7" ht="17.25" outlineLevel="1" x14ac:dyDescent="0.3">
      <c r="A43" s="4" t="s">
        <v>117</v>
      </c>
      <c r="B43" s="5"/>
      <c r="C43" s="6">
        <f>SUBTOTAL(9,C42:C42)</f>
        <v>28772.7400054932</v>
      </c>
      <c r="D43" s="6">
        <f>SUBTOTAL(9,D42:D42)</f>
        <v>0</v>
      </c>
      <c r="E43" s="3"/>
      <c r="G43" s="3"/>
    </row>
    <row r="44" spans="1:7" ht="17.25" outlineLevel="2" x14ac:dyDescent="0.3">
      <c r="A44" s="5" t="str">
        <f>'Raw Data'!$B$23</f>
        <v>Meals &amp; Entertainment - Voucher Asset</v>
      </c>
      <c r="B44" s="5" t="str">
        <f>'Raw Data'!$D$23</f>
        <v/>
      </c>
      <c r="C44" s="6">
        <f>'Raw Data'!$E$23</f>
        <v>0</v>
      </c>
      <c r="D44" s="6">
        <f>'Raw Data'!$F$23</f>
        <v>989.5</v>
      </c>
      <c r="E44" s="3"/>
      <c r="G44" s="3"/>
    </row>
    <row r="45" spans="1:7" ht="17.25" outlineLevel="1" x14ac:dyDescent="0.3">
      <c r="A45" s="4" t="s">
        <v>118</v>
      </c>
      <c r="B45" s="5"/>
      <c r="C45" s="6">
        <f>SUBTOTAL(9,C44:C44)</f>
        <v>0</v>
      </c>
      <c r="D45" s="6">
        <f>SUBTOTAL(9,D44:D44)</f>
        <v>989.5</v>
      </c>
      <c r="E45" s="3"/>
      <c r="G45" s="3"/>
    </row>
    <row r="46" spans="1:7" ht="17.25" outlineLevel="2" x14ac:dyDescent="0.3">
      <c r="A46" s="5" t="str">
        <f>'Raw Data'!$B$24</f>
        <v>Office Furniture</v>
      </c>
      <c r="B46" s="5" t="str">
        <f>'Raw Data'!$D$24</f>
        <v/>
      </c>
      <c r="C46" s="6">
        <f>'Raw Data'!$E$24</f>
        <v>0</v>
      </c>
      <c r="D46" s="6">
        <f>'Raw Data'!$F$24</f>
        <v>84557.720019999993</v>
      </c>
      <c r="E46" s="3"/>
      <c r="G46" s="3"/>
    </row>
    <row r="47" spans="1:7" ht="17.25" outlineLevel="1" x14ac:dyDescent="0.3">
      <c r="A47" s="4" t="s">
        <v>119</v>
      </c>
      <c r="B47" s="5"/>
      <c r="C47" s="6">
        <f>SUBTOTAL(9,C46:C46)</f>
        <v>0</v>
      </c>
      <c r="D47" s="6">
        <f>SUBTOTAL(9,D46:D46)</f>
        <v>84557.720019999993</v>
      </c>
      <c r="E47" s="3"/>
      <c r="G47" s="3"/>
    </row>
    <row r="48" spans="1:7" ht="17.25" outlineLevel="2" x14ac:dyDescent="0.3">
      <c r="A48" s="5" t="str">
        <f>'Raw Data'!$B$25</f>
        <v>Office Supplies - Superannuation</v>
      </c>
      <c r="B48" s="5" t="str">
        <f>'Raw Data'!$D$25</f>
        <v/>
      </c>
      <c r="C48" s="6">
        <f>'Raw Data'!$E$25</f>
        <v>12353.29</v>
      </c>
      <c r="D48" s="6">
        <f>'Raw Data'!$F$25</f>
        <v>0</v>
      </c>
      <c r="E48" s="3"/>
      <c r="G48" s="3"/>
    </row>
    <row r="49" spans="1:7" ht="17.25" outlineLevel="1" x14ac:dyDescent="0.3">
      <c r="A49" s="4" t="s">
        <v>120</v>
      </c>
      <c r="B49" s="5"/>
      <c r="C49" s="6">
        <f>SUBTOTAL(9,C48:C48)</f>
        <v>12353.29</v>
      </c>
      <c r="D49" s="6">
        <f>SUBTOTAL(9,D48:D48)</f>
        <v>0</v>
      </c>
      <c r="E49" s="3"/>
      <c r="G49" s="3"/>
    </row>
    <row r="50" spans="1:7" ht="17.25" outlineLevel="2" x14ac:dyDescent="0.3">
      <c r="A50" s="5" t="str">
        <f>'Raw Data'!$B$26</f>
        <v>Payment Variation</v>
      </c>
      <c r="B50" s="5" t="str">
        <f>'Raw Data'!$D$26</f>
        <v/>
      </c>
      <c r="C50" s="6">
        <f>'Raw Data'!$E$26</f>
        <v>456.5</v>
      </c>
      <c r="D50" s="6">
        <f>'Raw Data'!$F$26</f>
        <v>0</v>
      </c>
      <c r="E50" s="3"/>
      <c r="G50" s="3"/>
    </row>
    <row r="51" spans="1:7" ht="17.25" outlineLevel="1" x14ac:dyDescent="0.3">
      <c r="A51" s="4" t="s">
        <v>121</v>
      </c>
      <c r="B51" s="5"/>
      <c r="C51" s="6">
        <f>SUBTOTAL(9,C50:C50)</f>
        <v>456.5</v>
      </c>
      <c r="D51" s="6">
        <f>SUBTOTAL(9,D50:D50)</f>
        <v>0</v>
      </c>
      <c r="E51" s="3"/>
      <c r="G51" s="3"/>
    </row>
    <row r="52" spans="1:7" ht="17.25" outlineLevel="2" x14ac:dyDescent="0.3">
      <c r="A52" s="5" t="str">
        <f>'Raw Data'!$B$27</f>
        <v>Payroll Bank Clearing</v>
      </c>
      <c r="B52" s="5" t="str">
        <f>'Raw Data'!$D$27</f>
        <v>666666</v>
      </c>
      <c r="C52" s="6">
        <f>'Raw Data'!$E$27</f>
        <v>210915.99460000001</v>
      </c>
      <c r="D52" s="6">
        <f>'Raw Data'!$F$27</f>
        <v>0</v>
      </c>
      <c r="E52" s="3"/>
      <c r="G52" s="3"/>
    </row>
    <row r="53" spans="1:7" ht="17.25" outlineLevel="1" x14ac:dyDescent="0.3">
      <c r="A53" s="4" t="s">
        <v>122</v>
      </c>
      <c r="B53" s="5"/>
      <c r="C53" s="6">
        <f>SUBTOTAL(9,C52:C52)</f>
        <v>210915.99460000001</v>
      </c>
      <c r="D53" s="6">
        <f>SUBTOTAL(9,D52:D52)</f>
        <v>0</v>
      </c>
      <c r="E53" s="3"/>
      <c r="G53" s="3"/>
    </row>
    <row r="54" spans="1:7" ht="17.25" outlineLevel="2" x14ac:dyDescent="0.3">
      <c r="A54" s="5" t="str">
        <f>'Raw Data'!$B$28</f>
        <v>Payroll Expenses^Gross Wages - Allowance Paid</v>
      </c>
      <c r="B54" s="5" t="str">
        <f>'Raw Data'!$D$28</f>
        <v/>
      </c>
      <c r="C54" s="6">
        <f>'Raw Data'!$E$28</f>
        <v>0</v>
      </c>
      <c r="D54" s="6">
        <f>'Raw Data'!$F$28</f>
        <v>218</v>
      </c>
      <c r="E54" s="3"/>
      <c r="G54" s="3"/>
    </row>
    <row r="55" spans="1:7" ht="17.25" outlineLevel="1" x14ac:dyDescent="0.3">
      <c r="A55" s="4" t="s">
        <v>123</v>
      </c>
      <c r="B55" s="5"/>
      <c r="C55" s="6">
        <f>SUBTOTAL(9,C54:C54)</f>
        <v>0</v>
      </c>
      <c r="D55" s="6">
        <f>SUBTOTAL(9,D54:D54)</f>
        <v>218</v>
      </c>
      <c r="E55" s="3"/>
      <c r="G55" s="3"/>
    </row>
    <row r="56" spans="1:7" ht="17.25" outlineLevel="2" x14ac:dyDescent="0.3">
      <c r="A56" s="5" t="str">
        <f>'Raw Data'!$B$29</f>
        <v>Payroll Liabilities - Adj</v>
      </c>
      <c r="B56" s="5" t="str">
        <f>'Raw Data'!$D$29</f>
        <v/>
      </c>
      <c r="C56" s="6">
        <f>'Raw Data'!$E$29</f>
        <v>0</v>
      </c>
      <c r="D56" s="6">
        <f>'Raw Data'!$F$29</f>
        <v>0</v>
      </c>
      <c r="E56" s="3"/>
      <c r="G56" s="3"/>
    </row>
    <row r="57" spans="1:7" ht="17.25" outlineLevel="1" x14ac:dyDescent="0.3">
      <c r="A57" s="4" t="s">
        <v>124</v>
      </c>
      <c r="B57" s="5"/>
      <c r="C57" s="6">
        <f>SUBTOTAL(9,C56:C56)</f>
        <v>0</v>
      </c>
      <c r="D57" s="6">
        <f>SUBTOTAL(9,D56:D56)</f>
        <v>0</v>
      </c>
      <c r="E57" s="3"/>
      <c r="G57" s="3"/>
    </row>
    <row r="58" spans="1:7" ht="17.25" outlineLevel="2" x14ac:dyDescent="0.3">
      <c r="A58" s="5" t="str">
        <f>'Raw Data'!$B$30</f>
        <v>Payroll Liabilities - Adjustments</v>
      </c>
      <c r="B58" s="5" t="str">
        <f>'Raw Data'!$D$30</f>
        <v/>
      </c>
      <c r="C58" s="6">
        <f>'Raw Data'!$E$30</f>
        <v>0</v>
      </c>
      <c r="D58" s="6">
        <f>'Raw Data'!$F$30</f>
        <v>794.64004</v>
      </c>
      <c r="E58" s="3"/>
      <c r="G58" s="3"/>
    </row>
    <row r="59" spans="1:7" ht="17.25" outlineLevel="1" x14ac:dyDescent="0.3">
      <c r="A59" s="4" t="s">
        <v>125</v>
      </c>
      <c r="B59" s="5"/>
      <c r="C59" s="6">
        <f>SUBTOTAL(9,C58:C58)</f>
        <v>0</v>
      </c>
      <c r="D59" s="6">
        <f>SUBTOTAL(9,D58:D58)</f>
        <v>794.64004</v>
      </c>
      <c r="E59" s="3"/>
      <c r="G59" s="3"/>
    </row>
    <row r="60" spans="1:7" ht="17.25" outlineLevel="2" x14ac:dyDescent="0.3">
      <c r="A60" s="5" t="str">
        <f>'Raw Data'!$B$31</f>
        <v>Payroll Liabilities - Allowances</v>
      </c>
      <c r="B60" s="5" t="str">
        <f>'Raw Data'!$D$31</f>
        <v/>
      </c>
      <c r="C60" s="6">
        <f>'Raw Data'!$E$31</f>
        <v>0</v>
      </c>
      <c r="D60" s="6">
        <f>'Raw Data'!$F$31</f>
        <v>1390.91003</v>
      </c>
      <c r="E60" s="3"/>
      <c r="G60" s="3"/>
    </row>
    <row r="61" spans="1:7" ht="17.25" outlineLevel="1" x14ac:dyDescent="0.3">
      <c r="A61" s="4" t="s">
        <v>126</v>
      </c>
      <c r="B61" s="5"/>
      <c r="C61" s="6">
        <f>SUBTOTAL(9,C60:C60)</f>
        <v>0</v>
      </c>
      <c r="D61" s="6">
        <f>SUBTOTAL(9,D60:D60)</f>
        <v>1390.91003</v>
      </c>
      <c r="E61" s="3"/>
      <c r="G61" s="3"/>
    </row>
    <row r="62" spans="1:7" ht="17.25" outlineLevel="2" x14ac:dyDescent="0.3">
      <c r="A62" s="5" t="str">
        <f>'Raw Data'!$B$32</f>
        <v>Payroll Liabilities - Cash</v>
      </c>
      <c r="B62" s="5" t="str">
        <f>'Raw Data'!$D$32</f>
        <v/>
      </c>
      <c r="C62" s="6">
        <f>'Raw Data'!$E$32</f>
        <v>500</v>
      </c>
      <c r="D62" s="6">
        <f>'Raw Data'!$F$32</f>
        <v>0</v>
      </c>
      <c r="E62" s="3"/>
      <c r="G62" s="3"/>
    </row>
    <row r="63" spans="1:7" ht="17.25" outlineLevel="1" x14ac:dyDescent="0.3">
      <c r="A63" s="4" t="s">
        <v>127</v>
      </c>
      <c r="B63" s="5"/>
      <c r="C63" s="6">
        <f>SUBTOTAL(9,C62:C62)</f>
        <v>500</v>
      </c>
      <c r="D63" s="6">
        <f>SUBTOTAL(9,D62:D62)</f>
        <v>0</v>
      </c>
      <c r="E63" s="3"/>
      <c r="G63" s="3"/>
    </row>
    <row r="64" spans="1:7" ht="17.25" outlineLevel="2" x14ac:dyDescent="0.3">
      <c r="A64" s="5" t="str">
        <f>'Raw Data'!$B$33</f>
        <v>Payroll Liabilities - Deductions</v>
      </c>
      <c r="B64" s="5" t="str">
        <f>'Raw Data'!$D$33</f>
        <v/>
      </c>
      <c r="C64" s="6">
        <f>'Raw Data'!$E$33</f>
        <v>20</v>
      </c>
      <c r="D64" s="6">
        <f>'Raw Data'!$F$33</f>
        <v>0</v>
      </c>
      <c r="E64" s="3"/>
      <c r="G64" s="3"/>
    </row>
    <row r="65" spans="1:7" ht="17.25" outlineLevel="1" x14ac:dyDescent="0.3">
      <c r="A65" s="4" t="s">
        <v>128</v>
      </c>
      <c r="B65" s="5"/>
      <c r="C65" s="6">
        <f>SUBTOTAL(9,C64:C64)</f>
        <v>20</v>
      </c>
      <c r="D65" s="6">
        <f>SUBTOTAL(9,D64:D64)</f>
        <v>0</v>
      </c>
      <c r="E65" s="3"/>
      <c r="G65" s="3"/>
    </row>
    <row r="66" spans="1:7" ht="17.25" outlineLevel="2" x14ac:dyDescent="0.3">
      <c r="A66" s="5" t="str">
        <f>'Raw Data'!$B$34</f>
        <v>Payroll Liabilities - Leave Liability</v>
      </c>
      <c r="B66" s="5" t="str">
        <f>'Raw Data'!$D$34</f>
        <v/>
      </c>
      <c r="C66" s="6">
        <f>'Raw Data'!$E$34</f>
        <v>24952.657926902699</v>
      </c>
      <c r="D66" s="6">
        <f>'Raw Data'!$F$34</f>
        <v>0</v>
      </c>
      <c r="E66" s="3"/>
      <c r="G66" s="3"/>
    </row>
    <row r="67" spans="1:7" ht="17.25" outlineLevel="1" x14ac:dyDescent="0.3">
      <c r="A67" s="4" t="s">
        <v>129</v>
      </c>
      <c r="B67" s="5"/>
      <c r="C67" s="6">
        <f>SUBTOTAL(9,C66:C66)</f>
        <v>24952.657926902699</v>
      </c>
      <c r="D67" s="6">
        <f>SUBTOTAL(9,D66:D66)</f>
        <v>0</v>
      </c>
      <c r="E67" s="3"/>
      <c r="G67" s="3"/>
    </row>
    <row r="68" spans="1:7" ht="17.25" outlineLevel="2" x14ac:dyDescent="0.3">
      <c r="A68" s="5" t="str">
        <f>'Raw Data'!$B$35</f>
        <v>Payroll Liabilities - PAYG Tax</v>
      </c>
      <c r="B68" s="5" t="str">
        <f>'Raw Data'!$D$35</f>
        <v/>
      </c>
      <c r="C68" s="6">
        <f>'Raw Data'!$E$35</f>
        <v>33310.26</v>
      </c>
      <c r="D68" s="6">
        <f>'Raw Data'!$F$35</f>
        <v>0</v>
      </c>
      <c r="E68" s="3"/>
      <c r="G68" s="3"/>
    </row>
    <row r="69" spans="1:7" ht="17.25" outlineLevel="1" x14ac:dyDescent="0.3">
      <c r="A69" s="4" t="s">
        <v>130</v>
      </c>
      <c r="B69" s="5"/>
      <c r="C69" s="6">
        <f>SUBTOTAL(9,C68:C68)</f>
        <v>33310.26</v>
      </c>
      <c r="D69" s="6">
        <f>SUBTOTAL(9,D68:D68)</f>
        <v>0</v>
      </c>
      <c r="E69" s="3"/>
      <c r="G69" s="3"/>
    </row>
    <row r="70" spans="1:7" ht="17.25" outlineLevel="2" x14ac:dyDescent="0.3">
      <c r="A70" s="5" t="str">
        <f>'Raw Data'!$B$36</f>
        <v>Petty Cash</v>
      </c>
      <c r="B70" s="5" t="str">
        <f>'Raw Data'!$D$36</f>
        <v>23432</v>
      </c>
      <c r="C70" s="6">
        <f>'Raw Data'!$E$36</f>
        <v>0</v>
      </c>
      <c r="D70" s="6">
        <f>'Raw Data'!$F$36</f>
        <v>30633</v>
      </c>
      <c r="E70" s="3"/>
      <c r="G70" s="3"/>
    </row>
    <row r="71" spans="1:7" ht="17.25" outlineLevel="1" x14ac:dyDescent="0.3">
      <c r="A71" s="4" t="s">
        <v>131</v>
      </c>
      <c r="B71" s="5"/>
      <c r="C71" s="6">
        <f>SUBTOTAL(9,C70:C70)</f>
        <v>0</v>
      </c>
      <c r="D71" s="6">
        <f>SUBTOTAL(9,D70:D70)</f>
        <v>30633</v>
      </c>
      <c r="E71" s="3"/>
      <c r="G71" s="3"/>
    </row>
    <row r="72" spans="1:7" ht="17.25" outlineLevel="2" x14ac:dyDescent="0.3">
      <c r="A72" s="5" t="str">
        <f>'Raw Data'!$B$37</f>
        <v>Retained Earnings</v>
      </c>
      <c r="B72" s="5" t="str">
        <f>'Raw Data'!$D$37</f>
        <v/>
      </c>
      <c r="C72" s="6">
        <f>'Raw Data'!$E$37</f>
        <v>257675.82849194299</v>
      </c>
      <c r="D72" s="6">
        <f>'Raw Data'!$F$37</f>
        <v>0</v>
      </c>
      <c r="E72" s="3"/>
      <c r="G72" s="3"/>
    </row>
    <row r="73" spans="1:7" ht="17.25" outlineLevel="1" x14ac:dyDescent="0.3">
      <c r="A73" s="4" t="s">
        <v>132</v>
      </c>
      <c r="B73" s="5"/>
      <c r="C73" s="6">
        <f>SUBTOTAL(9,C72:C72)</f>
        <v>257675.82849194299</v>
      </c>
      <c r="D73" s="6">
        <f>SUBTOTAL(9,D72:D72)</f>
        <v>0</v>
      </c>
      <c r="E73" s="3"/>
      <c r="G73" s="3"/>
    </row>
    <row r="74" spans="1:7" ht="17.25" outlineLevel="2" x14ac:dyDescent="0.3">
      <c r="A74" s="5" t="str">
        <f>'Raw Data'!$B$38</f>
        <v>Reward Points - Reward Points Expired</v>
      </c>
      <c r="B74" s="5" t="str">
        <f>'Raw Data'!$D$38</f>
        <v/>
      </c>
      <c r="C74" s="6">
        <f>'Raw Data'!$E$38</f>
        <v>0</v>
      </c>
      <c r="D74" s="6">
        <f>'Raw Data'!$F$38</f>
        <v>6540</v>
      </c>
      <c r="E74" s="3"/>
      <c r="G74" s="3"/>
    </row>
    <row r="75" spans="1:7" ht="17.25" outlineLevel="1" x14ac:dyDescent="0.3">
      <c r="A75" s="4" t="s">
        <v>133</v>
      </c>
      <c r="B75" s="5"/>
      <c r="C75" s="6">
        <f>SUBTOTAL(9,C74:C74)</f>
        <v>0</v>
      </c>
      <c r="D75" s="6">
        <f>SUBTOTAL(9,D74:D74)</f>
        <v>6540</v>
      </c>
      <c r="E75" s="3"/>
      <c r="G75" s="3"/>
    </row>
    <row r="76" spans="1:7" ht="17.25" outlineLevel="2" x14ac:dyDescent="0.3">
      <c r="A76" s="5" t="str">
        <f>'Raw Data'!$B$39</f>
        <v>Reward Points - Reward Points Sold</v>
      </c>
      <c r="B76" s="5" t="str">
        <f>'Raw Data'!$D$39</f>
        <v/>
      </c>
      <c r="C76" s="6">
        <f>'Raw Data'!$E$39</f>
        <v>6540</v>
      </c>
      <c r="D76" s="6">
        <f>'Raw Data'!$F$39</f>
        <v>0</v>
      </c>
      <c r="E76" s="3"/>
      <c r="G76" s="3"/>
    </row>
    <row r="77" spans="1:7" ht="17.25" outlineLevel="1" x14ac:dyDescent="0.3">
      <c r="A77" s="4" t="s">
        <v>134</v>
      </c>
      <c r="B77" s="5"/>
      <c r="C77" s="6">
        <f>SUBTOTAL(9,C76:C76)</f>
        <v>6540</v>
      </c>
      <c r="D77" s="6">
        <f>SUBTOTAL(9,D76:D76)</f>
        <v>0</v>
      </c>
      <c r="E77" s="3"/>
      <c r="G77" s="3"/>
    </row>
    <row r="78" spans="1:7" ht="17.25" outlineLevel="2" x14ac:dyDescent="0.3">
      <c r="A78" s="5" t="str">
        <f>'Raw Data'!$B$40</f>
        <v>Sales</v>
      </c>
      <c r="B78" s="5" t="str">
        <f>'Raw Data'!$D$40</f>
        <v/>
      </c>
      <c r="C78" s="6">
        <f>'Raw Data'!$E$40</f>
        <v>151151.15</v>
      </c>
      <c r="D78" s="6">
        <f>'Raw Data'!$F$40</f>
        <v>0</v>
      </c>
      <c r="E78" s="3"/>
      <c r="G78" s="3"/>
    </row>
    <row r="79" spans="1:7" ht="17.25" outlineLevel="1" x14ac:dyDescent="0.3">
      <c r="A79" s="4" t="s">
        <v>135</v>
      </c>
      <c r="B79" s="5"/>
      <c r="C79" s="6">
        <f>SUBTOTAL(9,C78:C78)</f>
        <v>151151.15</v>
      </c>
      <c r="D79" s="6">
        <f>SUBTOTAL(9,D78:D78)</f>
        <v>0</v>
      </c>
      <c r="E79" s="3"/>
      <c r="G79" s="3"/>
    </row>
    <row r="80" spans="1:7" ht="17.25" outlineLevel="2" x14ac:dyDescent="0.3">
      <c r="A80" s="5" t="str">
        <f>'Raw Data'!$B$41</f>
        <v>Supplier Prepayments</v>
      </c>
      <c r="B80" s="5" t="str">
        <f>'Raw Data'!$D$41</f>
        <v/>
      </c>
      <c r="C80" s="6">
        <f>'Raw Data'!$E$41</f>
        <v>0</v>
      </c>
      <c r="D80" s="6">
        <f>'Raw Data'!$F$41</f>
        <v>4280</v>
      </c>
      <c r="E80" s="3"/>
      <c r="G80" s="3"/>
    </row>
    <row r="81" spans="1:7" ht="17.25" outlineLevel="1" x14ac:dyDescent="0.3">
      <c r="A81" s="4" t="s">
        <v>136</v>
      </c>
      <c r="B81" s="5"/>
      <c r="C81" s="6">
        <f>SUBTOTAL(9,C80:C80)</f>
        <v>0</v>
      </c>
      <c r="D81" s="6">
        <f>SUBTOTAL(9,D80:D80)</f>
        <v>4280</v>
      </c>
      <c r="E81" s="3"/>
      <c r="G81" s="3"/>
    </row>
    <row r="82" spans="1:7" ht="17.25" outlineLevel="2" x14ac:dyDescent="0.3">
      <c r="A82" s="5" t="str">
        <f>'Raw Data'!$B$42</f>
        <v>Tax Payable - Tax Collected</v>
      </c>
      <c r="B82" s="5" t="str">
        <f>'Raw Data'!$D$42</f>
        <v/>
      </c>
      <c r="C82" s="6">
        <f>'Raw Data'!$E$42</f>
        <v>156467.980056912</v>
      </c>
      <c r="D82" s="6">
        <f>'Raw Data'!$F$42</f>
        <v>0</v>
      </c>
      <c r="E82" s="3"/>
      <c r="G82" s="3"/>
    </row>
    <row r="83" spans="1:7" ht="17.25" outlineLevel="1" x14ac:dyDescent="0.3">
      <c r="A83" s="4" t="s">
        <v>137</v>
      </c>
      <c r="B83" s="5"/>
      <c r="C83" s="6">
        <f>SUBTOTAL(9,C82:C82)</f>
        <v>156467.980056912</v>
      </c>
      <c r="D83" s="6">
        <f>SUBTOTAL(9,D82:D82)</f>
        <v>0</v>
      </c>
      <c r="E83" s="3"/>
      <c r="G83" s="3"/>
    </row>
    <row r="84" spans="1:7" ht="17.25" outlineLevel="2" x14ac:dyDescent="0.3">
      <c r="A84" s="5" t="str">
        <f>'Raw Data'!$B$43</f>
        <v>Tax Payable - Tax Paid</v>
      </c>
      <c r="B84" s="5" t="str">
        <f>'Raw Data'!$D$43</f>
        <v/>
      </c>
      <c r="C84" s="6">
        <f>'Raw Data'!$E$43</f>
        <v>0</v>
      </c>
      <c r="D84" s="6">
        <f>'Raw Data'!$F$43</f>
        <v>54762.490501818203</v>
      </c>
      <c r="E84" s="3"/>
      <c r="G84" s="3"/>
    </row>
    <row r="85" spans="1:7" ht="17.25" outlineLevel="1" x14ac:dyDescent="0.3">
      <c r="A85" s="4" t="s">
        <v>138</v>
      </c>
      <c r="B85" s="5"/>
      <c r="C85" s="6">
        <f>SUBTOTAL(9,C84:C84)</f>
        <v>0</v>
      </c>
      <c r="D85" s="6">
        <f>SUBTOTAL(9,D84:D84)</f>
        <v>54762.490501818203</v>
      </c>
      <c r="E85" s="3"/>
      <c r="G85" s="3"/>
    </row>
    <row r="86" spans="1:7" ht="17.25" outlineLevel="2" x14ac:dyDescent="0.3">
      <c r="A86" s="5" t="str">
        <f>'Raw Data'!$B$44</f>
        <v>Test Act 3</v>
      </c>
      <c r="B86" s="5" t="str">
        <f>'Raw Data'!$D$44</f>
        <v>6754</v>
      </c>
      <c r="C86" s="6">
        <f>'Raw Data'!$E$44</f>
        <v>0</v>
      </c>
      <c r="D86" s="6">
        <f>'Raw Data'!$F$44</f>
        <v>200</v>
      </c>
      <c r="E86" s="3"/>
      <c r="G86" s="3"/>
    </row>
    <row r="87" spans="1:7" ht="17.25" outlineLevel="1" x14ac:dyDescent="0.3">
      <c r="A87" s="4" t="s">
        <v>139</v>
      </c>
      <c r="B87" s="5"/>
      <c r="C87" s="6">
        <f>SUBTOTAL(9,C86:C86)</f>
        <v>0</v>
      </c>
      <c r="D87" s="6">
        <f>SUBTOTAL(9,D86:D86)</f>
        <v>200</v>
      </c>
      <c r="E87" s="3"/>
      <c r="G87" s="3"/>
    </row>
    <row r="88" spans="1:7" ht="17.25" outlineLevel="2" x14ac:dyDescent="0.3">
      <c r="A88" s="5" t="str">
        <f>'Raw Data'!$B$45</f>
        <v>Test Act 8</v>
      </c>
      <c r="B88" s="5" t="str">
        <f>'Raw Data'!$D$45</f>
        <v>34567</v>
      </c>
      <c r="C88" s="6">
        <f>'Raw Data'!$E$45</f>
        <v>0</v>
      </c>
      <c r="D88" s="6">
        <f>'Raw Data'!$F$45</f>
        <v>123</v>
      </c>
      <c r="E88" s="3"/>
      <c r="G88" s="3"/>
    </row>
    <row r="89" spans="1:7" ht="17.25" outlineLevel="1" x14ac:dyDescent="0.3">
      <c r="A89" s="4" t="s">
        <v>140</v>
      </c>
      <c r="B89" s="5"/>
      <c r="C89" s="6">
        <f>SUBTOTAL(9,C88:C88)</f>
        <v>0</v>
      </c>
      <c r="D89" s="6">
        <f>SUBTOTAL(9,D88:D88)</f>
        <v>123</v>
      </c>
      <c r="E89" s="3"/>
      <c r="G89" s="3"/>
    </row>
    <row r="90" spans="1:7" ht="17.25" outlineLevel="2" x14ac:dyDescent="0.3">
      <c r="A90" s="5" t="str">
        <f>'Raw Data'!$B$46</f>
        <v>Undeposited Funds</v>
      </c>
      <c r="B90" s="5" t="str">
        <f>'Raw Data'!$D$46</f>
        <v/>
      </c>
      <c r="C90" s="6">
        <f>'Raw Data'!$E$46</f>
        <v>0</v>
      </c>
      <c r="D90" s="6">
        <f>'Raw Data'!$F$46</f>
        <v>24596.618179999801</v>
      </c>
      <c r="E90" s="3"/>
      <c r="G90" s="3"/>
    </row>
    <row r="91" spans="1:7" ht="17.25" outlineLevel="1" x14ac:dyDescent="0.3">
      <c r="A91" s="4" t="s">
        <v>141</v>
      </c>
      <c r="B91" s="5"/>
      <c r="C91" s="6">
        <f>SUBTOTAL(9,C90:C90)</f>
        <v>0</v>
      </c>
      <c r="D91" s="6">
        <f>SUBTOTAL(9,D90:D90)</f>
        <v>24596.618179999801</v>
      </c>
      <c r="E91" s="3"/>
      <c r="G91" s="3"/>
    </row>
    <row r="92" spans="1:7" ht="17.25" outlineLevel="2" x14ac:dyDescent="0.3">
      <c r="A92" s="5" t="str">
        <f>'Raw Data'!$B$47</f>
        <v>UnInvoiced PO</v>
      </c>
      <c r="B92" s="5" t="str">
        <f>'Raw Data'!$D$47</f>
        <v/>
      </c>
      <c r="C92" s="6">
        <f>'Raw Data'!$E$47</f>
        <v>803387.75</v>
      </c>
      <c r="D92" s="6">
        <f>'Raw Data'!$F$47</f>
        <v>0</v>
      </c>
    </row>
    <row r="93" spans="1:7" ht="17.25" outlineLevel="1" x14ac:dyDescent="0.3">
      <c r="A93" s="4" t="s">
        <v>142</v>
      </c>
      <c r="B93" s="5"/>
      <c r="C93" s="6">
        <f>SUBTOTAL(9,C92:C92)</f>
        <v>803387.75</v>
      </c>
      <c r="D93" s="6">
        <f>SUBTOTAL(9,D92:D92)</f>
        <v>0</v>
      </c>
    </row>
    <row r="94" spans="1:7" ht="17.25" outlineLevel="2" x14ac:dyDescent="0.3">
      <c r="A94" s="5" t="str">
        <f>'Raw Data'!$B$48</f>
        <v>Vehicle - Vouchers</v>
      </c>
      <c r="B94" s="5" t="str">
        <f>'Raw Data'!$D$48</f>
        <v/>
      </c>
      <c r="C94" s="6">
        <f>'Raw Data'!$E$48</f>
        <v>7995</v>
      </c>
      <c r="D94" s="6">
        <f>'Raw Data'!$F$48</f>
        <v>0</v>
      </c>
    </row>
    <row r="95" spans="1:7" ht="17.25" outlineLevel="1" x14ac:dyDescent="0.3">
      <c r="A95" s="4" t="s">
        <v>143</v>
      </c>
      <c r="B95" s="5"/>
      <c r="C95" s="6">
        <f>SUBTOTAL(9,C94:C94)</f>
        <v>7995</v>
      </c>
      <c r="D95" s="6">
        <f>SUBTOTAL(9,D94:D94)</f>
        <v>0</v>
      </c>
    </row>
    <row r="96" spans="1:7" ht="17.25" outlineLevel="2" x14ac:dyDescent="0.3">
      <c r="A96" s="5" t="str">
        <f>'Raw Data'!$B$49</f>
        <v>Vehicles</v>
      </c>
      <c r="B96" s="5" t="str">
        <f>'Raw Data'!$D$49</f>
        <v/>
      </c>
      <c r="C96" s="6">
        <f>'Raw Data'!$E$49</f>
        <v>0</v>
      </c>
      <c r="D96" s="6">
        <f>'Raw Data'!$F$49</f>
        <v>105000</v>
      </c>
    </row>
    <row r="97" spans="1:4" ht="17.25" outlineLevel="1" x14ac:dyDescent="0.3">
      <c r="A97" s="4" t="s">
        <v>144</v>
      </c>
      <c r="B97" s="5"/>
      <c r="C97" s="6">
        <f>SUBTOTAL(9,C96:C96)</f>
        <v>0</v>
      </c>
      <c r="D97" s="6">
        <f>SUBTOTAL(9,D96:D96)</f>
        <v>105000</v>
      </c>
    </row>
    <row r="98" spans="1:4" ht="17.25" outlineLevel="2" x14ac:dyDescent="0.3">
      <c r="A98" s="5" t="str">
        <f>'Raw Data'!$B$50</f>
        <v>Vehicles - Vehicle Depreciation</v>
      </c>
      <c r="B98" s="5" t="str">
        <f>'Raw Data'!$D$50</f>
        <v/>
      </c>
      <c r="C98" s="6">
        <f>'Raw Data'!$E$50</f>
        <v>60613.833624023398</v>
      </c>
      <c r="D98" s="6">
        <f>'Raw Data'!$F$50</f>
        <v>0</v>
      </c>
    </row>
    <row r="99" spans="1:4" ht="17.25" outlineLevel="1" x14ac:dyDescent="0.3">
      <c r="A99" s="4" t="s">
        <v>145</v>
      </c>
      <c r="B99" s="5"/>
      <c r="C99" s="6">
        <f>SUBTOTAL(9,C98:C98)</f>
        <v>60613.833624023398</v>
      </c>
      <c r="D99" s="6">
        <f>SUBTOTAL(9,D98:D98)</f>
        <v>0</v>
      </c>
    </row>
    <row r="100" spans="1:4" ht="17.25" outlineLevel="2" x14ac:dyDescent="0.3">
      <c r="A100" s="5" t="str">
        <f>'Raw Data'!$B$51</f>
        <v>Visa</v>
      </c>
      <c r="B100" s="5" t="str">
        <f>'Raw Data'!$D$51</f>
        <v/>
      </c>
      <c r="C100" s="6">
        <f>'Raw Data'!$E$51</f>
        <v>10</v>
      </c>
      <c r="D100" s="6">
        <f>'Raw Data'!$F$51</f>
        <v>0</v>
      </c>
    </row>
    <row r="101" spans="1:4" ht="17.25" outlineLevel="1" x14ac:dyDescent="0.3">
      <c r="A101" s="4" t="s">
        <v>146</v>
      </c>
      <c r="B101" s="5"/>
      <c r="C101" s="6">
        <f>SUBTOTAL(9,C100:C100)</f>
        <v>10</v>
      </c>
      <c r="D101" s="6">
        <f>SUBTOTAL(9,D100:D100)</f>
        <v>0</v>
      </c>
    </row>
    <row r="102" spans="1:4" ht="17.25" x14ac:dyDescent="0.3">
      <c r="A102" s="4" t="s">
        <v>97</v>
      </c>
      <c r="B102" s="5"/>
      <c r="C102" s="6">
        <f>SUBTOTAL(9,C2:C100)</f>
        <v>2385178.7465152745</v>
      </c>
      <c r="D102" s="6">
        <f>SUBTOTAL(9,D2:D100)</f>
        <v>2382204.5185691332</v>
      </c>
    </row>
    <row r="103" spans="1:4" x14ac:dyDescent="0.25">
      <c r="A103" s="3"/>
      <c r="B103" s="3"/>
      <c r="C103" s="3"/>
      <c r="D103" s="3"/>
    </row>
    <row r="104" spans="1:4" x14ac:dyDescent="0.25">
      <c r="A104" s="3"/>
      <c r="C104" s="3"/>
      <c r="D104" s="3"/>
    </row>
    <row r="105" spans="1:4" x14ac:dyDescent="0.25">
      <c r="A105" s="3"/>
      <c r="C105" s="3"/>
      <c r="D105" s="3"/>
    </row>
    <row r="106" spans="1:4" x14ac:dyDescent="0.25">
      <c r="A106" s="3"/>
      <c r="C106" s="3"/>
      <c r="D106" s="3"/>
    </row>
    <row r="107" spans="1:4" x14ac:dyDescent="0.25">
      <c r="A107" s="3"/>
      <c r="C107" s="3"/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>
      <selection activeCell="D16" sqref="D16"/>
    </sheetView>
  </sheetViews>
  <sheetFormatPr defaultRowHeight="16.5" x14ac:dyDescent="0.3"/>
  <cols>
    <col min="1" max="1" width="7.85546875" style="2" bestFit="1" customWidth="1"/>
    <col min="2" max="2" width="50.7109375" style="2" bestFit="1" customWidth="1"/>
    <col min="3" max="3" width="26.5703125" style="2" bestFit="1" customWidth="1"/>
    <col min="4" max="4" width="23.7109375" style="2" bestFit="1" customWidth="1"/>
    <col min="5" max="5" width="15.7109375" style="2" bestFit="1" customWidth="1"/>
    <col min="6" max="6" width="15.5703125" style="2" bestFit="1" customWidth="1"/>
    <col min="7" max="7" width="16.42578125" style="2" bestFit="1" customWidth="1"/>
    <col min="8" max="8" width="15.85546875" style="2" bestFit="1" customWidth="1"/>
    <col min="9" max="9" width="13.7109375" style="2" bestFit="1" customWidth="1"/>
    <col min="10" max="10" width="12.28515625" style="2" bestFit="1" customWidth="1"/>
    <col min="11" max="11" width="16.140625" style="2" bestFit="1" customWidth="1"/>
    <col min="12" max="12" width="26.140625" style="2" bestFit="1" customWidth="1"/>
    <col min="13" max="16384" width="9.140625" style="2"/>
  </cols>
  <sheetData>
    <row r="1" spans="1:13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7.25" x14ac:dyDescent="0.3">
      <c r="A2" s="1">
        <v>20</v>
      </c>
      <c r="B2" s="1" t="s">
        <v>12</v>
      </c>
      <c r="C2" s="1" t="s">
        <v>12</v>
      </c>
      <c r="D2" s="1" t="s">
        <v>47</v>
      </c>
      <c r="E2" s="1">
        <v>420</v>
      </c>
      <c r="F2" s="1">
        <v>0</v>
      </c>
      <c r="G2" s="1">
        <v>420</v>
      </c>
      <c r="H2" s="1">
        <v>0</v>
      </c>
      <c r="I2" s="1">
        <v>4623</v>
      </c>
      <c r="J2" s="1">
        <v>0</v>
      </c>
      <c r="K2" s="1">
        <v>7</v>
      </c>
      <c r="L2" s="1" t="s">
        <v>12</v>
      </c>
      <c r="M2" s="1"/>
    </row>
    <row r="3" spans="1:13" ht="17.25" x14ac:dyDescent="0.3">
      <c r="A3" s="1">
        <v>1</v>
      </c>
      <c r="B3" s="1" t="s">
        <v>25</v>
      </c>
      <c r="C3" s="1" t="s">
        <v>25</v>
      </c>
      <c r="D3" s="1" t="s">
        <v>48</v>
      </c>
      <c r="E3" s="1">
        <v>436504.71</v>
      </c>
      <c r="F3" s="1">
        <v>0</v>
      </c>
      <c r="G3" s="1">
        <v>436504.71</v>
      </c>
      <c r="H3" s="1">
        <v>0</v>
      </c>
      <c r="I3" s="1">
        <v>3909</v>
      </c>
      <c r="J3" s="1">
        <v>0</v>
      </c>
      <c r="K3" s="1">
        <v>1</v>
      </c>
      <c r="L3" s="1" t="s">
        <v>25</v>
      </c>
    </row>
    <row r="4" spans="1:13" ht="17.25" x14ac:dyDescent="0.3">
      <c r="A4" s="1">
        <v>2</v>
      </c>
      <c r="B4" s="1" t="s">
        <v>13</v>
      </c>
      <c r="C4" s="1" t="s">
        <v>13</v>
      </c>
      <c r="D4" s="1" t="s">
        <v>49</v>
      </c>
      <c r="E4" s="1">
        <v>0</v>
      </c>
      <c r="F4" s="1">
        <v>1436201.18</v>
      </c>
      <c r="G4" s="1">
        <v>0</v>
      </c>
      <c r="H4" s="1">
        <v>1436201.18</v>
      </c>
      <c r="I4" s="1">
        <v>3184</v>
      </c>
      <c r="J4" s="1">
        <v>0</v>
      </c>
      <c r="K4" s="1">
        <v>2</v>
      </c>
      <c r="L4" s="1" t="s">
        <v>13</v>
      </c>
    </row>
    <row r="5" spans="1:13" ht="17.25" x14ac:dyDescent="0.3">
      <c r="A5" s="1">
        <v>19</v>
      </c>
      <c r="B5" s="1" t="s">
        <v>14</v>
      </c>
      <c r="C5" s="1" t="s">
        <v>14</v>
      </c>
      <c r="D5" s="1" t="s">
        <v>20</v>
      </c>
      <c r="E5" s="1">
        <v>0</v>
      </c>
      <c r="F5" s="1">
        <v>0</v>
      </c>
      <c r="G5" s="1">
        <v>0</v>
      </c>
      <c r="H5" s="1">
        <v>0</v>
      </c>
      <c r="I5" s="1">
        <v>4288</v>
      </c>
      <c r="J5" s="1">
        <v>0</v>
      </c>
      <c r="K5" s="1">
        <v>7</v>
      </c>
      <c r="L5" s="1" t="s">
        <v>14</v>
      </c>
    </row>
    <row r="6" spans="1:13" ht="17.25" x14ac:dyDescent="0.3">
      <c r="A6" s="1">
        <v>18</v>
      </c>
      <c r="B6" s="1" t="s">
        <v>15</v>
      </c>
      <c r="C6" s="1" t="s">
        <v>15</v>
      </c>
      <c r="D6" s="1" t="s">
        <v>20</v>
      </c>
      <c r="E6" s="1">
        <v>0</v>
      </c>
      <c r="F6" s="1">
        <v>4202.0000200000004</v>
      </c>
      <c r="G6" s="1">
        <v>0</v>
      </c>
      <c r="H6" s="1">
        <v>4642.0000200000004</v>
      </c>
      <c r="I6" s="1">
        <v>4264</v>
      </c>
      <c r="J6" s="1">
        <v>0</v>
      </c>
      <c r="K6" s="1">
        <v>7</v>
      </c>
      <c r="L6" s="1" t="s">
        <v>15</v>
      </c>
    </row>
    <row r="7" spans="1:13" ht="17.25" x14ac:dyDescent="0.3">
      <c r="A7" s="1">
        <v>13</v>
      </c>
      <c r="B7" s="1" t="s">
        <v>16</v>
      </c>
      <c r="C7" s="1" t="s">
        <v>16</v>
      </c>
      <c r="D7" s="1" t="s">
        <v>20</v>
      </c>
      <c r="E7" s="1">
        <v>0</v>
      </c>
      <c r="F7" s="1">
        <v>100</v>
      </c>
      <c r="G7" s="1">
        <v>0</v>
      </c>
      <c r="H7" s="1">
        <v>110</v>
      </c>
      <c r="I7" s="1">
        <v>4479</v>
      </c>
      <c r="J7" s="1">
        <v>0</v>
      </c>
      <c r="K7" s="1">
        <v>6</v>
      </c>
      <c r="L7" s="1" t="s">
        <v>16</v>
      </c>
    </row>
    <row r="8" spans="1:13" ht="17.25" x14ac:dyDescent="0.3">
      <c r="A8" s="1">
        <v>16</v>
      </c>
      <c r="B8" s="1" t="s">
        <v>50</v>
      </c>
      <c r="C8" s="1" t="s">
        <v>50</v>
      </c>
      <c r="D8" s="1" t="s">
        <v>20</v>
      </c>
      <c r="E8" s="1">
        <v>0</v>
      </c>
      <c r="F8" s="1">
        <v>1150.0000199999999</v>
      </c>
      <c r="G8" s="1">
        <v>0</v>
      </c>
      <c r="H8" s="1">
        <v>1265.0000199999999</v>
      </c>
      <c r="I8" s="1">
        <v>4478</v>
      </c>
      <c r="J8" s="1">
        <v>0</v>
      </c>
      <c r="K8" s="1">
        <v>7</v>
      </c>
      <c r="L8" s="1" t="s">
        <v>50</v>
      </c>
    </row>
    <row r="9" spans="1:13" ht="17.25" x14ac:dyDescent="0.3">
      <c r="A9" s="1">
        <v>8</v>
      </c>
      <c r="B9" s="1" t="s">
        <v>38</v>
      </c>
      <c r="C9" s="1" t="s">
        <v>38</v>
      </c>
      <c r="D9" s="1" t="s">
        <v>39</v>
      </c>
      <c r="E9" s="1">
        <v>0</v>
      </c>
      <c r="F9" s="1">
        <v>194286.14</v>
      </c>
      <c r="G9" s="1">
        <v>0</v>
      </c>
      <c r="H9" s="1">
        <v>194286.14</v>
      </c>
      <c r="I9" s="1">
        <v>2</v>
      </c>
      <c r="J9" s="1">
        <v>0</v>
      </c>
      <c r="K9" s="1">
        <v>4</v>
      </c>
      <c r="L9" s="1" t="s">
        <v>38</v>
      </c>
    </row>
    <row r="10" spans="1:13" ht="17.25" x14ac:dyDescent="0.3">
      <c r="A10" s="1">
        <v>29</v>
      </c>
      <c r="B10" s="1" t="s">
        <v>51</v>
      </c>
      <c r="C10" s="1" t="s">
        <v>51</v>
      </c>
      <c r="D10" s="1" t="s">
        <v>20</v>
      </c>
      <c r="E10" s="1">
        <v>0</v>
      </c>
      <c r="F10" s="1">
        <v>100</v>
      </c>
      <c r="G10" s="1">
        <v>0</v>
      </c>
      <c r="H10" s="1">
        <v>100</v>
      </c>
      <c r="I10" s="1">
        <v>4475</v>
      </c>
      <c r="J10" s="1">
        <v>0</v>
      </c>
      <c r="K10" s="1">
        <v>9</v>
      </c>
      <c r="L10" s="1" t="s">
        <v>51</v>
      </c>
    </row>
    <row r="11" spans="1:13" ht="17.25" x14ac:dyDescent="0.3">
      <c r="A11" s="1">
        <v>27</v>
      </c>
      <c r="B11" s="1" t="s">
        <v>17</v>
      </c>
      <c r="C11" s="1" t="s">
        <v>17</v>
      </c>
      <c r="D11" s="1" t="s">
        <v>52</v>
      </c>
      <c r="E11" s="1">
        <v>140198.18181000001</v>
      </c>
      <c r="F11" s="1">
        <v>0</v>
      </c>
      <c r="G11" s="1">
        <v>140198.18181000001</v>
      </c>
      <c r="H11" s="1">
        <v>0</v>
      </c>
      <c r="I11" s="1">
        <v>3132</v>
      </c>
      <c r="J11" s="1">
        <v>0</v>
      </c>
      <c r="K11" s="1">
        <v>8</v>
      </c>
      <c r="L11" s="1" t="s">
        <v>17</v>
      </c>
    </row>
    <row r="12" spans="1:13" ht="17.25" x14ac:dyDescent="0.3">
      <c r="A12" s="1">
        <v>34</v>
      </c>
      <c r="B12" s="1" t="s">
        <v>18</v>
      </c>
      <c r="C12" s="1" t="s">
        <v>18</v>
      </c>
      <c r="D12" s="1" t="s">
        <v>20</v>
      </c>
      <c r="E12" s="1">
        <v>0</v>
      </c>
      <c r="F12" s="1">
        <v>170</v>
      </c>
      <c r="G12" s="1">
        <v>0</v>
      </c>
      <c r="H12" s="1">
        <v>190</v>
      </c>
      <c r="I12" s="1">
        <v>3122</v>
      </c>
      <c r="J12" s="1">
        <v>0</v>
      </c>
      <c r="K12" s="1">
        <v>12</v>
      </c>
      <c r="L12" s="1" t="s">
        <v>18</v>
      </c>
    </row>
    <row r="13" spans="1:13" ht="17.25" x14ac:dyDescent="0.3">
      <c r="A13" s="1">
        <v>10</v>
      </c>
      <c r="B13" s="1" t="s">
        <v>19</v>
      </c>
      <c r="C13" s="1" t="s">
        <v>19</v>
      </c>
      <c r="D13" s="1" t="s">
        <v>53</v>
      </c>
      <c r="E13" s="1">
        <v>0</v>
      </c>
      <c r="F13" s="1">
        <v>39786.392199643997</v>
      </c>
      <c r="G13" s="1">
        <v>0</v>
      </c>
      <c r="H13" s="1">
        <v>39786.392199643997</v>
      </c>
      <c r="I13" s="1">
        <v>4413</v>
      </c>
      <c r="J13" s="1">
        <v>0</v>
      </c>
      <c r="K13" s="1">
        <v>5</v>
      </c>
      <c r="L13" s="1" t="s">
        <v>19</v>
      </c>
    </row>
    <row r="14" spans="1:13" ht="17.25" x14ac:dyDescent="0.3">
      <c r="A14" s="1">
        <v>48</v>
      </c>
      <c r="B14" s="1" t="s">
        <v>54</v>
      </c>
      <c r="C14" s="1" t="s">
        <v>54</v>
      </c>
      <c r="D14" s="1" t="s">
        <v>20</v>
      </c>
      <c r="E14" s="1">
        <v>17175.75</v>
      </c>
      <c r="F14" s="1">
        <v>0</v>
      </c>
      <c r="G14" s="1">
        <v>17175.75</v>
      </c>
      <c r="H14" s="1">
        <v>0</v>
      </c>
      <c r="I14" s="1">
        <v>3881</v>
      </c>
      <c r="J14" s="1">
        <v>0</v>
      </c>
      <c r="K14" s="1">
        <v>13</v>
      </c>
      <c r="L14" s="1" t="s">
        <v>54</v>
      </c>
    </row>
    <row r="15" spans="1:13" ht="17.25" x14ac:dyDescent="0.3">
      <c r="A15" s="1">
        <v>5</v>
      </c>
      <c r="B15" s="1" t="s">
        <v>55</v>
      </c>
      <c r="C15" s="1" t="s">
        <v>55</v>
      </c>
      <c r="D15" s="1" t="s">
        <v>20</v>
      </c>
      <c r="E15" s="1">
        <v>20000</v>
      </c>
      <c r="F15" s="1">
        <v>0</v>
      </c>
      <c r="G15" s="1">
        <v>20000</v>
      </c>
      <c r="H15" s="1">
        <v>0</v>
      </c>
      <c r="I15" s="1">
        <v>4485</v>
      </c>
      <c r="J15" s="1">
        <v>0</v>
      </c>
      <c r="K15" s="1">
        <v>3</v>
      </c>
      <c r="L15" s="1" t="s">
        <v>55</v>
      </c>
    </row>
    <row r="16" spans="1:13" ht="17.25" x14ac:dyDescent="0.3">
      <c r="A16" s="1">
        <v>26</v>
      </c>
      <c r="B16" s="1" t="s">
        <v>56</v>
      </c>
      <c r="C16" s="1" t="s">
        <v>56</v>
      </c>
      <c r="D16" s="1" t="s">
        <v>20</v>
      </c>
      <c r="E16" s="1">
        <v>0</v>
      </c>
      <c r="F16" s="1">
        <v>1400.00001</v>
      </c>
      <c r="G16" s="1">
        <v>0</v>
      </c>
      <c r="H16" s="1">
        <v>1540.00001</v>
      </c>
      <c r="I16" s="1">
        <v>3058</v>
      </c>
      <c r="J16" s="1">
        <v>0</v>
      </c>
      <c r="K16" s="1">
        <v>8</v>
      </c>
      <c r="L16" s="1" t="s">
        <v>56</v>
      </c>
    </row>
    <row r="17" spans="1:12" ht="17.25" x14ac:dyDescent="0.3">
      <c r="A17" s="1">
        <v>15</v>
      </c>
      <c r="B17" s="1" t="s">
        <v>57</v>
      </c>
      <c r="C17" s="1" t="s">
        <v>57</v>
      </c>
      <c r="D17" s="1" t="s">
        <v>20</v>
      </c>
      <c r="E17" s="1">
        <v>0</v>
      </c>
      <c r="F17" s="1">
        <v>1310.72</v>
      </c>
      <c r="G17" s="1">
        <v>0</v>
      </c>
      <c r="H17" s="1">
        <v>1310.72</v>
      </c>
      <c r="I17" s="1">
        <v>4649</v>
      </c>
      <c r="J17" s="1">
        <v>0</v>
      </c>
      <c r="K17" s="1">
        <v>7</v>
      </c>
      <c r="L17" s="1" t="s">
        <v>57</v>
      </c>
    </row>
    <row r="18" spans="1:12" ht="17.25" x14ac:dyDescent="0.3">
      <c r="A18" s="1">
        <v>25</v>
      </c>
      <c r="B18" s="1" t="s">
        <v>58</v>
      </c>
      <c r="C18" s="1" t="s">
        <v>58</v>
      </c>
      <c r="D18" s="1" t="s">
        <v>20</v>
      </c>
      <c r="E18" s="1">
        <v>0</v>
      </c>
      <c r="F18" s="1">
        <v>100198.18180999999</v>
      </c>
      <c r="G18" s="1">
        <v>0</v>
      </c>
      <c r="H18" s="1">
        <v>100198.18180999999</v>
      </c>
      <c r="I18" s="1">
        <v>3149</v>
      </c>
      <c r="J18" s="1">
        <v>0</v>
      </c>
      <c r="K18" s="1">
        <v>8</v>
      </c>
      <c r="L18" s="1" t="s">
        <v>58</v>
      </c>
    </row>
    <row r="19" spans="1:12" ht="17.25" x14ac:dyDescent="0.3">
      <c r="A19" s="1">
        <v>24</v>
      </c>
      <c r="B19" s="1" t="s">
        <v>59</v>
      </c>
      <c r="C19" s="1" t="s">
        <v>60</v>
      </c>
      <c r="D19" s="1" t="s">
        <v>20</v>
      </c>
      <c r="E19" s="1">
        <v>14757.12</v>
      </c>
      <c r="F19" s="1">
        <v>0</v>
      </c>
      <c r="G19" s="1">
        <v>14757.12</v>
      </c>
      <c r="H19" s="1">
        <v>0</v>
      </c>
      <c r="I19" s="1">
        <v>3151</v>
      </c>
      <c r="J19" s="1">
        <v>0</v>
      </c>
      <c r="K19" s="1">
        <v>8</v>
      </c>
      <c r="L19" s="1" t="s">
        <v>60</v>
      </c>
    </row>
    <row r="20" spans="1:12" ht="17.25" x14ac:dyDescent="0.3">
      <c r="A20" s="1">
        <v>33</v>
      </c>
      <c r="B20" s="1" t="s">
        <v>21</v>
      </c>
      <c r="C20" s="1" t="s">
        <v>21</v>
      </c>
      <c r="D20" s="1" t="s">
        <v>61</v>
      </c>
      <c r="E20" s="1">
        <v>0</v>
      </c>
      <c r="F20" s="1">
        <v>289214.025737672</v>
      </c>
      <c r="G20" s="1">
        <v>0</v>
      </c>
      <c r="H20" s="1">
        <v>343627.35573767201</v>
      </c>
      <c r="I20" s="1">
        <v>1025</v>
      </c>
      <c r="J20" s="1">
        <v>0</v>
      </c>
      <c r="K20" s="1">
        <v>12</v>
      </c>
      <c r="L20" s="1" t="s">
        <v>21</v>
      </c>
    </row>
    <row r="21" spans="1:12" ht="17.25" x14ac:dyDescent="0.3">
      <c r="A21" s="1">
        <v>12</v>
      </c>
      <c r="B21" s="1" t="s">
        <v>22</v>
      </c>
      <c r="C21" s="1" t="s">
        <v>22</v>
      </c>
      <c r="D21" s="1" t="s">
        <v>20</v>
      </c>
      <c r="E21" s="1">
        <v>1000</v>
      </c>
      <c r="F21" s="1">
        <v>0</v>
      </c>
      <c r="G21" s="1">
        <v>1000</v>
      </c>
      <c r="H21" s="1">
        <v>0</v>
      </c>
      <c r="I21" s="1">
        <v>2874</v>
      </c>
      <c r="J21" s="1">
        <v>0</v>
      </c>
      <c r="K21" s="1">
        <v>6</v>
      </c>
      <c r="L21" s="1" t="s">
        <v>22</v>
      </c>
    </row>
    <row r="22" spans="1:12" ht="17.25" x14ac:dyDescent="0.3">
      <c r="A22" s="1">
        <v>4</v>
      </c>
      <c r="B22" s="1" t="s">
        <v>62</v>
      </c>
      <c r="C22" s="1" t="s">
        <v>26</v>
      </c>
      <c r="D22" s="1" t="s">
        <v>27</v>
      </c>
      <c r="E22" s="1">
        <v>28772.7400054932</v>
      </c>
      <c r="F22" s="1">
        <v>0</v>
      </c>
      <c r="G22" s="1">
        <v>28772.7400054932</v>
      </c>
      <c r="H22" s="1">
        <v>0</v>
      </c>
      <c r="I22" s="1">
        <v>548</v>
      </c>
      <c r="J22" s="1">
        <v>0</v>
      </c>
      <c r="K22" s="1">
        <v>3</v>
      </c>
      <c r="L22" s="1" t="s">
        <v>26</v>
      </c>
    </row>
    <row r="23" spans="1:12" ht="17.25" x14ac:dyDescent="0.3">
      <c r="A23" s="1">
        <v>35</v>
      </c>
      <c r="B23" s="1" t="s">
        <v>63</v>
      </c>
      <c r="C23" s="1" t="s">
        <v>42</v>
      </c>
      <c r="D23" s="1" t="s">
        <v>20</v>
      </c>
      <c r="E23" s="1">
        <v>0</v>
      </c>
      <c r="F23" s="1">
        <v>989.5</v>
      </c>
      <c r="G23" s="1">
        <v>0</v>
      </c>
      <c r="H23" s="1">
        <v>989.5</v>
      </c>
      <c r="I23" s="1">
        <v>2566</v>
      </c>
      <c r="J23" s="1">
        <v>0</v>
      </c>
      <c r="K23" s="1">
        <v>12</v>
      </c>
      <c r="L23" s="1" t="s">
        <v>42</v>
      </c>
    </row>
    <row r="24" spans="1:12" ht="17.25" x14ac:dyDescent="0.3">
      <c r="A24" s="1">
        <v>32</v>
      </c>
      <c r="B24" s="1" t="s">
        <v>24</v>
      </c>
      <c r="C24" s="1" t="s">
        <v>24</v>
      </c>
      <c r="D24" s="1" t="s">
        <v>20</v>
      </c>
      <c r="E24" s="1">
        <v>0</v>
      </c>
      <c r="F24" s="1">
        <v>84557.720019999993</v>
      </c>
      <c r="G24" s="1">
        <v>0</v>
      </c>
      <c r="H24" s="1">
        <v>84567.720019999993</v>
      </c>
      <c r="I24" s="1">
        <v>3063</v>
      </c>
      <c r="J24" s="1">
        <v>0</v>
      </c>
      <c r="K24" s="1">
        <v>12</v>
      </c>
      <c r="L24" s="1" t="s">
        <v>24</v>
      </c>
    </row>
    <row r="25" spans="1:12" ht="17.25" x14ac:dyDescent="0.3">
      <c r="A25" s="1">
        <v>42</v>
      </c>
      <c r="B25" s="1" t="s">
        <v>64</v>
      </c>
      <c r="C25" s="1" t="s">
        <v>65</v>
      </c>
      <c r="D25" s="1" t="s">
        <v>20</v>
      </c>
      <c r="E25" s="1">
        <v>12353.29</v>
      </c>
      <c r="F25" s="1">
        <v>0</v>
      </c>
      <c r="G25" s="1">
        <v>12353.29</v>
      </c>
      <c r="H25" s="1">
        <v>0</v>
      </c>
      <c r="I25" s="1">
        <v>1857</v>
      </c>
      <c r="J25" s="1">
        <v>0</v>
      </c>
      <c r="K25" s="1">
        <v>13</v>
      </c>
      <c r="L25" s="1" t="s">
        <v>65</v>
      </c>
    </row>
    <row r="26" spans="1:12" ht="17.25" x14ac:dyDescent="0.3">
      <c r="A26" s="1">
        <v>14</v>
      </c>
      <c r="B26" s="1" t="s">
        <v>66</v>
      </c>
      <c r="C26" s="1" t="s">
        <v>66</v>
      </c>
      <c r="D26" s="1" t="s">
        <v>20</v>
      </c>
      <c r="E26" s="1">
        <v>456.5</v>
      </c>
      <c r="F26" s="1">
        <v>0</v>
      </c>
      <c r="G26" s="1">
        <v>456.5</v>
      </c>
      <c r="H26" s="1">
        <v>0</v>
      </c>
      <c r="I26" s="1">
        <v>4459</v>
      </c>
      <c r="J26" s="1">
        <v>0</v>
      </c>
      <c r="K26" s="1">
        <v>7</v>
      </c>
      <c r="L26" s="1" t="s">
        <v>66</v>
      </c>
    </row>
    <row r="27" spans="1:12" ht="17.25" x14ac:dyDescent="0.3">
      <c r="A27" s="1">
        <v>7</v>
      </c>
      <c r="B27" s="1" t="s">
        <v>67</v>
      </c>
      <c r="C27" s="1" t="s">
        <v>67</v>
      </c>
      <c r="D27" s="1" t="s">
        <v>68</v>
      </c>
      <c r="E27" s="1">
        <v>210915.99460000001</v>
      </c>
      <c r="F27" s="1">
        <v>0</v>
      </c>
      <c r="G27" s="1">
        <v>210915.99460000001</v>
      </c>
      <c r="H27" s="1">
        <v>0</v>
      </c>
      <c r="I27" s="1">
        <v>2675</v>
      </c>
      <c r="J27" s="1">
        <v>0</v>
      </c>
      <c r="K27" s="1">
        <v>4</v>
      </c>
      <c r="L27" s="1" t="s">
        <v>67</v>
      </c>
    </row>
    <row r="28" spans="1:12" ht="17.25" x14ac:dyDescent="0.3">
      <c r="A28" s="1">
        <v>17</v>
      </c>
      <c r="B28" s="1" t="s">
        <v>69</v>
      </c>
      <c r="C28" s="1" t="s">
        <v>70</v>
      </c>
      <c r="D28" s="1" t="s">
        <v>20</v>
      </c>
      <c r="E28" s="1">
        <v>0</v>
      </c>
      <c r="F28" s="1">
        <v>218</v>
      </c>
      <c r="G28" s="1">
        <v>0</v>
      </c>
      <c r="H28" s="1">
        <v>218</v>
      </c>
      <c r="I28" s="1">
        <v>4480</v>
      </c>
      <c r="J28" s="1">
        <v>0</v>
      </c>
      <c r="K28" s="1">
        <v>7</v>
      </c>
      <c r="L28" s="1" t="s">
        <v>70</v>
      </c>
    </row>
    <row r="29" spans="1:12" ht="17.25" x14ac:dyDescent="0.3">
      <c r="A29" s="1">
        <v>38</v>
      </c>
      <c r="B29" s="1" t="s">
        <v>71</v>
      </c>
      <c r="C29" s="1" t="s">
        <v>72</v>
      </c>
      <c r="D29" s="1" t="s">
        <v>20</v>
      </c>
      <c r="E29" s="1">
        <v>0</v>
      </c>
      <c r="F29" s="1">
        <v>0</v>
      </c>
      <c r="G29" s="1">
        <v>0</v>
      </c>
      <c r="H29" s="1">
        <v>0</v>
      </c>
      <c r="I29" s="1">
        <v>4282</v>
      </c>
      <c r="J29" s="1">
        <v>0</v>
      </c>
      <c r="K29" s="1">
        <v>13</v>
      </c>
      <c r="L29" s="1" t="s">
        <v>72</v>
      </c>
    </row>
    <row r="30" spans="1:12" ht="17.25" x14ac:dyDescent="0.3">
      <c r="A30" s="1">
        <v>37</v>
      </c>
      <c r="B30" s="1" t="s">
        <v>29</v>
      </c>
      <c r="C30" s="1" t="s">
        <v>30</v>
      </c>
      <c r="D30" s="1" t="s">
        <v>20</v>
      </c>
      <c r="E30" s="1">
        <v>0</v>
      </c>
      <c r="F30" s="1">
        <v>794.64004</v>
      </c>
      <c r="G30" s="1">
        <v>0</v>
      </c>
      <c r="H30" s="1">
        <v>785.55003999999997</v>
      </c>
      <c r="I30" s="1">
        <v>3095</v>
      </c>
      <c r="J30" s="1">
        <v>0</v>
      </c>
      <c r="K30" s="1">
        <v>13</v>
      </c>
      <c r="L30" s="1" t="s">
        <v>30</v>
      </c>
    </row>
    <row r="31" spans="1:12" ht="17.25" x14ac:dyDescent="0.3">
      <c r="A31" s="1">
        <v>36</v>
      </c>
      <c r="B31" s="1" t="s">
        <v>73</v>
      </c>
      <c r="C31" s="1" t="s">
        <v>28</v>
      </c>
      <c r="D31" s="1" t="s">
        <v>20</v>
      </c>
      <c r="E31" s="1">
        <v>0</v>
      </c>
      <c r="F31" s="1">
        <v>1390.91003</v>
      </c>
      <c r="G31" s="1">
        <v>0</v>
      </c>
      <c r="H31" s="1">
        <v>1400.0000299999999</v>
      </c>
      <c r="I31" s="1">
        <v>4267</v>
      </c>
      <c r="J31" s="1">
        <v>0</v>
      </c>
      <c r="K31" s="1">
        <v>13</v>
      </c>
      <c r="L31" s="1" t="s">
        <v>28</v>
      </c>
    </row>
    <row r="32" spans="1:12" ht="17.25" x14ac:dyDescent="0.3">
      <c r="A32" s="1">
        <v>49</v>
      </c>
      <c r="B32" s="1" t="s">
        <v>31</v>
      </c>
      <c r="C32" s="1" t="s">
        <v>32</v>
      </c>
      <c r="D32" s="1" t="s">
        <v>20</v>
      </c>
      <c r="E32" s="1">
        <v>500</v>
      </c>
      <c r="F32" s="1">
        <v>0</v>
      </c>
      <c r="G32" s="1">
        <v>500</v>
      </c>
      <c r="H32" s="1">
        <v>0</v>
      </c>
      <c r="I32" s="1">
        <v>4484</v>
      </c>
      <c r="J32" s="1">
        <v>0</v>
      </c>
      <c r="K32" s="1">
        <v>13</v>
      </c>
      <c r="L32" s="1" t="s">
        <v>32</v>
      </c>
    </row>
    <row r="33" spans="1:12" ht="17.25" x14ac:dyDescent="0.3">
      <c r="A33" s="1">
        <v>47</v>
      </c>
      <c r="B33" s="1" t="s">
        <v>74</v>
      </c>
      <c r="C33" s="1" t="s">
        <v>75</v>
      </c>
      <c r="D33" s="1" t="s">
        <v>20</v>
      </c>
      <c r="E33" s="1">
        <v>20</v>
      </c>
      <c r="F33" s="1">
        <v>0</v>
      </c>
      <c r="G33" s="1">
        <v>20</v>
      </c>
      <c r="H33" s="1">
        <v>0</v>
      </c>
      <c r="I33" s="1">
        <v>2590</v>
      </c>
      <c r="J33" s="1">
        <v>0</v>
      </c>
      <c r="K33" s="1">
        <v>13</v>
      </c>
      <c r="L33" s="1" t="s">
        <v>75</v>
      </c>
    </row>
    <row r="34" spans="1:12" ht="17.25" x14ac:dyDescent="0.3">
      <c r="A34" s="1">
        <v>46</v>
      </c>
      <c r="B34" s="1" t="s">
        <v>76</v>
      </c>
      <c r="C34" s="1" t="s">
        <v>77</v>
      </c>
      <c r="D34" s="1" t="s">
        <v>20</v>
      </c>
      <c r="E34" s="1">
        <v>24952.657926902699</v>
      </c>
      <c r="F34" s="1">
        <v>0</v>
      </c>
      <c r="G34" s="1">
        <v>24952.657926902699</v>
      </c>
      <c r="H34" s="1">
        <v>0</v>
      </c>
      <c r="I34" s="1">
        <v>2591</v>
      </c>
      <c r="J34" s="1">
        <v>0</v>
      </c>
      <c r="K34" s="1">
        <v>13</v>
      </c>
      <c r="L34" s="1" t="s">
        <v>77</v>
      </c>
    </row>
    <row r="35" spans="1:12" ht="17.25" x14ac:dyDescent="0.3">
      <c r="A35" s="1">
        <v>45</v>
      </c>
      <c r="B35" s="1" t="s">
        <v>78</v>
      </c>
      <c r="C35" s="1" t="s">
        <v>23</v>
      </c>
      <c r="D35" s="1" t="s">
        <v>20</v>
      </c>
      <c r="E35" s="1">
        <v>33310.26</v>
      </c>
      <c r="F35" s="1">
        <v>0</v>
      </c>
      <c r="G35" s="1">
        <v>33310.26</v>
      </c>
      <c r="H35" s="1">
        <v>0</v>
      </c>
      <c r="I35" s="1">
        <v>1802</v>
      </c>
      <c r="J35" s="1">
        <v>0</v>
      </c>
      <c r="K35" s="1">
        <v>13</v>
      </c>
      <c r="L35" s="1" t="s">
        <v>23</v>
      </c>
    </row>
    <row r="36" spans="1:12" ht="17.25" x14ac:dyDescent="0.3">
      <c r="A36" s="1">
        <v>6</v>
      </c>
      <c r="B36" s="1" t="s">
        <v>79</v>
      </c>
      <c r="C36" s="1" t="s">
        <v>79</v>
      </c>
      <c r="D36" s="1" t="s">
        <v>80</v>
      </c>
      <c r="E36" s="1">
        <v>0</v>
      </c>
      <c r="F36" s="1">
        <v>30633</v>
      </c>
      <c r="G36" s="1">
        <v>0</v>
      </c>
      <c r="H36" s="1">
        <v>30633</v>
      </c>
      <c r="I36" s="1">
        <v>2873</v>
      </c>
      <c r="J36" s="1">
        <v>0</v>
      </c>
      <c r="K36" s="1">
        <v>4</v>
      </c>
      <c r="L36" s="1" t="s">
        <v>79</v>
      </c>
    </row>
    <row r="37" spans="1:12" ht="17.25" x14ac:dyDescent="0.3">
      <c r="A37" s="1">
        <v>9</v>
      </c>
      <c r="B37" s="1" t="s">
        <v>33</v>
      </c>
      <c r="C37" s="1" t="s">
        <v>33</v>
      </c>
      <c r="D37" s="1" t="s">
        <v>20</v>
      </c>
      <c r="E37" s="1">
        <v>257675.82849194299</v>
      </c>
      <c r="F37" s="1">
        <v>0</v>
      </c>
      <c r="G37" s="1">
        <v>408910.279370901</v>
      </c>
      <c r="H37" s="1">
        <v>0</v>
      </c>
      <c r="I37" s="1">
        <v>82</v>
      </c>
      <c r="J37" s="1">
        <v>0</v>
      </c>
      <c r="K37" s="1">
        <v>5</v>
      </c>
      <c r="L37" s="1" t="s">
        <v>33</v>
      </c>
    </row>
    <row r="38" spans="1:12" ht="17.25" x14ac:dyDescent="0.3">
      <c r="A38" s="1">
        <v>44</v>
      </c>
      <c r="B38" s="1" t="s">
        <v>81</v>
      </c>
      <c r="C38" s="1" t="s">
        <v>82</v>
      </c>
      <c r="D38" s="1" t="s">
        <v>20</v>
      </c>
      <c r="E38" s="1">
        <v>0</v>
      </c>
      <c r="F38" s="1">
        <v>6540</v>
      </c>
      <c r="G38" s="1">
        <v>0</v>
      </c>
      <c r="H38" s="1">
        <v>6540</v>
      </c>
      <c r="I38" s="1">
        <v>3175</v>
      </c>
      <c r="J38" s="1">
        <v>0</v>
      </c>
      <c r="K38" s="1">
        <v>13</v>
      </c>
      <c r="L38" s="1" t="s">
        <v>82</v>
      </c>
    </row>
    <row r="39" spans="1:12" ht="17.25" x14ac:dyDescent="0.3">
      <c r="A39" s="1">
        <v>43</v>
      </c>
      <c r="B39" s="1" t="s">
        <v>83</v>
      </c>
      <c r="C39" s="1" t="s">
        <v>84</v>
      </c>
      <c r="D39" s="1" t="s">
        <v>20</v>
      </c>
      <c r="E39" s="1">
        <v>6540</v>
      </c>
      <c r="F39" s="1">
        <v>0</v>
      </c>
      <c r="G39" s="1">
        <v>6540</v>
      </c>
      <c r="H39" s="1">
        <v>0</v>
      </c>
      <c r="I39" s="1">
        <v>3171</v>
      </c>
      <c r="J39" s="1">
        <v>0</v>
      </c>
      <c r="K39" s="1">
        <v>13</v>
      </c>
      <c r="L39" s="1" t="s">
        <v>84</v>
      </c>
    </row>
    <row r="40" spans="1:12" ht="17.25" x14ac:dyDescent="0.3">
      <c r="A40" s="1">
        <v>28</v>
      </c>
      <c r="B40" s="1" t="s">
        <v>34</v>
      </c>
      <c r="C40" s="1" t="s">
        <v>34</v>
      </c>
      <c r="D40" s="1" t="s">
        <v>20</v>
      </c>
      <c r="E40" s="1">
        <v>151151.15</v>
      </c>
      <c r="F40" s="1">
        <v>0</v>
      </c>
      <c r="G40" s="1">
        <v>153789.72</v>
      </c>
      <c r="H40" s="1">
        <v>0</v>
      </c>
      <c r="I40" s="1">
        <v>4302</v>
      </c>
      <c r="J40" s="1">
        <v>0</v>
      </c>
      <c r="K40" s="1">
        <v>9</v>
      </c>
      <c r="L40" s="1" t="s">
        <v>34</v>
      </c>
    </row>
    <row r="41" spans="1:12" ht="17.25" x14ac:dyDescent="0.3">
      <c r="A41" s="1">
        <v>31</v>
      </c>
      <c r="B41" s="1" t="s">
        <v>85</v>
      </c>
      <c r="C41" s="1" t="s">
        <v>85</v>
      </c>
      <c r="D41" s="1" t="s">
        <v>20</v>
      </c>
      <c r="E41" s="1">
        <v>0</v>
      </c>
      <c r="F41" s="1">
        <v>4280</v>
      </c>
      <c r="G41" s="1">
        <v>0</v>
      </c>
      <c r="H41" s="1">
        <v>4280</v>
      </c>
      <c r="I41" s="1">
        <v>4122</v>
      </c>
      <c r="J41" s="1">
        <v>0</v>
      </c>
      <c r="K41" s="1">
        <v>12</v>
      </c>
      <c r="L41" s="1" t="s">
        <v>85</v>
      </c>
    </row>
    <row r="42" spans="1:12" ht="17.25" x14ac:dyDescent="0.3">
      <c r="A42" s="1">
        <v>41</v>
      </c>
      <c r="B42" s="1" t="s">
        <v>35</v>
      </c>
      <c r="C42" s="1" t="s">
        <v>36</v>
      </c>
      <c r="D42" s="1" t="s">
        <v>20</v>
      </c>
      <c r="E42" s="1">
        <v>156467.980056912</v>
      </c>
      <c r="F42" s="1">
        <v>0</v>
      </c>
      <c r="G42" s="1">
        <v>0</v>
      </c>
      <c r="H42" s="1">
        <v>0</v>
      </c>
      <c r="I42" s="1">
        <v>1903</v>
      </c>
      <c r="J42" s="1">
        <v>0</v>
      </c>
      <c r="K42" s="1">
        <v>13</v>
      </c>
      <c r="L42" s="1" t="s">
        <v>36</v>
      </c>
    </row>
    <row r="43" spans="1:12" ht="17.25" x14ac:dyDescent="0.3">
      <c r="A43" s="1">
        <v>40</v>
      </c>
      <c r="B43" s="1" t="s">
        <v>86</v>
      </c>
      <c r="C43" s="1" t="s">
        <v>41</v>
      </c>
      <c r="D43" s="1" t="s">
        <v>20</v>
      </c>
      <c r="E43" s="1">
        <v>0</v>
      </c>
      <c r="F43" s="1">
        <v>54762.490501818203</v>
      </c>
      <c r="G43" s="1">
        <v>3000</v>
      </c>
      <c r="H43" s="1">
        <v>0</v>
      </c>
      <c r="I43" s="1">
        <v>2378</v>
      </c>
      <c r="J43" s="1">
        <v>0</v>
      </c>
      <c r="K43" s="1">
        <v>13</v>
      </c>
      <c r="L43" s="1" t="s">
        <v>41</v>
      </c>
    </row>
    <row r="44" spans="1:12" ht="17.25" x14ac:dyDescent="0.3">
      <c r="A44" s="1">
        <v>3</v>
      </c>
      <c r="B44" s="1" t="s">
        <v>87</v>
      </c>
      <c r="C44" s="1" t="s">
        <v>87</v>
      </c>
      <c r="D44" s="1" t="s">
        <v>88</v>
      </c>
      <c r="E44" s="1">
        <v>0</v>
      </c>
      <c r="F44" s="1">
        <v>200</v>
      </c>
      <c r="G44" s="1">
        <v>0</v>
      </c>
      <c r="H44" s="1">
        <v>200</v>
      </c>
      <c r="I44" s="1">
        <v>3183</v>
      </c>
      <c r="J44" s="1">
        <v>0</v>
      </c>
      <c r="K44" s="1">
        <v>3</v>
      </c>
      <c r="L44" s="1" t="s">
        <v>87</v>
      </c>
    </row>
    <row r="45" spans="1:12" ht="17.25" x14ac:dyDescent="0.3">
      <c r="A45" s="1">
        <v>23</v>
      </c>
      <c r="B45" s="1" t="s">
        <v>89</v>
      </c>
      <c r="C45" s="1" t="s">
        <v>89</v>
      </c>
      <c r="D45" s="1" t="s">
        <v>37</v>
      </c>
      <c r="E45" s="1">
        <v>0</v>
      </c>
      <c r="F45" s="1">
        <v>123</v>
      </c>
      <c r="G45" s="1">
        <v>0</v>
      </c>
      <c r="H45" s="1">
        <v>123</v>
      </c>
      <c r="I45" s="1">
        <v>3182</v>
      </c>
      <c r="J45" s="1">
        <v>0</v>
      </c>
      <c r="K45" s="1">
        <v>8</v>
      </c>
      <c r="L45" s="1" t="s">
        <v>89</v>
      </c>
    </row>
    <row r="46" spans="1:12" ht="17.25" x14ac:dyDescent="0.3">
      <c r="A46" s="1">
        <v>30</v>
      </c>
      <c r="B46" s="1" t="s">
        <v>90</v>
      </c>
      <c r="C46" s="1" t="s">
        <v>90</v>
      </c>
      <c r="D46" s="1" t="s">
        <v>20</v>
      </c>
      <c r="E46" s="1">
        <v>0</v>
      </c>
      <c r="F46" s="1">
        <v>24596.618179999801</v>
      </c>
      <c r="G46" s="1">
        <v>0</v>
      </c>
      <c r="H46" s="1">
        <v>24615.799999999799</v>
      </c>
      <c r="I46" s="1">
        <v>1549</v>
      </c>
      <c r="J46" s="1">
        <v>0</v>
      </c>
      <c r="K46" s="1">
        <v>12</v>
      </c>
      <c r="L46" s="1" t="s">
        <v>90</v>
      </c>
    </row>
    <row r="47" spans="1:12" ht="17.25" x14ac:dyDescent="0.3">
      <c r="A47" s="1">
        <v>39</v>
      </c>
      <c r="B47" s="1" t="s">
        <v>40</v>
      </c>
      <c r="C47" s="1" t="s">
        <v>40</v>
      </c>
      <c r="D47" s="1" t="s">
        <v>20</v>
      </c>
      <c r="E47" s="1">
        <v>803387.75</v>
      </c>
      <c r="F47" s="1">
        <v>0</v>
      </c>
      <c r="G47" s="1">
        <v>803387.75</v>
      </c>
      <c r="H47" s="1">
        <v>0</v>
      </c>
      <c r="I47" s="1">
        <v>2778</v>
      </c>
      <c r="J47" s="1">
        <v>0</v>
      </c>
      <c r="K47" s="1">
        <v>13</v>
      </c>
      <c r="L47" s="1" t="s">
        <v>40</v>
      </c>
    </row>
    <row r="48" spans="1:12" ht="17.25" x14ac:dyDescent="0.3">
      <c r="A48" s="1">
        <v>50</v>
      </c>
      <c r="B48" s="1" t="s">
        <v>91</v>
      </c>
      <c r="C48" s="1" t="s">
        <v>92</v>
      </c>
      <c r="D48" s="1" t="s">
        <v>20</v>
      </c>
      <c r="E48" s="1">
        <v>7995</v>
      </c>
      <c r="F48" s="1">
        <v>0</v>
      </c>
      <c r="G48" s="1">
        <v>7995</v>
      </c>
      <c r="H48" s="1">
        <v>0</v>
      </c>
      <c r="I48" s="1">
        <v>2558</v>
      </c>
      <c r="J48" s="1">
        <v>0</v>
      </c>
      <c r="K48" s="1">
        <v>13</v>
      </c>
      <c r="L48" s="1" t="s">
        <v>92</v>
      </c>
    </row>
    <row r="49" spans="1:12" ht="17.25" x14ac:dyDescent="0.3">
      <c r="A49" s="1">
        <v>21</v>
      </c>
      <c r="B49" s="1" t="s">
        <v>93</v>
      </c>
      <c r="C49" s="1" t="s">
        <v>93</v>
      </c>
      <c r="D49" s="1" t="s">
        <v>20</v>
      </c>
      <c r="E49" s="1">
        <v>0</v>
      </c>
      <c r="F49" s="1">
        <v>105000</v>
      </c>
      <c r="G49" s="1">
        <v>0</v>
      </c>
      <c r="H49" s="1">
        <v>105000</v>
      </c>
      <c r="I49" s="1">
        <v>3135</v>
      </c>
      <c r="J49" s="1">
        <v>0</v>
      </c>
      <c r="K49" s="1">
        <v>8</v>
      </c>
      <c r="L49" s="1" t="s">
        <v>93</v>
      </c>
    </row>
    <row r="50" spans="1:12" ht="17.25" x14ac:dyDescent="0.3">
      <c r="A50" s="1">
        <v>22</v>
      </c>
      <c r="B50" s="1" t="s">
        <v>94</v>
      </c>
      <c r="C50" s="1" t="s">
        <v>95</v>
      </c>
      <c r="D50" s="1" t="s">
        <v>20</v>
      </c>
      <c r="E50" s="1">
        <v>60613.833624023398</v>
      </c>
      <c r="F50" s="1">
        <v>0</v>
      </c>
      <c r="G50" s="1">
        <v>60613.833624023398</v>
      </c>
      <c r="H50" s="1">
        <v>0</v>
      </c>
      <c r="I50" s="1">
        <v>3138</v>
      </c>
      <c r="J50" s="1">
        <v>0</v>
      </c>
      <c r="K50" s="1">
        <v>8</v>
      </c>
      <c r="L50" s="1" t="s">
        <v>95</v>
      </c>
    </row>
    <row r="51" spans="1:12" ht="17.25" x14ac:dyDescent="0.3">
      <c r="A51" s="1">
        <v>11</v>
      </c>
      <c r="B51" s="1" t="s">
        <v>96</v>
      </c>
      <c r="C51" s="1" t="s">
        <v>96</v>
      </c>
      <c r="D51" s="1" t="s">
        <v>20</v>
      </c>
      <c r="E51" s="1">
        <v>10</v>
      </c>
      <c r="F51" s="1">
        <v>0</v>
      </c>
      <c r="G51" s="1">
        <v>10</v>
      </c>
      <c r="H51" s="1">
        <v>0</v>
      </c>
      <c r="I51" s="1">
        <v>2875</v>
      </c>
      <c r="J51" s="1">
        <v>0</v>
      </c>
      <c r="K51" s="1">
        <v>6</v>
      </c>
      <c r="L51" s="1" t="s">
        <v>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0 e e 3 f 4 - 0 4 6 9 - 4 b 6 a - b 7 e 2 - e a c 3 7 5 3 2 0 2 9 0 "   x m l n s = " h t t p : / / s c h e m a s . m i c r o s o f t . c o m / D a t a M a s h u p " > A A A A A A 4 F A A B Q S w M E F A A C A A g A l C x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Q s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L G h W d g w B Y Q c C A A B K B A A A E w A c A E Z v c m 1 1 b G F z L 1 N l Y 3 R p b 2 4 x L m 0 g o h g A K K A U A A A A A A A A A A A A A A A A A A A A A A A A A A A A n V N R b 9 o w E H 5 H 4 j 9 E r j Y F i Z o m 8 D C 1 i r Z B q M Y 2 F Q m y 7 g G h y H F u k M m x I 9 t p q R D / f Q 6 G B K o 8 L Y q S 7 7 4 7 3 3 3 3 R V F A d S a 4 s 7 R v 7 6 H b 6 X b U l k h I n R s U R T I j b E w Y 4 R Q W U A i p P 8 8 2 X E g I i Q Y V / C F M w c c K P 0 q R B x 9 8 3 7 / z h 7 d 3 n r l N c M x E o u G R E z g M d L f j m G s p S k n B M N + V 4 D g U t M y B a / c 3 J H g i u D Z Y u W i r d a H u B w M m N h n H L 8 q j T J Q p p i K / H 4 2 G o w H I g h T Z 4 H + F + r d 3 n 9 q E D i 2 P + s 7 q G 5 A U p A p W p Q L J S Q 4 B S o H D l 0 s t p q 4 g S r 0 K m Q Y o r L K e P z R k S j R J i D J H n p d e P K n K 4 3 A c U 0 J J T P 7 G h M b z X 7 t H / g O t 1 7 1 e 3 9 q i d b V K Y l e R x 1 W M R 9 a s V U t y f T p 3 g 4 x r L y C 1 + X J a O B F J G F R + H w G u 1 v 6 Z K e 2 2 d O g 7 y 4 J l W o P E R z B + e x J 6 m / G N 2 + s 7 v G T s / J z u t C T P h J W g 8 F R K I X v 1 7 A V U 1 q T O R L A y 5 8 p r J t v M i X d b V f b 3 e 2 Q L P G M a i t D h 0 H S e 7 g r C U 1 M e N T 0 t t w B q D L c H 3 R Y J x 1 Z 9 Z 4 9 m Y Y W / U i p K r p 9 M 0 b t w z t n b J V X m C c i K m J j f I N N q u q u C E J I a n x I z T p v M K Y g k 4 c p O X B p z G z S X q e 1 6 G o M O l b Y I 2 4 o I v 9 N 3 R Z w V N m S t M c J X K i N 8 q b N O n s X h a 6 3 4 Q m 2 E G 7 0 W 1 4 r r s e j Q 6 3 Y y 3 v J t H v 4 B U E s B A i 0 A F A A C A A g A l C x o V h s k F L C l A A A A 9 g A A A B I A A A A A A A A A A A A A A A A A A A A A A E N v b m Z p Z y 9 Q Y W N r Y W d l L n h t b F B L A Q I t A B Q A A g A I A J Q s a F Y P y u m r p A A A A O k A A A A T A A A A A A A A A A A A A A A A A P E A A A B b Q 2 9 u d G V u d F 9 U e X B l c 1 0 u e G 1 s U E s B A i 0 A F A A C A A g A l C x o V n Y M A W E H A g A A S g Q A A B M A A A A A A A A A A A A A A A A A 4 g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o A A A A A A A C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J R C w w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T m F t Z S w x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T m F t Z U 9 u b H k s M n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E 5 1 b W J l c i w z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D c m V k a X R z R X g s N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R G V i a X R z R X g s N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3 J l Z G l 0 c 0 l u Y y w 2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E Z W J p d H N J b m M s N 3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V H J h b n N J R C w 4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T b 3 J 0 S U Q s O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U 2 9 y d E 9 y Z G V y L D E w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S U Q s M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E 5 h b W U s M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E 5 h b W V P b m x 5 L D J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F j Y 2 9 1 b n R O d W 1 i Z X I s M 3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3 J l Z G l 0 c 0 V 4 L D R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R l Y m l 0 c 0 V 4 L D V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N y Z W R p d H N J b m M s N n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R G V i a X R z S W 5 j L D d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l R y Y W 5 z S U Q s O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U 2 9 y d E l E L D l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l N v c n R P c m R l c i w x M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F y Z 2 V 0 I i B W Y W x 1 Z T 0 i c 1 R U c m l h b E J h b G F u Y 2 V S Z X B v c n R f S W d u b 3 J l R G F 0 Z X N f Z m F s c 2 V f R G F 0 Z U Z y b 2 1 f X z I y M j A y M 1 8 w M V 8 w M V 8 y M l 9 E Y X R l V G 9 f X z I y M j A y M 1 8 w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T a G V l d C I g V m F s d W U 9 I n N T a G V l d D I i I C 8 + P E V u d H J 5 I F R 5 c G U 9 I k Z p b G x D b 3 V u d C I g V m F s d W U 9 I m w 1 M C I g L z 4 8 R W 5 0 c n k g V H l w Z T 0 i U m V j b 3 Z l c n l U Y X J n Z X R D b 2 x 1 b W 4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V H l w Z X M i I F Z h b H V l P S J z Q U F B Q U F B Q U F B Q U F B Q U F B Q S I g L z 4 8 R W 5 0 c n k g V H l w Z T 0 i R m l s b E x h c 3 R V c G R h d G V k I i B W Y W x 1 Z T 0 i Z D I w M j M t M D M t M D h U M D I 6 M T Q 6 M z c u O T k 1 N T A 1 N V o i I C 8 + P E V u d H J 5 I F R 5 c G U 9 I k Z p b G x P Y m p l Y 3 R U e X B l I i B W Y W x 1 Z T 0 i c 1 R h Y m x l I i A v P j x F b n R y e S B U e X B l P S J G a W x s Q 2 9 s d W 1 u T m F t Z X M i I F Z h b H V l P S J z W y Z x d W 9 0 O 1 Q u S U Q m c X V v d D s s J n F 1 b 3 Q 7 V C 5 B Y 2 N v d W 5 0 T m F t Z S Z x d W 9 0 O y w m c X V v d D t U L k F j Y 2 9 1 b n R O Y W 1 l T 2 5 s e S Z x d W 9 0 O y w m c X V v d D t U L k F j Y 2 9 1 b n R O d W 1 i Z X I m c X V v d D s s J n F 1 b 3 Q 7 V C 5 D c m V k a X R z R X g m c X V v d D s s J n F 1 b 3 Q 7 V C 5 E Z W J p d H N F e C Z x d W 9 0 O y w m c X V v d D t U L k N y Z W R p d H N J b m M m c X V v d D s s J n F 1 b 3 Q 7 V C 5 E Z W J p d H N J b m M m c X V v d D s s J n F 1 b 3 Q 7 V C 5 U c m F u c 0 l E J n F 1 b 3 Q 7 L C Z x d W 9 0 O 1 Q u U 2 9 y d E l E J n F 1 b 3 Q 7 L C Z x d W 9 0 O 1 Q u U 2 9 y d E 9 y Z G V y J n F 1 b 3 Q 7 L C Z x d W 9 0 O 1 Q u Q W N j b 3 V u d C Z x d W 9 0 O 1 0 i I C 8 + P E V u d H J 5 I F R 5 c G U 9 I l F 1 Z X J 5 S U Q i I F Z h b H V l P S J z N j h h O T A y Z T U t O G Y 2 Z C 0 0 Z G N m L T l m N G Y t N z Y 1 M W F l Z T l l M G I 5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v d H R y a W F s Y m F s Y W 5 j Z X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c m l h b E J h b G F u Y 2 V S Z X B v c n Q l M 0 Z J Z 2 5 v c m V E Y X R l c y U z R G Z h b H N l J T I 2 R G F 0 Z U Z y b 2 0 l M 0 Q l M j U y M j I w M j M t M D E t M D E l M j U y M i U y N k R h d G V U b y U z R C U y N T I y M j A y M y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H J p Y W x C Y W x h b m N l U m V w b 3 J 0 J T N G S W d u b 3 J l R G F 0 Z X M l M 0 R m Y W x z Z S U y N k R h d G V G c m 9 t J T N E J T I 1 M j I y M D I z L T A x L T A x J T I 1 M j I l M j Z E Y X R l V G 8 l M 0 Q l M j U y M j I w M j M t M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H J p Y W x C Y W x h b m N l U m V w b 3 J 0 J T N G S W d u b 3 J l R G F 0 Z X M l M 0 R m Y W x z Z S U y N k R h d G V G c m 9 t J T N E J T I 1 M j I y M D I z L T A x L T A x J T I 1 M j I l M j Z E Y X R l V G 8 l M 0 Q l M j U y M j I w M j M t M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l b j J l C / + q b 0 Z a 6 a I D F L 1 d g v Q n M D O p / E t y f r h u k r x d s Q A A A A A O g A A A A A I A A C A A A A C E b 7 P w m q Z y o 6 s S V v Q G R I H 9 P 8 A p 5 H b z h t + G P s 0 j 8 k R a 7 V A A A A D z z k P 5 i l 7 1 Z H / V 2 A A 1 n S L M v G O x n U 1 4 Y f 3 I j K F 6 Q w H X a 3 V N j X G u p K P m f / l 4 9 R P D o M U + Y U N / H B o 6 b w t + O m U f p n b Y 0 C u 5 9 7 d 7 b k X R O u 4 L T W Y Z E k A A A A C z j a k B d q G v m H C U e a g p B u T r Q X c U a y L H 9 s T z h H 5 S 1 K S c n + B t + E l s g x F J r A j a n S Q x 2 E n / B 6 x F 2 7 L H i M V D T T l Z p G P 2 < / D a t a M a s h u p > 
</file>

<file path=customXml/itemProps1.xml><?xml version="1.0" encoding="utf-8"?>
<ds:datastoreItem xmlns:ds="http://schemas.openxmlformats.org/officeDocument/2006/customXml" ds:itemID="{D94522EF-F06F-430E-A876-D5DB941A1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2023-03-13T11:31:42Z</dcterms:modified>
</cp:coreProperties>
</file>