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voe\OneDrive\Рабочий стол\Учёба\1-ый курс\1-ый семестр\Информатика\Лабораторная работа №5\"/>
    </mc:Choice>
  </mc:AlternateContent>
  <xr:revisionPtr revIDLastSave="0" documentId="13_ncr:1_{BAA9068D-9BF3-4B16-BD9C-85A722C05607}" xr6:coauthVersionLast="47" xr6:coauthVersionMax="47" xr10:uidLastSave="{00000000-0000-0000-0000-000000000000}"/>
  <bookViews>
    <workbookView xWindow="-110" yWindow="-110" windowWidth="19420" windowHeight="10300" xr2:uid="{86E9D5F3-05C8-415D-A543-5E1A2A7FAE9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2" i="1" l="1"/>
  <c r="AZ29" i="1" s="1"/>
  <c r="AC37" i="1"/>
  <c r="AD37" i="1"/>
  <c r="AE37" i="1"/>
  <c r="AF37" i="1"/>
  <c r="AH37" i="1"/>
  <c r="AI37" i="1"/>
  <c r="AJ37" i="1"/>
  <c r="AK37" i="1"/>
  <c r="AM37" i="1"/>
  <c r="AN37" i="1"/>
  <c r="AO37" i="1"/>
  <c r="AP37" i="1"/>
  <c r="AR37" i="1"/>
  <c r="AS37" i="1"/>
  <c r="AS27" i="1"/>
  <c r="AT37" i="1"/>
  <c r="AU37" i="1"/>
  <c r="AX34" i="1"/>
  <c r="AZ19" i="1"/>
  <c r="AZ14" i="1"/>
  <c r="AZ9" i="1"/>
  <c r="AZ4" i="1"/>
  <c r="AC34" i="1"/>
  <c r="G14" i="1"/>
  <c r="BL35" i="1"/>
  <c r="BL34" i="1"/>
  <c r="BL30" i="1"/>
  <c r="BL29" i="1"/>
  <c r="BL24" i="1"/>
  <c r="BL25" i="1"/>
  <c r="BL20" i="1"/>
  <c r="BL19" i="1"/>
  <c r="BL15" i="1"/>
  <c r="BL14" i="1"/>
  <c r="BL10" i="1"/>
  <c r="BL9" i="1"/>
  <c r="BL37" i="1"/>
  <c r="BL32" i="1"/>
  <c r="BL27" i="1"/>
  <c r="BL22" i="1"/>
  <c r="BL17" i="1"/>
  <c r="BL12" i="1"/>
  <c r="BL7" i="1"/>
  <c r="BL5" i="1"/>
  <c r="BL4" i="1"/>
  <c r="BB34" i="1" l="1"/>
  <c r="BB4" i="1" l="1"/>
  <c r="BD4" i="1"/>
  <c r="AX4" i="1"/>
  <c r="BB29" i="1"/>
  <c r="AX29" i="1"/>
  <c r="BB24" i="1"/>
  <c r="AX24" i="1"/>
  <c r="BH19" i="1"/>
  <c r="BF19" i="1"/>
  <c r="BD19" i="1"/>
  <c r="BB19" i="1"/>
  <c r="AX19" i="1"/>
  <c r="BH14" i="1"/>
  <c r="BF14" i="1"/>
  <c r="BD14" i="1"/>
  <c r="BB14" i="1"/>
  <c r="AX14" i="1"/>
  <c r="BH9" i="1"/>
  <c r="BF9" i="1"/>
  <c r="BD9" i="1"/>
  <c r="BB9" i="1"/>
  <c r="AX9" i="1"/>
  <c r="AT27" i="1"/>
  <c r="AR27" i="1"/>
  <c r="AP27" i="1" s="1"/>
  <c r="AO27" i="1" s="1"/>
  <c r="AW22" i="1"/>
  <c r="AW17" i="1"/>
  <c r="AW12" i="1"/>
  <c r="AW7" i="1"/>
  <c r="BH4" i="1"/>
  <c r="BF4" i="1"/>
  <c r="AU34" i="1"/>
  <c r="AT34" i="1"/>
  <c r="AS34" i="1"/>
  <c r="AR34" i="1"/>
  <c r="AP34" i="1"/>
  <c r="AO34" i="1"/>
  <c r="AN34" i="1"/>
  <c r="AM34" i="1"/>
  <c r="AK34" i="1"/>
  <c r="AJ34" i="1"/>
  <c r="AI34" i="1"/>
  <c r="AH34" i="1"/>
  <c r="AF34" i="1"/>
  <c r="AE34" i="1"/>
  <c r="AD34" i="1"/>
  <c r="AU35" i="1"/>
  <c r="AT35" i="1"/>
  <c r="AS35" i="1"/>
  <c r="AR35" i="1"/>
  <c r="AP35" i="1"/>
  <c r="AO35" i="1"/>
  <c r="AN35" i="1"/>
  <c r="AM35" i="1"/>
  <c r="AK35" i="1"/>
  <c r="AJ35" i="1"/>
  <c r="AI35" i="1"/>
  <c r="AH35" i="1"/>
  <c r="AF35" i="1"/>
  <c r="AE35" i="1"/>
  <c r="AD35" i="1"/>
  <c r="AC35" i="1"/>
  <c r="AU29" i="1"/>
  <c r="AT29" i="1"/>
  <c r="AS29" i="1"/>
  <c r="AR29" i="1"/>
  <c r="AP29" i="1"/>
  <c r="AO29" i="1"/>
  <c r="AN29" i="1"/>
  <c r="AM29" i="1"/>
  <c r="AK29" i="1"/>
  <c r="AJ29" i="1"/>
  <c r="AI29" i="1"/>
  <c r="AH29" i="1"/>
  <c r="AF29" i="1"/>
  <c r="AE29" i="1"/>
  <c r="AD29" i="1"/>
  <c r="AC29" i="1"/>
  <c r="AU30" i="1"/>
  <c r="AT30" i="1"/>
  <c r="AS30" i="1"/>
  <c r="AR30" i="1"/>
  <c r="AP30" i="1"/>
  <c r="AO30" i="1"/>
  <c r="AN30" i="1"/>
  <c r="AM30" i="1"/>
  <c r="AK30" i="1"/>
  <c r="AJ30" i="1"/>
  <c r="AI30" i="1"/>
  <c r="AH30" i="1"/>
  <c r="AF30" i="1"/>
  <c r="AE30" i="1"/>
  <c r="AD30" i="1"/>
  <c r="AC30" i="1"/>
  <c r="AU32" i="1"/>
  <c r="AU25" i="1"/>
  <c r="AT25" i="1"/>
  <c r="AS25" i="1"/>
  <c r="AR25" i="1"/>
  <c r="AP25" i="1"/>
  <c r="AO25" i="1"/>
  <c r="AN25" i="1"/>
  <c r="AM25" i="1"/>
  <c r="AK25" i="1"/>
  <c r="AJ25" i="1"/>
  <c r="AI25" i="1"/>
  <c r="AH25" i="1"/>
  <c r="AF25" i="1"/>
  <c r="AE25" i="1"/>
  <c r="AD25" i="1"/>
  <c r="AU24" i="1"/>
  <c r="AT24" i="1"/>
  <c r="AS24" i="1"/>
  <c r="AR24" i="1"/>
  <c r="AP24" i="1"/>
  <c r="AO24" i="1"/>
  <c r="AN24" i="1"/>
  <c r="AM24" i="1"/>
  <c r="AK24" i="1"/>
  <c r="AJ24" i="1"/>
  <c r="AI24" i="1"/>
  <c r="AH24" i="1"/>
  <c r="AF24" i="1"/>
  <c r="AE24" i="1"/>
  <c r="AD24" i="1"/>
  <c r="AC25" i="1"/>
  <c r="AC24" i="1"/>
  <c r="AU27" i="1"/>
  <c r="AF22" i="1"/>
  <c r="AU20" i="1"/>
  <c r="AT20" i="1"/>
  <c r="AS20" i="1"/>
  <c r="AR20" i="1"/>
  <c r="AP20" i="1"/>
  <c r="AO20" i="1"/>
  <c r="AN20" i="1"/>
  <c r="AM20" i="1"/>
  <c r="AK20" i="1"/>
  <c r="AJ20" i="1"/>
  <c r="AI20" i="1"/>
  <c r="AH20" i="1"/>
  <c r="AF20" i="1"/>
  <c r="AE20" i="1"/>
  <c r="AD20" i="1"/>
  <c r="AC20" i="1"/>
  <c r="AU19" i="1"/>
  <c r="AT19" i="1"/>
  <c r="AS19" i="1"/>
  <c r="AR19" i="1"/>
  <c r="AP19" i="1"/>
  <c r="AO19" i="1"/>
  <c r="AN19" i="1"/>
  <c r="AM19" i="1"/>
  <c r="AK19" i="1"/>
  <c r="AJ19" i="1"/>
  <c r="AI19" i="1"/>
  <c r="AH19" i="1"/>
  <c r="AF19" i="1"/>
  <c r="AE19" i="1"/>
  <c r="AD19" i="1"/>
  <c r="AC19" i="1"/>
  <c r="AU22" i="1"/>
  <c r="AC15" i="1"/>
  <c r="AU15" i="1"/>
  <c r="AT15" i="1"/>
  <c r="AS15" i="1"/>
  <c r="AR15" i="1"/>
  <c r="AO15" i="1"/>
  <c r="AP15" i="1"/>
  <c r="AN15" i="1"/>
  <c r="AM15" i="1"/>
  <c r="AK15" i="1"/>
  <c r="AJ15" i="1"/>
  <c r="AI15" i="1"/>
  <c r="AH15" i="1"/>
  <c r="AF15" i="1"/>
  <c r="AE15" i="1"/>
  <c r="AD15" i="1"/>
  <c r="AU14" i="1"/>
  <c r="AT14" i="1"/>
  <c r="AS14" i="1"/>
  <c r="AR14" i="1"/>
  <c r="AP14" i="1"/>
  <c r="AO14" i="1"/>
  <c r="AN14" i="1"/>
  <c r="AM14" i="1"/>
  <c r="AK14" i="1"/>
  <c r="AJ14" i="1"/>
  <c r="AI14" i="1"/>
  <c r="AH14" i="1"/>
  <c r="AF14" i="1"/>
  <c r="AE14" i="1"/>
  <c r="AD14" i="1"/>
  <c r="AC14" i="1"/>
  <c r="AU17" i="1"/>
  <c r="AF12" i="1"/>
  <c r="AU10" i="1"/>
  <c r="AT10" i="1"/>
  <c r="AS10" i="1"/>
  <c r="AR10" i="1"/>
  <c r="AP10" i="1"/>
  <c r="AO10" i="1"/>
  <c r="AN10" i="1"/>
  <c r="AM10" i="1"/>
  <c r="AK10" i="1"/>
  <c r="AJ10" i="1"/>
  <c r="AI10" i="1"/>
  <c r="AH10" i="1"/>
  <c r="AF10" i="1"/>
  <c r="AE10" i="1"/>
  <c r="AD10" i="1"/>
  <c r="AC10" i="1"/>
  <c r="AU9" i="1"/>
  <c r="AT9" i="1"/>
  <c r="AS9" i="1"/>
  <c r="AR9" i="1"/>
  <c r="AP9" i="1"/>
  <c r="AO9" i="1"/>
  <c r="AN9" i="1"/>
  <c r="AM9" i="1"/>
  <c r="AK9" i="1"/>
  <c r="AJ9" i="1"/>
  <c r="AI9" i="1"/>
  <c r="AH9" i="1"/>
  <c r="AF9" i="1"/>
  <c r="AE9" i="1"/>
  <c r="AD9" i="1"/>
  <c r="AC9" i="1"/>
  <c r="G5" i="1"/>
  <c r="AU12" i="1"/>
  <c r="AN27" i="1" l="1"/>
  <c r="AT32" i="1"/>
  <c r="AS32" i="1" s="1"/>
  <c r="AR32" i="1" s="1"/>
  <c r="AP32" i="1" s="1"/>
  <c r="AO32" i="1" s="1"/>
  <c r="AN32" i="1" s="1"/>
  <c r="AK32" i="1" s="1"/>
  <c r="AT22" i="1"/>
  <c r="AS22" i="1" s="1"/>
  <c r="AR22" i="1" s="1"/>
  <c r="AP22" i="1" s="1"/>
  <c r="AO22" i="1" s="1"/>
  <c r="AN22" i="1" s="1"/>
  <c r="AM22" i="1" s="1"/>
  <c r="AK22" i="1" s="1"/>
  <c r="AJ22" i="1" s="1"/>
  <c r="AI22" i="1" s="1"/>
  <c r="AH22" i="1" s="1"/>
  <c r="AE22" i="1" s="1"/>
  <c r="AD22" i="1" s="1"/>
  <c r="AC22" i="1" s="1"/>
  <c r="AT17" i="1"/>
  <c r="AS17" i="1" s="1"/>
  <c r="AR17" i="1" s="1"/>
  <c r="AP17" i="1" s="1"/>
  <c r="AO17" i="1" s="1"/>
  <c r="AN17" i="1" s="1"/>
  <c r="AM17" i="1" s="1"/>
  <c r="AK17" i="1" s="1"/>
  <c r="AJ17" i="1" s="1"/>
  <c r="AI17" i="1" s="1"/>
  <c r="AH17" i="1" s="1"/>
  <c r="AF17" i="1" s="1"/>
  <c r="AE17" i="1" s="1"/>
  <c r="AD17" i="1" s="1"/>
  <c r="AC17" i="1" s="1"/>
  <c r="AT12" i="1"/>
  <c r="AS12" i="1" s="1"/>
  <c r="AR12" i="1" s="1"/>
  <c r="AP12" i="1" s="1"/>
  <c r="AO12" i="1" s="1"/>
  <c r="AN12" i="1" s="1"/>
  <c r="AM12" i="1" s="1"/>
  <c r="AK12" i="1" s="1"/>
  <c r="AJ12" i="1" s="1"/>
  <c r="AI12" i="1" s="1"/>
  <c r="AH12" i="1" s="1"/>
  <c r="AE12" i="1" s="1"/>
  <c r="AD12" i="1" s="1"/>
  <c r="AC12" i="1" s="1"/>
  <c r="AJ32" i="1" l="1"/>
  <c r="AI32" i="1" s="1"/>
  <c r="AH32" i="1" s="1"/>
  <c r="AF32" i="1" s="1"/>
  <c r="AE32" i="1" s="1"/>
  <c r="AD32" i="1" s="1"/>
  <c r="AC32" i="1" s="1"/>
  <c r="AM27" i="1"/>
  <c r="AZ34" i="1"/>
  <c r="BH29" i="1" l="1"/>
  <c r="AW32" i="1"/>
  <c r="BF29" i="1"/>
  <c r="BD29" i="1"/>
  <c r="AZ24" i="1"/>
  <c r="AK27" i="1"/>
  <c r="AJ27" i="1" l="1"/>
  <c r="AI27" i="1" l="1"/>
  <c r="AH27" i="1" l="1"/>
  <c r="C14" i="1"/>
  <c r="C13" i="1"/>
  <c r="G13" i="1" s="1"/>
  <c r="C12" i="1"/>
  <c r="G12" i="1" s="1"/>
  <c r="C11" i="1"/>
  <c r="G11" i="1" s="1"/>
  <c r="C8" i="1"/>
  <c r="C7" i="1"/>
  <c r="C6" i="1"/>
  <c r="C5" i="1"/>
  <c r="C4" i="1"/>
  <c r="AF27" i="1" l="1"/>
  <c r="AR4" i="1"/>
  <c r="AH4" i="1"/>
  <c r="G4" i="1"/>
  <c r="AE4" i="1"/>
  <c r="AD4" i="1"/>
  <c r="Q4" i="1"/>
  <c r="Q10" i="1" s="1"/>
  <c r="AT4" i="1"/>
  <c r="AT7" i="1" s="1"/>
  <c r="AS4" i="1"/>
  <c r="AS7" i="1" s="1"/>
  <c r="AP4" i="1"/>
  <c r="AF4" i="1"/>
  <c r="R4" i="1"/>
  <c r="R10" i="1" s="1"/>
  <c r="M4" i="1"/>
  <c r="M10" i="1" s="1"/>
  <c r="L4" i="1"/>
  <c r="L10" i="1" s="1"/>
  <c r="AI4" i="1"/>
  <c r="AO4" i="1"/>
  <c r="AC4" i="1"/>
  <c r="Y4" i="1"/>
  <c r="Y10" i="1" s="1"/>
  <c r="T4" i="1"/>
  <c r="T10" i="1" s="1"/>
  <c r="O4" i="1"/>
  <c r="O10" i="1" s="1"/>
  <c r="I4" i="1"/>
  <c r="I10" i="1" s="1"/>
  <c r="AN4" i="1"/>
  <c r="X4" i="1"/>
  <c r="X10" i="1" s="1"/>
  <c r="S4" i="1"/>
  <c r="S10" i="1" s="1"/>
  <c r="N4" i="1"/>
  <c r="N10" i="1" s="1"/>
  <c r="H4" i="1"/>
  <c r="H10" i="1" s="1"/>
  <c r="AK4" i="1"/>
  <c r="J4" i="1"/>
  <c r="J10" i="1" s="1"/>
  <c r="AM4" i="1"/>
  <c r="W4" i="1"/>
  <c r="W10" i="1" s="1"/>
  <c r="AU4" i="1"/>
  <c r="AU7" i="1" s="1"/>
  <c r="V4" i="1"/>
  <c r="V10" i="1" s="1"/>
  <c r="AJ4" i="1"/>
  <c r="G6" i="1"/>
  <c r="S6" i="1"/>
  <c r="S12" i="1" s="1"/>
  <c r="J6" i="1"/>
  <c r="J12" i="1" s="1"/>
  <c r="W6" i="1"/>
  <c r="W12" i="1" s="1"/>
  <c r="R6" i="1"/>
  <c r="R12" i="1" s="1"/>
  <c r="M6" i="1"/>
  <c r="M12" i="1" s="1"/>
  <c r="I6" i="1"/>
  <c r="I12" i="1" s="1"/>
  <c r="V6" i="1"/>
  <c r="V12" i="1" s="1"/>
  <c r="Y6" i="1"/>
  <c r="Y12" i="1" s="1"/>
  <c r="X6" i="1"/>
  <c r="X12" i="1" s="1"/>
  <c r="N6" i="1"/>
  <c r="N12" i="1" s="1"/>
  <c r="Q6" i="1"/>
  <c r="Q12" i="1" s="1"/>
  <c r="T6" i="1"/>
  <c r="T12" i="1" s="1"/>
  <c r="O6" i="1"/>
  <c r="O12" i="1" s="1"/>
  <c r="H6" i="1"/>
  <c r="H12" i="1" s="1"/>
  <c r="L6" i="1"/>
  <c r="L12" i="1" s="1"/>
  <c r="AR5" i="1"/>
  <c r="AH5" i="1"/>
  <c r="W5" i="1"/>
  <c r="W11" i="1" s="1"/>
  <c r="R5" i="1"/>
  <c r="R11" i="1" s="1"/>
  <c r="M5" i="1"/>
  <c r="M11" i="1" s="1"/>
  <c r="I5" i="1"/>
  <c r="I11" i="1" s="1"/>
  <c r="AN5" i="1"/>
  <c r="X5" i="1"/>
  <c r="X11" i="1" s="1"/>
  <c r="N5" i="1"/>
  <c r="N11" i="1" s="1"/>
  <c r="AK5" i="1"/>
  <c r="V5" i="1"/>
  <c r="V11" i="1" s="1"/>
  <c r="J5" i="1"/>
  <c r="J11" i="1" s="1"/>
  <c r="Y5" i="1"/>
  <c r="Y11" i="1" s="1"/>
  <c r="AP5" i="1"/>
  <c r="AF5" i="1"/>
  <c r="AD5" i="1"/>
  <c r="S5" i="1"/>
  <c r="S11" i="1" s="1"/>
  <c r="H5" i="1"/>
  <c r="H11" i="1" s="1"/>
  <c r="AM5" i="1"/>
  <c r="AU5" i="1"/>
  <c r="Q5" i="1"/>
  <c r="Q11" i="1" s="1"/>
  <c r="O5" i="1"/>
  <c r="O11" i="1" s="1"/>
  <c r="AS5" i="1"/>
  <c r="AO5" i="1"/>
  <c r="AE5" i="1"/>
  <c r="AC5" i="1"/>
  <c r="L5" i="1"/>
  <c r="L11" i="1" s="1"/>
  <c r="AT5" i="1"/>
  <c r="AJ5" i="1"/>
  <c r="T5" i="1"/>
  <c r="T11" i="1" s="1"/>
  <c r="AI5" i="1"/>
  <c r="Y7" i="1"/>
  <c r="Y13" i="1" s="1"/>
  <c r="T7" i="1"/>
  <c r="T13" i="1" s="1"/>
  <c r="O7" i="1"/>
  <c r="O13" i="1" s="1"/>
  <c r="V7" i="1"/>
  <c r="V13" i="1" s="1"/>
  <c r="J7" i="1"/>
  <c r="J13" i="1" s="1"/>
  <c r="G7" i="1"/>
  <c r="X7" i="1"/>
  <c r="X13" i="1" s="1"/>
  <c r="L7" i="1"/>
  <c r="L13" i="1" s="1"/>
  <c r="W7" i="1"/>
  <c r="W13" i="1" s="1"/>
  <c r="R7" i="1"/>
  <c r="R13" i="1" s="1"/>
  <c r="M7" i="1"/>
  <c r="M13" i="1" s="1"/>
  <c r="I7" i="1"/>
  <c r="I13" i="1" s="1"/>
  <c r="S7" i="1"/>
  <c r="S13" i="1" s="1"/>
  <c r="H7" i="1"/>
  <c r="H13" i="1" s="1"/>
  <c r="N7" i="1"/>
  <c r="N13" i="1" s="1"/>
  <c r="Q7" i="1"/>
  <c r="Q13" i="1" s="1"/>
  <c r="C9" i="1"/>
  <c r="V8" i="1"/>
  <c r="V14" i="1" s="1"/>
  <c r="Q8" i="1"/>
  <c r="Q14" i="1" s="1"/>
  <c r="L8" i="1"/>
  <c r="L14" i="1" s="1"/>
  <c r="J8" i="1"/>
  <c r="J14" i="1" s="1"/>
  <c r="R8" i="1"/>
  <c r="R14" i="1" s="1"/>
  <c r="I8" i="1"/>
  <c r="I14" i="1" s="1"/>
  <c r="S8" i="1"/>
  <c r="S14" i="1" s="1"/>
  <c r="N8" i="1"/>
  <c r="N14" i="1" s="1"/>
  <c r="Y8" i="1"/>
  <c r="Y14" i="1" s="1"/>
  <c r="T8" i="1"/>
  <c r="T14" i="1" s="1"/>
  <c r="O8" i="1"/>
  <c r="O14" i="1" s="1"/>
  <c r="W8" i="1"/>
  <c r="W14" i="1" s="1"/>
  <c r="M8" i="1"/>
  <c r="M14" i="1" s="1"/>
  <c r="H8" i="1"/>
  <c r="H14" i="1" s="1"/>
  <c r="G8" i="1"/>
  <c r="X8" i="1"/>
  <c r="X14" i="1" s="1"/>
  <c r="C10" i="1"/>
  <c r="G10" i="1" s="1"/>
  <c r="AE27" i="1" l="1"/>
  <c r="G9" i="1"/>
  <c r="M9" i="1"/>
  <c r="M15" i="1" s="1"/>
  <c r="N9" i="1"/>
  <c r="N15" i="1" s="1"/>
  <c r="V9" i="1"/>
  <c r="V15" i="1" s="1"/>
  <c r="Q9" i="1"/>
  <c r="Q15" i="1" s="1"/>
  <c r="L9" i="1"/>
  <c r="L15" i="1" s="1"/>
  <c r="J9" i="1"/>
  <c r="J15" i="1" s="1"/>
  <c r="W9" i="1"/>
  <c r="W15" i="1" s="1"/>
  <c r="S9" i="1"/>
  <c r="S15" i="1" s="1"/>
  <c r="Y9" i="1"/>
  <c r="Y15" i="1" s="1"/>
  <c r="T9" i="1"/>
  <c r="T15" i="1" s="1"/>
  <c r="O9" i="1"/>
  <c r="O15" i="1" s="1"/>
  <c r="R9" i="1"/>
  <c r="R15" i="1" s="1"/>
  <c r="I9" i="1"/>
  <c r="I15" i="1" s="1"/>
  <c r="X9" i="1"/>
  <c r="X15" i="1" s="1"/>
  <c r="H9" i="1"/>
  <c r="H15" i="1" s="1"/>
  <c r="C15" i="1"/>
  <c r="G15" i="1" s="1"/>
  <c r="AR7" i="1"/>
  <c r="AP7" i="1" s="1"/>
  <c r="AO7" i="1" s="1"/>
  <c r="AN7" i="1" s="1"/>
  <c r="AM7" i="1" s="1"/>
  <c r="AK7" i="1" s="1"/>
  <c r="AJ7" i="1" s="1"/>
  <c r="AI7" i="1" s="1"/>
  <c r="AH7" i="1" s="1"/>
  <c r="AF7" i="1" s="1"/>
  <c r="AE7" i="1" s="1"/>
  <c r="AD7" i="1" s="1"/>
  <c r="AC7" i="1" s="1"/>
  <c r="AD27" i="1" l="1"/>
  <c r="AC27" i="1" l="1"/>
  <c r="BF34" i="1" l="1"/>
  <c r="BH34" i="1"/>
  <c r="AW37" i="1"/>
  <c r="BD34" i="1"/>
  <c r="BH24" i="1"/>
  <c r="BF24" i="1"/>
  <c r="BD24" i="1"/>
  <c r="AW27" i="1"/>
</calcChain>
</file>

<file path=xl/sharedStrings.xml><?xml version="1.0" encoding="utf-8"?>
<sst xmlns="http://schemas.openxmlformats.org/spreadsheetml/2006/main" count="270" uniqueCount="78">
  <si>
    <t>A =</t>
  </si>
  <si>
    <t>C =</t>
  </si>
  <si>
    <t xml:space="preserve">A = </t>
  </si>
  <si>
    <t xml:space="preserve">C = </t>
  </si>
  <si>
    <t xml:space="preserve">X1 = </t>
  </si>
  <si>
    <t>X2 =</t>
  </si>
  <si>
    <t>X3 =</t>
  </si>
  <si>
    <t>A + C =</t>
  </si>
  <si>
    <t>X4 =</t>
  </si>
  <si>
    <t>A + C + C =</t>
  </si>
  <si>
    <t xml:space="preserve">X5 = </t>
  </si>
  <si>
    <t>C - A =</t>
  </si>
  <si>
    <t>X6 =</t>
  </si>
  <si>
    <t>65536 - X4 =</t>
  </si>
  <si>
    <t>X7 =</t>
  </si>
  <si>
    <t>-X1 =</t>
  </si>
  <si>
    <t>X8 =</t>
  </si>
  <si>
    <t>-X2 =</t>
  </si>
  <si>
    <t>X9 =</t>
  </si>
  <si>
    <t>-X3 =</t>
  </si>
  <si>
    <t>X10 =</t>
  </si>
  <si>
    <t>-X4 =</t>
  </si>
  <si>
    <t>X11 =</t>
  </si>
  <si>
    <t>-X5 =</t>
  </si>
  <si>
    <t>X12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</si>
  <si>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</si>
  <si>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</si>
  <si>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</si>
  <si>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</si>
  <si>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</si>
  <si>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</si>
  <si>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</si>
  <si>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</si>
  <si>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</si>
  <si>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</si>
  <si>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</si>
  <si>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</si>
  <si>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</si>
  <si>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 =</t>
  </si>
  <si>
    <t>-B2 =</t>
  </si>
  <si>
    <t>-B3 =</t>
  </si>
  <si>
    <t>-B4 =</t>
  </si>
  <si>
    <t>-B5 =</t>
  </si>
  <si>
    <t>-B6 =</t>
  </si>
  <si>
    <t>.</t>
  </si>
  <si>
    <t>Область допустимых значений : [-32768; 32767]</t>
  </si>
  <si>
    <r>
      <t>B1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</si>
  <si>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B2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</si>
  <si>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+</t>
  </si>
  <si>
    <t>---------------------------------------------------------------------------------------------------------</t>
  </si>
  <si>
    <r>
      <t>B3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</si>
  <si>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B7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</si>
  <si>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B8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</si>
  <si>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B9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</si>
  <si>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r>
      <t>B11</t>
    </r>
    <r>
      <rPr>
        <vertAlign val="subscript"/>
        <sz val="11"/>
        <color theme="1"/>
        <rFont val="Calibri"/>
        <family val="2"/>
        <charset val="204"/>
        <scheme val="minor"/>
      </rPr>
      <t>(2)</t>
    </r>
  </si>
  <si>
    <t>CF =</t>
  </si>
  <si>
    <t>PF =</t>
  </si>
  <si>
    <t>AF =</t>
  </si>
  <si>
    <t xml:space="preserve">ZF = </t>
  </si>
  <si>
    <t>SF =</t>
  </si>
  <si>
    <t>OF =</t>
  </si>
  <si>
    <t>(2)=</t>
  </si>
  <si>
    <r>
      <rPr>
        <vertAlign val="subscript"/>
        <sz val="11"/>
        <color theme="1"/>
        <rFont val="Calibri"/>
        <family val="2"/>
        <charset val="204"/>
        <scheme val="minor"/>
      </rPr>
      <t>(2)</t>
    </r>
    <r>
      <rPr>
        <sz val="11"/>
        <color theme="1"/>
        <rFont val="Calibri"/>
        <family val="2"/>
        <charset val="204"/>
        <scheme val="minor"/>
      </rPr>
      <t>=</t>
    </r>
  </si>
  <si>
    <t>(10)</t>
  </si>
  <si>
    <t>X1</t>
  </si>
  <si>
    <t>X2</t>
  </si>
  <si>
    <t>------------------</t>
  </si>
  <si>
    <t>X3</t>
  </si>
  <si>
    <t>X7</t>
  </si>
  <si>
    <t>X8</t>
  </si>
  <si>
    <t>X9</t>
  </si>
  <si>
    <t>X11</t>
  </si>
  <si>
    <t>При сложении двух положительных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</si>
  <si>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положительных слагаемых получено положительное число. Результат выполнения операции верный и корректный, не совпадает с суммой десятичных эквивалентов.</t>
  </si>
  <si>
    <t>При сложении положительного и отрицательного слагаемых получено положительное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</si>
  <si>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совпадает с суммой десятичных эквивалентов.</t>
  </si>
  <si>
    <t>При сложении двух отрицательных слагаемых получено отрицательное число. Результат выполнения операции верный и корректный, не совпадает с суммой десятичных эквивалентов.</t>
  </si>
  <si>
    <t>При сложении положительного и отрицательного слагаемых получено отрицательное число. Результат выполнения операции верный и корректный, совпадает с суммой десятичных эквивалентов.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</si>
</sst>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 quotePrefix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quotePrefix="1" applyFont="1"/>
    <xf numFmtId="0" fontId="0" fillId="0" borderId="0" xfId="0" quotePrefix="1" applyAlignment="1">
      <alignment horizontal="left"/>
    </xf>
    <xf numFmtId="0" fontId="0" fillId="2" borderId="0" xfId="0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E6D6-3EB4-4661-B698-B6DBF61901D5}">
  <dimension ref="A1:BS37"/>
  <sheetViews>
    <sheetView tabSelected="1" view="pageLayout" zoomScaleNormal="100" workbookViewId="0">
      <selection activeCell="H4" sqref="H4"/>
    </sheetView>
  </sheetViews>
  <sheetFormatPr defaultRowHeight="14.5" x14ac:dyDescent="0.35"/>
  <cols>
    <col min="2" max="2" width="13.08984375" customWidth="1"/>
    <col min="7" max="10" width="3.08984375" customWidth="1"/>
    <col min="11" max="11" width="3.08984375" style="5" customWidth="1"/>
    <col min="12" max="15" width="3.08984375" customWidth="1"/>
    <col min="16" max="16" width="3.08984375" style="5" customWidth="1"/>
    <col min="17" max="20" width="3.08984375" customWidth="1"/>
    <col min="21" max="21" width="3.08984375" style="5" customWidth="1"/>
    <col min="22" max="25" width="3.08984375" customWidth="1"/>
    <col min="26" max="26" width="8.26953125" customWidth="1"/>
    <col min="27" max="27" width="3.54296875" customWidth="1"/>
    <col min="29" max="47" width="3.08984375" customWidth="1"/>
    <col min="48" max="48" width="7.36328125" customWidth="1"/>
    <col min="49" max="60" width="5.453125" customWidth="1"/>
    <col min="61" max="62" width="3.81640625" customWidth="1"/>
    <col min="63" max="63" width="1.90625" customWidth="1"/>
    <col min="64" max="64" width="6.81640625" customWidth="1"/>
  </cols>
  <sheetData>
    <row r="1" spans="1:71" x14ac:dyDescent="0.35">
      <c r="B1" s="1" t="s">
        <v>2</v>
      </c>
      <c r="C1">
        <v>12893</v>
      </c>
    </row>
    <row r="2" spans="1:71" x14ac:dyDescent="0.35">
      <c r="B2" s="1" t="s">
        <v>3</v>
      </c>
      <c r="C2">
        <v>13547</v>
      </c>
    </row>
    <row r="3" spans="1:71" x14ac:dyDescent="0.35">
      <c r="B3" s="1"/>
    </row>
    <row r="4" spans="1:71" ht="16.5" x14ac:dyDescent="0.45">
      <c r="A4" t="s">
        <v>4</v>
      </c>
      <c r="B4" s="1" t="s">
        <v>0</v>
      </c>
      <c r="C4">
        <f>C1</f>
        <v>12893</v>
      </c>
      <c r="E4" t="s">
        <v>26</v>
      </c>
      <c r="G4" s="9">
        <f>MOD(QUOTIENT(C4,POWER(2,15)),2)</f>
        <v>0</v>
      </c>
      <c r="H4" s="9">
        <f>MOD(QUOTIENT(C4,POWER(2,14)),2)</f>
        <v>0</v>
      </c>
      <c r="I4" s="10">
        <f>MOD(QUOTIENT(C4,POWER(2,13)),2)</f>
        <v>1</v>
      </c>
      <c r="J4" s="10">
        <f>MOD(QUOTIENT(C4,POWER(2,12)),2)</f>
        <v>1</v>
      </c>
      <c r="K4" s="5" t="s">
        <v>44</v>
      </c>
      <c r="L4" s="9">
        <f>MOD(QUOTIENT(C4,POWER(2,11)),2)</f>
        <v>0</v>
      </c>
      <c r="M4" s="9">
        <f>MOD(QUOTIENT(C4,POWER(2,10)),2)</f>
        <v>0</v>
      </c>
      <c r="N4" s="10">
        <f>MOD(QUOTIENT(C4,POWER(2,9)),2)</f>
        <v>1</v>
      </c>
      <c r="O4" s="9">
        <f>MOD(QUOTIENT(C4,POWER(2,8)),2)</f>
        <v>0</v>
      </c>
      <c r="P4" s="5" t="s">
        <v>44</v>
      </c>
      <c r="Q4" s="9">
        <f>MOD(QUOTIENT(C4,POWER(2,7)),2)</f>
        <v>0</v>
      </c>
      <c r="R4" s="10">
        <f>MOD(QUOTIENT(C4,POWER(2,6)),2)</f>
        <v>1</v>
      </c>
      <c r="S4" s="9">
        <f>MOD(QUOTIENT(C4,POWER(2,5)),2)</f>
        <v>0</v>
      </c>
      <c r="T4" s="10">
        <f>MOD(QUOTIENT(C4,POWER(2,4)),2)</f>
        <v>1</v>
      </c>
      <c r="U4" s="5" t="s">
        <v>44</v>
      </c>
      <c r="V4" s="10">
        <f>MOD(QUOTIENT(C4,POWER(2,3)),2)</f>
        <v>1</v>
      </c>
      <c r="W4" s="10">
        <f>MOD(QUOTIENT(C4,POWER(2,2)),2)</f>
        <v>1</v>
      </c>
      <c r="X4" s="9">
        <f>MOD(QUOTIENT(C4,POWER(2,1)),2)</f>
        <v>0</v>
      </c>
      <c r="Y4" s="10">
        <f>MOD(QUOTIENT(C4,POWER(2,0)),2)</f>
        <v>1</v>
      </c>
      <c r="AA4" s="5"/>
      <c r="AB4" t="s">
        <v>46</v>
      </c>
      <c r="AC4">
        <f>MOD(QUOTIENT(C4,POWER(2,15)),2)</f>
        <v>0</v>
      </c>
      <c r="AD4">
        <f>MOD(QUOTIENT(C4,POWER(2,14)),2)</f>
        <v>0</v>
      </c>
      <c r="AE4">
        <f>MOD(QUOTIENT(C4,POWER(2,13)),2)</f>
        <v>1</v>
      </c>
      <c r="AF4">
        <f>MOD(QUOTIENT(C4,POWER(2,12)),2)</f>
        <v>1</v>
      </c>
      <c r="AG4" s="5" t="s">
        <v>44</v>
      </c>
      <c r="AH4">
        <f>MOD(QUOTIENT(C4,POWER(2,11)),2)</f>
        <v>0</v>
      </c>
      <c r="AI4">
        <f>MOD(QUOTIENT(C4,POWER(2,10)),2)</f>
        <v>0</v>
      </c>
      <c r="AJ4">
        <f>MOD(QUOTIENT(C4,POWER(2,9)),2)</f>
        <v>1</v>
      </c>
      <c r="AK4">
        <f>MOD(QUOTIENT(C4,POWER(2,8)),2)</f>
        <v>0</v>
      </c>
      <c r="AL4" s="5" t="s">
        <v>44</v>
      </c>
      <c r="AM4">
        <f>MOD(QUOTIENT(C4,POWER(2,7)),2)</f>
        <v>0</v>
      </c>
      <c r="AN4">
        <f>MOD(QUOTIENT(C4,POWER(2,6)),2)</f>
        <v>1</v>
      </c>
      <c r="AO4">
        <f>MOD(QUOTIENT(C4,POWER(2,5)),2)</f>
        <v>0</v>
      </c>
      <c r="AP4">
        <f>MOD(QUOTIENT(C4,POWER(2,4)),2)</f>
        <v>1</v>
      </c>
      <c r="AQ4" s="5" t="s">
        <v>44</v>
      </c>
      <c r="AR4">
        <f>MOD(QUOTIENT(C4,POWER(2,3)),2)</f>
        <v>1</v>
      </c>
      <c r="AS4">
        <f>MOD(QUOTIENT(C4,POWER(2,2)),2)</f>
        <v>1</v>
      </c>
      <c r="AT4">
        <f>MOD(QUOTIENT(C4,POWER(2,1)),2)</f>
        <v>0</v>
      </c>
      <c r="AU4">
        <f>MOD(QUOTIENT(C4,POWER(2,0)),2)</f>
        <v>1</v>
      </c>
      <c r="AW4" s="1" t="s">
        <v>55</v>
      </c>
      <c r="AX4" s="6">
        <f>IF(AC4 + AC5 &gt; 1,1,0)</f>
        <v>0</v>
      </c>
      <c r="AY4" s="1" t="s">
        <v>56</v>
      </c>
      <c r="AZ4" s="6">
        <f>MOD(SUM(AM7:AP7,AR7:AU7),2)</f>
        <v>0</v>
      </c>
      <c r="BA4" s="1" t="s">
        <v>57</v>
      </c>
      <c r="BB4" s="6">
        <f>IF(AND(AR4+AR5&gt;1,AR4+AR5&lt;&gt;AR7),1,0)</f>
        <v>1</v>
      </c>
      <c r="BC4" s="1" t="s">
        <v>58</v>
      </c>
      <c r="BD4" s="6">
        <f>IF(SUM(AC7:AF7,AH7:AK7,AM7:AP7,AR7:AU7)=0,1,0)</f>
        <v>0</v>
      </c>
      <c r="BE4" s="1" t="s">
        <v>59</v>
      </c>
      <c r="BF4" s="6">
        <f>AC7</f>
        <v>0</v>
      </c>
      <c r="BG4" s="1" t="s">
        <v>60</v>
      </c>
      <c r="BH4" s="6">
        <f>IF(AND(AC4=AC5,AC4&lt;&gt;AC7),1,0)</f>
        <v>0</v>
      </c>
      <c r="BJ4" t="s">
        <v>64</v>
      </c>
      <c r="BL4">
        <f>C4</f>
        <v>12893</v>
      </c>
      <c r="BN4" s="14" t="s">
        <v>72</v>
      </c>
      <c r="BO4" s="14"/>
      <c r="BP4" s="14"/>
      <c r="BQ4" s="14"/>
      <c r="BR4" s="14"/>
      <c r="BS4" s="14"/>
    </row>
    <row r="5" spans="1:71" ht="16.5" x14ac:dyDescent="0.45">
      <c r="A5" t="s">
        <v>5</v>
      </c>
      <c r="B5" s="1" t="s">
        <v>1</v>
      </c>
      <c r="C5">
        <f>C2</f>
        <v>13547</v>
      </c>
      <c r="E5" t="s">
        <v>27</v>
      </c>
      <c r="G5" s="9">
        <f>MOD(QUOTIENT(C5,POWER(2,15)),2)</f>
        <v>0</v>
      </c>
      <c r="H5" s="9">
        <f t="shared" ref="H5:H9" si="0">MOD(QUOTIENT(C5,POWER(2,14)),2)</f>
        <v>0</v>
      </c>
      <c r="I5" s="10">
        <f t="shared" ref="I5:I9" si="1">MOD(QUOTIENT(C5,POWER(2,13)),2)</f>
        <v>1</v>
      </c>
      <c r="J5" s="10">
        <f t="shared" ref="J5:J9" si="2">MOD(QUOTIENT(C5,POWER(2,12)),2)</f>
        <v>1</v>
      </c>
      <c r="K5" s="5" t="s">
        <v>44</v>
      </c>
      <c r="L5" s="9">
        <f t="shared" ref="L5:L9" si="3">MOD(QUOTIENT(C5,POWER(2,11)),2)</f>
        <v>0</v>
      </c>
      <c r="M5" s="10">
        <f t="shared" ref="M5:M9" si="4">MOD(QUOTIENT(C5,POWER(2,10)),2)</f>
        <v>1</v>
      </c>
      <c r="N5" s="9">
        <f t="shared" ref="N5:N9" si="5">MOD(QUOTIENT(C5,POWER(2,9)),2)</f>
        <v>0</v>
      </c>
      <c r="O5" s="9">
        <f t="shared" ref="O5:O9" si="6">MOD(QUOTIENT(C5,POWER(2,8)),2)</f>
        <v>0</v>
      </c>
      <c r="P5" s="5" t="s">
        <v>44</v>
      </c>
      <c r="Q5" s="10">
        <f t="shared" ref="Q5:Q9" si="7">MOD(QUOTIENT(C5,POWER(2,7)),2)</f>
        <v>1</v>
      </c>
      <c r="R5" s="10">
        <f t="shared" ref="R5:R9" si="8">MOD(QUOTIENT(C5,POWER(2,6)),2)</f>
        <v>1</v>
      </c>
      <c r="S5" s="10">
        <f t="shared" ref="S5:S9" si="9">MOD(QUOTIENT(C5,POWER(2,5)),2)</f>
        <v>1</v>
      </c>
      <c r="T5" s="9">
        <f t="shared" ref="T5:T9" si="10">MOD(QUOTIENT(C5,POWER(2,4)),2)</f>
        <v>0</v>
      </c>
      <c r="U5" s="5" t="s">
        <v>44</v>
      </c>
      <c r="V5" s="10">
        <f t="shared" ref="V5:V9" si="11">MOD(QUOTIENT(C5,POWER(2,3)),2)</f>
        <v>1</v>
      </c>
      <c r="W5" s="9">
        <f t="shared" ref="W5:W9" si="12">MOD(QUOTIENT(C5,POWER(2,2)),2)</f>
        <v>0</v>
      </c>
      <c r="X5" s="10">
        <f t="shared" ref="X5:X9" si="13">MOD(QUOTIENT(C5,POWER(2,1)),2)</f>
        <v>1</v>
      </c>
      <c r="Y5" s="10">
        <f t="shared" ref="Y5:Y9" si="14">MOD(QUOTIENT(C5,POWER(2,0)),2)</f>
        <v>1</v>
      </c>
      <c r="AA5" s="1" t="s">
        <v>48</v>
      </c>
      <c r="AB5" t="s">
        <v>47</v>
      </c>
      <c r="AC5">
        <f>MOD(QUOTIENT(C5,POWER(2,15)),2)</f>
        <v>0</v>
      </c>
      <c r="AD5">
        <f>MOD(QUOTIENT(C5,POWER(2,14)),2)</f>
        <v>0</v>
      </c>
      <c r="AE5">
        <f>MOD(QUOTIENT(C5,POWER(2,13)),2)</f>
        <v>1</v>
      </c>
      <c r="AF5">
        <f>MOD(QUOTIENT(C5,POWER(2,12)),2)</f>
        <v>1</v>
      </c>
      <c r="AG5" s="5" t="s">
        <v>44</v>
      </c>
      <c r="AH5">
        <f>MOD(QUOTIENT(C5,POWER(2,11)),2)</f>
        <v>0</v>
      </c>
      <c r="AI5">
        <f>MOD(QUOTIENT(C5,POWER(2,10)),2)</f>
        <v>1</v>
      </c>
      <c r="AJ5">
        <f>MOD(QUOTIENT(C5,POWER(2,9)),2)</f>
        <v>0</v>
      </c>
      <c r="AK5">
        <f>MOD(QUOTIENT(C5,POWER(2,8)),2)</f>
        <v>0</v>
      </c>
      <c r="AL5" s="5" t="s">
        <v>44</v>
      </c>
      <c r="AM5">
        <f>MOD(QUOTIENT(C5,POWER(2,7)),2)</f>
        <v>1</v>
      </c>
      <c r="AN5">
        <f>MOD(QUOTIENT(C5,POWER(2,6)),2)</f>
        <v>1</v>
      </c>
      <c r="AO5">
        <f>MOD(QUOTIENT(C5,POWER(2,5)),2)</f>
        <v>1</v>
      </c>
      <c r="AP5">
        <f>MOD(QUOTIENT(C5,POWER(2,4)),2)</f>
        <v>0</v>
      </c>
      <c r="AQ5" s="5" t="s">
        <v>44</v>
      </c>
      <c r="AR5">
        <f>MOD(QUOTIENT(C5,POWER(2,3)),2)</f>
        <v>1</v>
      </c>
      <c r="AS5">
        <f>MOD(QUOTIENT(C5,POWER(2,2)),2)</f>
        <v>0</v>
      </c>
      <c r="AT5">
        <f>MOD(QUOTIENT(C5,POWER(2,1)),2)</f>
        <v>1</v>
      </c>
      <c r="AU5">
        <f>MOD(QUOTIENT(C5,POWER(2,0)),2)</f>
        <v>1</v>
      </c>
      <c r="BI5" s="1" t="s">
        <v>48</v>
      </c>
      <c r="BJ5" t="s">
        <v>65</v>
      </c>
      <c r="BL5">
        <f>C5</f>
        <v>13547</v>
      </c>
      <c r="BN5" s="14"/>
      <c r="BO5" s="14"/>
      <c r="BP5" s="14"/>
      <c r="BQ5" s="14"/>
      <c r="BR5" s="14"/>
      <c r="BS5" s="14"/>
    </row>
    <row r="6" spans="1:71" x14ac:dyDescent="0.35">
      <c r="A6" t="s">
        <v>6</v>
      </c>
      <c r="B6" s="1" t="s">
        <v>7</v>
      </c>
      <c r="C6">
        <f>C1 + C2</f>
        <v>26440</v>
      </c>
      <c r="E6" t="s">
        <v>28</v>
      </c>
      <c r="G6" s="9">
        <f t="shared" ref="G6:G8" si="15">MOD(QUOTIENT(C6,POWER(2,15)),2)</f>
        <v>0</v>
      </c>
      <c r="H6" s="10">
        <f t="shared" si="0"/>
        <v>1</v>
      </c>
      <c r="I6" s="10">
        <f t="shared" si="1"/>
        <v>1</v>
      </c>
      <c r="J6" s="9">
        <f t="shared" si="2"/>
        <v>0</v>
      </c>
      <c r="K6" s="5" t="s">
        <v>44</v>
      </c>
      <c r="L6" s="9">
        <f t="shared" si="3"/>
        <v>0</v>
      </c>
      <c r="M6" s="10">
        <f t="shared" si="4"/>
        <v>1</v>
      </c>
      <c r="N6" s="10">
        <f t="shared" si="5"/>
        <v>1</v>
      </c>
      <c r="O6" s="10">
        <f t="shared" si="6"/>
        <v>1</v>
      </c>
      <c r="P6" s="5" t="s">
        <v>44</v>
      </c>
      <c r="Q6" s="9">
        <f t="shared" si="7"/>
        <v>0</v>
      </c>
      <c r="R6" s="10">
        <f t="shared" si="8"/>
        <v>1</v>
      </c>
      <c r="S6" s="9">
        <f t="shared" si="9"/>
        <v>0</v>
      </c>
      <c r="T6" s="9">
        <f t="shared" si="10"/>
        <v>0</v>
      </c>
      <c r="U6" s="5" t="s">
        <v>44</v>
      </c>
      <c r="V6" s="10">
        <f t="shared" si="11"/>
        <v>1</v>
      </c>
      <c r="W6" s="9">
        <f t="shared" si="12"/>
        <v>0</v>
      </c>
      <c r="X6" s="9">
        <f t="shared" si="13"/>
        <v>0</v>
      </c>
      <c r="Y6" s="9">
        <f t="shared" si="14"/>
        <v>0</v>
      </c>
      <c r="AB6" s="12" t="s">
        <v>49</v>
      </c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BJ6" s="12" t="s">
        <v>66</v>
      </c>
      <c r="BK6" s="11"/>
      <c r="BL6" s="11"/>
      <c r="BN6" s="14"/>
      <c r="BO6" s="14"/>
      <c r="BP6" s="14"/>
      <c r="BQ6" s="14"/>
      <c r="BR6" s="14"/>
      <c r="BS6" s="14"/>
    </row>
    <row r="7" spans="1:71" ht="16.5" x14ac:dyDescent="0.45">
      <c r="A7" t="s">
        <v>8</v>
      </c>
      <c r="B7" s="1" t="s">
        <v>9</v>
      </c>
      <c r="C7">
        <f>C1 +C2 + C2</f>
        <v>39987</v>
      </c>
      <c r="E7" t="s">
        <v>29</v>
      </c>
      <c r="G7" s="10">
        <f t="shared" si="15"/>
        <v>1</v>
      </c>
      <c r="H7" s="9">
        <f t="shared" si="0"/>
        <v>0</v>
      </c>
      <c r="I7" s="9">
        <f t="shared" si="1"/>
        <v>0</v>
      </c>
      <c r="J7" s="10">
        <f t="shared" si="2"/>
        <v>1</v>
      </c>
      <c r="K7" s="5" t="s">
        <v>44</v>
      </c>
      <c r="L7" s="10">
        <f t="shared" si="3"/>
        <v>1</v>
      </c>
      <c r="M7" s="10">
        <f t="shared" si="4"/>
        <v>1</v>
      </c>
      <c r="N7" s="9">
        <f t="shared" si="5"/>
        <v>0</v>
      </c>
      <c r="O7" s="9">
        <f t="shared" si="6"/>
        <v>0</v>
      </c>
      <c r="P7" s="5" t="s">
        <v>44</v>
      </c>
      <c r="Q7" s="9">
        <f t="shared" si="7"/>
        <v>0</v>
      </c>
      <c r="R7" s="9">
        <f t="shared" si="8"/>
        <v>0</v>
      </c>
      <c r="S7">
        <f t="shared" si="9"/>
        <v>1</v>
      </c>
      <c r="T7">
        <f t="shared" si="10"/>
        <v>1</v>
      </c>
      <c r="U7" s="5" t="s">
        <v>44</v>
      </c>
      <c r="V7" s="9">
        <f t="shared" si="11"/>
        <v>0</v>
      </c>
      <c r="W7" s="9">
        <f t="shared" si="12"/>
        <v>0</v>
      </c>
      <c r="X7" s="10">
        <f t="shared" si="13"/>
        <v>1</v>
      </c>
      <c r="Y7" s="10">
        <f t="shared" si="14"/>
        <v>1</v>
      </c>
      <c r="AC7">
        <f t="shared" ref="AC7:AD7" si="16">MOD(AC4+AC5+IF(AND(AD4+AD5&lt;&gt;AD7,AD4+AD5&gt;0),1,0),2)</f>
        <v>0</v>
      </c>
      <c r="AD7">
        <f t="shared" si="16"/>
        <v>1</v>
      </c>
      <c r="AE7">
        <f>MOD(AE4+AE5+IF(AND(AF4+AF5&lt;&gt;AF7,AF4+AF5&gt;0),1,0),2)</f>
        <v>1</v>
      </c>
      <c r="AF7">
        <f>MOD(AF4+AF5+IF(AND(AH4+AH5&lt;&gt;AH7,AH4+AH5&gt;0),1,0),2)</f>
        <v>0</v>
      </c>
      <c r="AG7" s="5" t="s">
        <v>44</v>
      </c>
      <c r="AH7">
        <f t="shared" ref="AH7:AI7" si="17">MOD(AH4+AH5+IF(AND(AI4+AI5&lt;&gt;AI7,AI4+AI5&gt;0),1,0),2)</f>
        <v>0</v>
      </c>
      <c r="AI7">
        <f t="shared" si="17"/>
        <v>1</v>
      </c>
      <c r="AJ7">
        <f>MOD(AJ4+AJ5+IF(AND(AK4+AK5&lt;&gt;AK7,AK4+AK5&gt;0),1,0),2)</f>
        <v>1</v>
      </c>
      <c r="AK7">
        <f>MOD(AK4+AK5+IF(AND(AM4+AM5&lt;&gt;AM7,AM4+AM5&gt;0),1,0),2)</f>
        <v>1</v>
      </c>
      <c r="AL7" s="5" t="s">
        <v>44</v>
      </c>
      <c r="AM7">
        <f t="shared" ref="AM7:AN7" si="18">MOD(AM4+AM5+IF(AND(AN4+AN5&lt;&gt;AN7,AN4+AN5&gt;0),1,0),2)</f>
        <v>0</v>
      </c>
      <c r="AN7">
        <f t="shared" si="18"/>
        <v>1</v>
      </c>
      <c r="AO7">
        <f>MOD(AO4+AO5+IF(AND(AP4+AP5&lt;&gt;AP7,AP4+AP5&gt;0),1,0),2)</f>
        <v>0</v>
      </c>
      <c r="AP7">
        <f>MOD(AP4+AP5+IF(AND(AR4+AR5&lt;&gt;AR7,AR4+AR5&gt;0),1,0),2)</f>
        <v>0</v>
      </c>
      <c r="AQ7" s="5" t="s">
        <v>44</v>
      </c>
      <c r="AR7">
        <f>MOD(AR4+AR5+IF(AND(AS4+AS5&lt;&gt;AS7,AS4+AS5&gt;0),1,0),2)</f>
        <v>1</v>
      </c>
      <c r="AS7">
        <f t="shared" ref="AS7" si="19">MOD(AS4+AS5+IF(AND(AT4+AT5&lt;&gt;AT7,AT4+AT5&gt;0),1,0),2)</f>
        <v>0</v>
      </c>
      <c r="AT7">
        <f>MOD(AT4+AT5+IF(AND(AU4+AU5&lt;&gt;AU7,AU4+AU5&gt;0),1,0),2)</f>
        <v>0</v>
      </c>
      <c r="AU7">
        <f>MOD(AU4+AU5,2)</f>
        <v>0</v>
      </c>
      <c r="AV7" s="8" t="s">
        <v>62</v>
      </c>
      <c r="AW7" s="11">
        <f>IF(AC7=0,AU7+AT7*POWER(2,1)+AS7*POWER(2,2)+AR7*POWER(2,3)+AP7*POWER(2,4)+AO7*POWER(2,5)+AN7*POWER(2,6)+AM7*POWER(2,7)+AK7*POWER(2,8)+AJ7*POWER(2,9)+AI7*POWER(2,10)+AH7*POWER(2,11)+AF7*POWER(2,12)+AE7*POWER(2,13)+AD7*POWER(2,14),(AU7+AT7*POWER(2,1)+AS7*POWER(2,2)+AR7*POWER(2,3)+AP7*POWER(2,4)+AO7*POWER(2,5)+AN7*POWER(2,6)+AM7*POWER(2,7)+AK7*POWER(2,8)+AJ7*POWER(2,9)+AI7*POWER(2,10)+AH7*POWER(2,11)+AF7*POWER(2,12)+AE7*POWER(2,13)+AD7*POWER(2,14))-POWER(2,15))</f>
        <v>26440</v>
      </c>
      <c r="AX7" s="11"/>
      <c r="AY7" s="7" t="s">
        <v>63</v>
      </c>
      <c r="BL7">
        <f>BL4+BL5</f>
        <v>26440</v>
      </c>
      <c r="BM7" s="7" t="s">
        <v>63</v>
      </c>
      <c r="BN7" s="14"/>
      <c r="BO7" s="14"/>
      <c r="BP7" s="14"/>
      <c r="BQ7" s="14"/>
      <c r="BR7" s="14"/>
      <c r="BS7" s="14"/>
    </row>
    <row r="8" spans="1:71" x14ac:dyDescent="0.35">
      <c r="A8" t="s">
        <v>10</v>
      </c>
      <c r="B8" s="1" t="s">
        <v>11</v>
      </c>
      <c r="C8">
        <f>C2 - C1</f>
        <v>654</v>
      </c>
      <c r="E8" t="s">
        <v>30</v>
      </c>
      <c r="G8">
        <f t="shared" si="15"/>
        <v>0</v>
      </c>
      <c r="H8">
        <f t="shared" si="0"/>
        <v>0</v>
      </c>
      <c r="I8">
        <f t="shared" si="1"/>
        <v>0</v>
      </c>
      <c r="J8">
        <f t="shared" si="2"/>
        <v>0</v>
      </c>
      <c r="K8" s="5" t="s">
        <v>44</v>
      </c>
      <c r="L8">
        <f t="shared" si="3"/>
        <v>0</v>
      </c>
      <c r="M8">
        <f t="shared" si="4"/>
        <v>0</v>
      </c>
      <c r="N8">
        <f t="shared" si="5"/>
        <v>1</v>
      </c>
      <c r="O8">
        <f t="shared" si="6"/>
        <v>0</v>
      </c>
      <c r="P8" s="5" t="s">
        <v>44</v>
      </c>
      <c r="Q8">
        <f t="shared" si="7"/>
        <v>1</v>
      </c>
      <c r="R8">
        <f t="shared" si="8"/>
        <v>0</v>
      </c>
      <c r="S8">
        <f t="shared" si="9"/>
        <v>0</v>
      </c>
      <c r="T8">
        <f t="shared" si="10"/>
        <v>0</v>
      </c>
      <c r="U8" s="5" t="s">
        <v>44</v>
      </c>
      <c r="V8">
        <f t="shared" si="11"/>
        <v>1</v>
      </c>
      <c r="W8">
        <f t="shared" si="12"/>
        <v>1</v>
      </c>
      <c r="X8">
        <f t="shared" si="13"/>
        <v>1</v>
      </c>
      <c r="Y8">
        <f t="shared" si="14"/>
        <v>0</v>
      </c>
    </row>
    <row r="9" spans="1:71" ht="16.5" x14ac:dyDescent="0.45">
      <c r="A9" t="s">
        <v>12</v>
      </c>
      <c r="B9" s="1" t="s">
        <v>13</v>
      </c>
      <c r="C9">
        <f>65536 - C7</f>
        <v>25549</v>
      </c>
      <c r="E9" t="s">
        <v>31</v>
      </c>
      <c r="G9">
        <f>MOD(QUOTIENT(C9,POWER(2,15)),2)</f>
        <v>0</v>
      </c>
      <c r="H9">
        <f t="shared" si="0"/>
        <v>1</v>
      </c>
      <c r="I9">
        <f t="shared" si="1"/>
        <v>1</v>
      </c>
      <c r="J9">
        <f t="shared" si="2"/>
        <v>0</v>
      </c>
      <c r="K9" s="5" t="s">
        <v>44</v>
      </c>
      <c r="L9">
        <f t="shared" si="3"/>
        <v>0</v>
      </c>
      <c r="M9">
        <f t="shared" si="4"/>
        <v>0</v>
      </c>
      <c r="N9">
        <f t="shared" si="5"/>
        <v>1</v>
      </c>
      <c r="O9">
        <f t="shared" si="6"/>
        <v>1</v>
      </c>
      <c r="P9" s="5" t="s">
        <v>44</v>
      </c>
      <c r="Q9">
        <f t="shared" si="7"/>
        <v>1</v>
      </c>
      <c r="R9">
        <f t="shared" si="8"/>
        <v>1</v>
      </c>
      <c r="S9">
        <f t="shared" si="9"/>
        <v>0</v>
      </c>
      <c r="T9">
        <f t="shared" si="10"/>
        <v>0</v>
      </c>
      <c r="U9" s="5" t="s">
        <v>44</v>
      </c>
      <c r="V9">
        <f t="shared" si="11"/>
        <v>1</v>
      </c>
      <c r="W9">
        <f t="shared" si="12"/>
        <v>1</v>
      </c>
      <c r="X9">
        <f t="shared" si="13"/>
        <v>0</v>
      </c>
      <c r="Y9">
        <f t="shared" si="14"/>
        <v>1</v>
      </c>
      <c r="AA9" s="5"/>
      <c r="AB9" t="s">
        <v>47</v>
      </c>
      <c r="AC9">
        <f>MOD(QUOTIENT(C5,POWER(2,15)),2)</f>
        <v>0</v>
      </c>
      <c r="AD9">
        <f>MOD(QUOTIENT(C5,POWER(2,14)),2)</f>
        <v>0</v>
      </c>
      <c r="AE9">
        <f>MOD(QUOTIENT(C5,POWER(2,13)),2)</f>
        <v>1</v>
      </c>
      <c r="AF9">
        <f>MOD(QUOTIENT(C5,POWER(2,12)),2)</f>
        <v>1</v>
      </c>
      <c r="AG9" s="5" t="s">
        <v>44</v>
      </c>
      <c r="AH9">
        <f>MOD(QUOTIENT(C5,POWER(2,11)),2)</f>
        <v>0</v>
      </c>
      <c r="AI9">
        <f>MOD(QUOTIENT(C5,POWER(2,10)),2)</f>
        <v>1</v>
      </c>
      <c r="AJ9">
        <f>MOD(QUOTIENT(C5,POWER(2,9)),2)</f>
        <v>0</v>
      </c>
      <c r="AK9">
        <f>MOD(QUOTIENT(C5,POWER(2,8)),2)</f>
        <v>0</v>
      </c>
      <c r="AL9" s="5" t="s">
        <v>44</v>
      </c>
      <c r="AM9">
        <f>MOD(QUOTIENT(C5,POWER(2,7)),2)</f>
        <v>1</v>
      </c>
      <c r="AN9">
        <f>MOD(QUOTIENT(C5,POWER(2,6)),2)</f>
        <v>1</v>
      </c>
      <c r="AO9">
        <f>MOD(QUOTIENT(C5,POWER(2,5)),2)</f>
        <v>1</v>
      </c>
      <c r="AP9">
        <f>MOD(QUOTIENT(C5,POWER(2,4)),2)</f>
        <v>0</v>
      </c>
      <c r="AQ9" s="5" t="s">
        <v>44</v>
      </c>
      <c r="AR9">
        <f>MOD(QUOTIENT(C5,POWER(2,3)),2)</f>
        <v>1</v>
      </c>
      <c r="AS9">
        <f>MOD(QUOTIENT(C5,POWER(2,2)),2)</f>
        <v>0</v>
      </c>
      <c r="AT9">
        <f>MOD(QUOTIENT(C5,POWER(2,1)),2)</f>
        <v>1</v>
      </c>
      <c r="AU9">
        <f>MOD(QUOTIENT(C5,POWER(2,0)),2)</f>
        <v>1</v>
      </c>
      <c r="AW9" s="1" t="s">
        <v>55</v>
      </c>
      <c r="AX9" s="6">
        <f>IF(AC9 + AC10 &gt; 1,1,0)</f>
        <v>0</v>
      </c>
      <c r="AY9" s="1" t="s">
        <v>56</v>
      </c>
      <c r="AZ9" s="6">
        <f>MOD(SUM(AM12:AP12,AR12:AU12),2)</f>
        <v>0</v>
      </c>
      <c r="BA9" s="1" t="s">
        <v>57</v>
      </c>
      <c r="BB9" s="6">
        <f>IF(AND(AR9+AR10&gt;1,AR9+AR10&lt;&gt;AR12),1,0)</f>
        <v>1</v>
      </c>
      <c r="BC9" s="1" t="s">
        <v>58</v>
      </c>
      <c r="BD9" s="6">
        <f>IF(SUM(AC12:AF12,AH12:AK12,AM12:AP12,AR12:AU12)=0,1,0)</f>
        <v>0</v>
      </c>
      <c r="BE9" s="1" t="s">
        <v>59</v>
      </c>
      <c r="BF9" s="6">
        <f>AC12</f>
        <v>1</v>
      </c>
      <c r="BG9" s="1" t="s">
        <v>60</v>
      </c>
      <c r="BH9" s="6">
        <f>IF(AND(AC9=AC10,AC9&lt;&gt;AC12),1,0)</f>
        <v>1</v>
      </c>
      <c r="BJ9" t="s">
        <v>65</v>
      </c>
      <c r="BL9">
        <f>C5</f>
        <v>13547</v>
      </c>
      <c r="BN9" s="14" t="s">
        <v>73</v>
      </c>
      <c r="BO9" s="14"/>
      <c r="BP9" s="14"/>
      <c r="BQ9" s="14"/>
      <c r="BR9" s="14"/>
      <c r="BS9" s="14"/>
    </row>
    <row r="10" spans="1:71" ht="16.5" x14ac:dyDescent="0.45">
      <c r="A10" t="s">
        <v>14</v>
      </c>
      <c r="B10" s="4" t="s">
        <v>15</v>
      </c>
      <c r="C10">
        <f t="shared" ref="C10:C15" si="20">-C4</f>
        <v>-12893</v>
      </c>
      <c r="E10" t="s">
        <v>32</v>
      </c>
      <c r="F10" s="2" t="s">
        <v>38</v>
      </c>
      <c r="G10">
        <f>IF(AND(C10&lt;POWER(2,15),C10&gt;(-1)*POWER(2,15),C10&lt;0),1,0)</f>
        <v>1</v>
      </c>
      <c r="H10">
        <f>IF(H4=0,1,0)</f>
        <v>1</v>
      </c>
      <c r="I10">
        <f t="shared" ref="I10:J10" si="21">IF(I4=0,1,0)</f>
        <v>0</v>
      </c>
      <c r="J10">
        <f t="shared" si="21"/>
        <v>0</v>
      </c>
      <c r="K10" s="5" t="s">
        <v>44</v>
      </c>
      <c r="L10">
        <f>IF(L4=0,1,0)</f>
        <v>1</v>
      </c>
      <c r="M10">
        <f t="shared" ref="M10:O10" si="22">IF(M4=0,1,0)</f>
        <v>1</v>
      </c>
      <c r="N10">
        <f t="shared" si="22"/>
        <v>0</v>
      </c>
      <c r="O10">
        <f t="shared" si="22"/>
        <v>1</v>
      </c>
      <c r="P10" s="5" t="s">
        <v>44</v>
      </c>
      <c r="Q10">
        <f>IF(Q4=0,1,0)</f>
        <v>1</v>
      </c>
      <c r="R10">
        <f t="shared" ref="R10:T10" si="23">IF(R4=0,1,0)</f>
        <v>0</v>
      </c>
      <c r="S10">
        <f t="shared" si="23"/>
        <v>1</v>
      </c>
      <c r="T10">
        <f t="shared" si="23"/>
        <v>0</v>
      </c>
      <c r="U10" s="5" t="s">
        <v>44</v>
      </c>
      <c r="V10">
        <f>IF(V4=0,1,0)</f>
        <v>0</v>
      </c>
      <c r="W10">
        <f t="shared" ref="W10:X10" si="24">IF(W4=0,1,0)</f>
        <v>0</v>
      </c>
      <c r="X10">
        <f t="shared" si="24"/>
        <v>1</v>
      </c>
      <c r="Y10">
        <f>MOD(IF(Y4=0,1,0) + 1,2)</f>
        <v>1</v>
      </c>
      <c r="AA10" s="1" t="s">
        <v>48</v>
      </c>
      <c r="AB10" t="s">
        <v>50</v>
      </c>
      <c r="AC10">
        <f>MOD(QUOTIENT(C6,POWER(2,15)),2)</f>
        <v>0</v>
      </c>
      <c r="AD10">
        <f>MOD(QUOTIENT(C6,POWER(2,14)),2)</f>
        <v>1</v>
      </c>
      <c r="AE10">
        <f>MOD(QUOTIENT(C6,POWER(2,13)),2)</f>
        <v>1</v>
      </c>
      <c r="AF10">
        <f>MOD(QUOTIENT(C6,POWER(2,12)),2)</f>
        <v>0</v>
      </c>
      <c r="AG10" s="5" t="s">
        <v>44</v>
      </c>
      <c r="AH10">
        <f>MOD(QUOTIENT(C6,POWER(2,11)),2)</f>
        <v>0</v>
      </c>
      <c r="AI10">
        <f>MOD(QUOTIENT(C6,POWER(2,10)),2)</f>
        <v>1</v>
      </c>
      <c r="AJ10">
        <f>MOD(QUOTIENT(C6,POWER(2,9)),2)</f>
        <v>1</v>
      </c>
      <c r="AK10">
        <f>MOD(QUOTIENT(C6,POWER(2,8)),2)</f>
        <v>1</v>
      </c>
      <c r="AL10" s="5" t="s">
        <v>44</v>
      </c>
      <c r="AM10">
        <f>MOD(QUOTIENT(C6,POWER(2,7)),2)</f>
        <v>0</v>
      </c>
      <c r="AN10">
        <f>MOD(QUOTIENT(C6,POWER(2,6)),2)</f>
        <v>1</v>
      </c>
      <c r="AO10">
        <f>MOD(QUOTIENT(C6,POWER(2,5)),2)</f>
        <v>0</v>
      </c>
      <c r="AP10">
        <f>MOD(QUOTIENT(C6,POWER(2,4)),2)</f>
        <v>0</v>
      </c>
      <c r="AQ10" s="5" t="s">
        <v>44</v>
      </c>
      <c r="AR10">
        <f>MOD(QUOTIENT(C6,POWER(2,3)),2)</f>
        <v>1</v>
      </c>
      <c r="AS10">
        <f>MOD(QUOTIENT(C6,POWER(2,2)),2)</f>
        <v>0</v>
      </c>
      <c r="AT10">
        <f>MOD(QUOTIENT(C6,POWER(2,1)),2)</f>
        <v>0</v>
      </c>
      <c r="AU10">
        <f>MOD(QUOTIENT(C6,POWER(2,0)),2)</f>
        <v>0</v>
      </c>
      <c r="BI10" s="1" t="s">
        <v>48</v>
      </c>
      <c r="BJ10" t="s">
        <v>67</v>
      </c>
      <c r="BL10">
        <f>C6</f>
        <v>26440</v>
      </c>
      <c r="BN10" s="14"/>
      <c r="BO10" s="14"/>
      <c r="BP10" s="14"/>
      <c r="BQ10" s="14"/>
      <c r="BR10" s="14"/>
      <c r="BS10" s="14"/>
    </row>
    <row r="11" spans="1:71" x14ac:dyDescent="0.35">
      <c r="A11" t="s">
        <v>16</v>
      </c>
      <c r="B11" s="3" t="s">
        <v>17</v>
      </c>
      <c r="C11">
        <f t="shared" si="20"/>
        <v>-13547</v>
      </c>
      <c r="E11" t="s">
        <v>33</v>
      </c>
      <c r="F11" s="2" t="s">
        <v>39</v>
      </c>
      <c r="G11">
        <f t="shared" ref="G11:G15" si="25">IF(AND(C11&lt;POWER(2,15),C11&gt;(-1)*POWER(2,15),C11&lt;0),1,0)</f>
        <v>1</v>
      </c>
      <c r="H11">
        <f t="shared" ref="H11:I15" si="26">IF(H5=0,1,0)</f>
        <v>1</v>
      </c>
      <c r="I11">
        <f t="shared" si="26"/>
        <v>0</v>
      </c>
      <c r="J11">
        <f t="shared" ref="J11" si="27">IF(J5=0,1,0)</f>
        <v>0</v>
      </c>
      <c r="K11" s="5" t="s">
        <v>44</v>
      </c>
      <c r="L11">
        <f t="shared" ref="L11:O11" si="28">IF(L5=0,1,0)</f>
        <v>1</v>
      </c>
      <c r="M11">
        <f t="shared" si="28"/>
        <v>0</v>
      </c>
      <c r="N11">
        <f t="shared" si="28"/>
        <v>1</v>
      </c>
      <c r="O11">
        <f t="shared" si="28"/>
        <v>1</v>
      </c>
      <c r="P11" s="5" t="s">
        <v>44</v>
      </c>
      <c r="Q11">
        <f t="shared" ref="Q11:T11" si="29">IF(Q5=0,1,0)</f>
        <v>0</v>
      </c>
      <c r="R11">
        <f t="shared" si="29"/>
        <v>0</v>
      </c>
      <c r="S11">
        <f t="shared" si="29"/>
        <v>0</v>
      </c>
      <c r="T11">
        <f t="shared" si="29"/>
        <v>1</v>
      </c>
      <c r="U11" s="5" t="s">
        <v>44</v>
      </c>
      <c r="V11">
        <f t="shared" ref="V11:X11" si="30">IF(V5=0,1,0)</f>
        <v>0</v>
      </c>
      <c r="W11">
        <f t="shared" si="30"/>
        <v>1</v>
      </c>
      <c r="X11">
        <f t="shared" si="30"/>
        <v>0</v>
      </c>
      <c r="Y11">
        <f t="shared" ref="Y11:Y15" si="31">MOD(IF(Y5=0,1,0) + 1,2)</f>
        <v>1</v>
      </c>
      <c r="AB11" s="12" t="s">
        <v>49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BJ11" s="12" t="s">
        <v>66</v>
      </c>
      <c r="BK11" s="11"/>
      <c r="BL11" s="11"/>
      <c r="BN11" s="14"/>
      <c r="BO11" s="14"/>
      <c r="BP11" s="14"/>
      <c r="BQ11" s="14"/>
      <c r="BR11" s="14"/>
      <c r="BS11" s="14"/>
    </row>
    <row r="12" spans="1:71" ht="16.5" x14ac:dyDescent="0.45">
      <c r="A12" t="s">
        <v>18</v>
      </c>
      <c r="B12" s="3" t="s">
        <v>19</v>
      </c>
      <c r="C12">
        <f t="shared" si="20"/>
        <v>-26440</v>
      </c>
      <c r="E12" t="s">
        <v>34</v>
      </c>
      <c r="F12" s="2" t="s">
        <v>40</v>
      </c>
      <c r="G12">
        <f t="shared" si="25"/>
        <v>1</v>
      </c>
      <c r="H12">
        <f t="shared" si="26"/>
        <v>0</v>
      </c>
      <c r="I12">
        <f t="shared" si="26"/>
        <v>0</v>
      </c>
      <c r="J12">
        <f t="shared" ref="J12" si="32">IF(J6=0,1,0)</f>
        <v>1</v>
      </c>
      <c r="K12" s="5" t="s">
        <v>44</v>
      </c>
      <c r="L12">
        <f t="shared" ref="L12:O12" si="33">IF(L6=0,1,0)</f>
        <v>1</v>
      </c>
      <c r="M12">
        <f t="shared" si="33"/>
        <v>0</v>
      </c>
      <c r="N12">
        <f t="shared" si="33"/>
        <v>0</v>
      </c>
      <c r="O12">
        <f t="shared" si="33"/>
        <v>0</v>
      </c>
      <c r="P12" s="5" t="s">
        <v>44</v>
      </c>
      <c r="Q12">
        <f t="shared" ref="Q12:T12" si="34">IF(Q6=0,1,0)</f>
        <v>1</v>
      </c>
      <c r="R12">
        <f t="shared" si="34"/>
        <v>0</v>
      </c>
      <c r="S12">
        <f t="shared" si="34"/>
        <v>1</v>
      </c>
      <c r="T12">
        <f t="shared" si="34"/>
        <v>1</v>
      </c>
      <c r="U12" s="5" t="s">
        <v>44</v>
      </c>
      <c r="V12">
        <f t="shared" ref="V12:X12" si="35">IF(V6=0,1,0)</f>
        <v>0</v>
      </c>
      <c r="W12">
        <f t="shared" si="35"/>
        <v>1</v>
      </c>
      <c r="X12">
        <f t="shared" si="35"/>
        <v>1</v>
      </c>
      <c r="Y12">
        <f t="shared" si="31"/>
        <v>0</v>
      </c>
      <c r="AC12">
        <f t="shared" ref="AC12:AD12" si="36">MOD(AC9+AC10+IF(AND(AD9+AD10&lt;&gt;AD12,AD9+AD10&gt;0),1,0),2)</f>
        <v>1</v>
      </c>
      <c r="AD12">
        <f t="shared" si="36"/>
        <v>0</v>
      </c>
      <c r="AE12">
        <f>MOD(AE9+AE10+IF(AND(AF9+AF10&lt;&gt;AF12,AF9+AF10&gt;0),1,0),2)</f>
        <v>0</v>
      </c>
      <c r="AF12">
        <f>MOD(AF9+AF10+IF(AND(AH9+AH10&lt;&gt;AH12,AH9+AH10&gt;0),1,0),2)</f>
        <v>1</v>
      </c>
      <c r="AG12" s="5" t="s">
        <v>44</v>
      </c>
      <c r="AH12">
        <f t="shared" ref="AH12:AI12" si="37">MOD(AH9+AH10+IF(AND(AI9+AI10&lt;&gt;AI12,AI9+AI10&gt;0),1,0),2)</f>
        <v>1</v>
      </c>
      <c r="AI12">
        <f t="shared" si="37"/>
        <v>1</v>
      </c>
      <c r="AJ12">
        <f>MOD(AJ9+AJ10+IF(AND(AK9+AK10&lt;&gt;AK12,AK9+AK10&gt;0),1,0),2)</f>
        <v>0</v>
      </c>
      <c r="AK12">
        <f>MOD(AK9+AK10+IF(AND(AM9+AM10&lt;&gt;AM12,AM9+AM10&gt;0),1,0),2)</f>
        <v>0</v>
      </c>
      <c r="AL12" s="5" t="s">
        <v>44</v>
      </c>
      <c r="AM12">
        <f t="shared" ref="AM12:AN12" si="38">MOD(AM9+AM10+IF(AND(AN9+AN10&lt;&gt;AN12,AN9+AN10&gt;0),1,0),2)</f>
        <v>0</v>
      </c>
      <c r="AN12">
        <f t="shared" si="38"/>
        <v>0</v>
      </c>
      <c r="AO12">
        <f>MOD(AO9+AO10+IF(AND(AP9+AP10&lt;&gt;AP12,AP9+AP10&gt;0),1,0),2)</f>
        <v>1</v>
      </c>
      <c r="AP12">
        <f>MOD(AP9+AP10+IF(AND(AR9+AR10&lt;&gt;AR12,AR9+AR10&gt;0),1,0),2)</f>
        <v>1</v>
      </c>
      <c r="AQ12" s="5" t="s">
        <v>44</v>
      </c>
      <c r="AR12">
        <f>MOD(AR9+AR10+IF(AND(AS9+AS10&lt;&gt;AS12,AS9+AS10&gt;0),1,0),2)</f>
        <v>0</v>
      </c>
      <c r="AS12">
        <f t="shared" ref="AS12" si="39">MOD(AS9+AS10+IF(AND(AT9+AT10&lt;&gt;AT12,AT9+AT10&gt;0),1,0),2)</f>
        <v>0</v>
      </c>
      <c r="AT12">
        <f>MOD(AT9+AT10+IF(AND(AU9+AU10&lt;&gt;AU12,AU9+AU10&gt;0),1,0),2)</f>
        <v>1</v>
      </c>
      <c r="AU12">
        <f>MOD(AU9+AU10,2)</f>
        <v>1</v>
      </c>
      <c r="AV12" s="7" t="s">
        <v>61</v>
      </c>
      <c r="AW12" s="11">
        <f>IF(AC12=0,AU12+AT12*POWER(2,1)+AS12*POWER(2,2)+AR12*POWER(2,3)+AP12*POWER(2,4)+AO12*POWER(2,5)+AN12*POWER(2,6)+AM12*POWER(2,7)+AK12*POWER(2,8)+AJ12*POWER(2,9)+AI12*POWER(2,10)+AH12*POWER(2,11)+AF12*POWER(2,12)+AE12*POWER(2,13)+AD12*POWER(2,14),(AU12+AT12*POWER(2,1)+AS12*POWER(2,2)+AR12*POWER(2,3)+AP12*POWER(2,4)+AO12*POWER(2,5)+AN12*POWER(2,6)+AM12*POWER(2,7)+AK12*POWER(2,8)+AJ12*POWER(2,9)+AI12*POWER(2,10)+AH12*POWER(2,11)+AF12*POWER(2,12)+AE12*POWER(2,13)+AD12*POWER(2,14))-POWER(2,15))</f>
        <v>-25549</v>
      </c>
      <c r="AX12" s="11"/>
      <c r="AY12" s="7" t="s">
        <v>63</v>
      </c>
      <c r="BL12">
        <f>BL9+BL10</f>
        <v>39987</v>
      </c>
      <c r="BM12" s="7" t="s">
        <v>63</v>
      </c>
      <c r="BN12" s="14"/>
      <c r="BO12" s="14"/>
      <c r="BP12" s="14"/>
      <c r="BQ12" s="14"/>
      <c r="BR12" s="14"/>
      <c r="BS12" s="14"/>
    </row>
    <row r="13" spans="1:71" x14ac:dyDescent="0.35">
      <c r="A13" t="s">
        <v>20</v>
      </c>
      <c r="B13" s="3" t="s">
        <v>21</v>
      </c>
      <c r="C13">
        <f t="shared" si="20"/>
        <v>-39987</v>
      </c>
      <c r="E13" t="s">
        <v>35</v>
      </c>
      <c r="F13" s="2" t="s">
        <v>41</v>
      </c>
      <c r="G13">
        <f t="shared" si="25"/>
        <v>0</v>
      </c>
      <c r="H13">
        <f>IF(H7=0,1,0)</f>
        <v>1</v>
      </c>
      <c r="I13">
        <f t="shared" si="26"/>
        <v>1</v>
      </c>
      <c r="J13">
        <f t="shared" ref="J13" si="40">IF(J7=0,1,0)</f>
        <v>0</v>
      </c>
      <c r="K13" s="5" t="s">
        <v>44</v>
      </c>
      <c r="L13">
        <f t="shared" ref="L13:O13" si="41">IF(L7=0,1,0)</f>
        <v>0</v>
      </c>
      <c r="M13">
        <f t="shared" si="41"/>
        <v>0</v>
      </c>
      <c r="N13">
        <f t="shared" si="41"/>
        <v>1</v>
      </c>
      <c r="O13">
        <f t="shared" si="41"/>
        <v>1</v>
      </c>
      <c r="P13" s="5" t="s">
        <v>44</v>
      </c>
      <c r="Q13">
        <f t="shared" ref="Q13:T13" si="42">IF(Q7=0,1,0)</f>
        <v>1</v>
      </c>
      <c r="R13">
        <f t="shared" si="42"/>
        <v>1</v>
      </c>
      <c r="S13">
        <f t="shared" si="42"/>
        <v>0</v>
      </c>
      <c r="T13">
        <f t="shared" si="42"/>
        <v>0</v>
      </c>
      <c r="U13" s="5" t="s">
        <v>44</v>
      </c>
      <c r="V13">
        <f t="shared" ref="V13:X13" si="43">IF(V7=0,1,0)</f>
        <v>1</v>
      </c>
      <c r="W13">
        <f t="shared" si="43"/>
        <v>1</v>
      </c>
      <c r="X13">
        <f t="shared" si="43"/>
        <v>0</v>
      </c>
      <c r="Y13">
        <f t="shared" si="31"/>
        <v>1</v>
      </c>
    </row>
    <row r="14" spans="1:71" ht="16.5" x14ac:dyDescent="0.45">
      <c r="A14" t="s">
        <v>22</v>
      </c>
      <c r="B14" s="3" t="s">
        <v>23</v>
      </c>
      <c r="C14">
        <f t="shared" si="20"/>
        <v>-654</v>
      </c>
      <c r="E14" t="s">
        <v>36</v>
      </c>
      <c r="F14" s="2" t="s">
        <v>42</v>
      </c>
      <c r="G14">
        <f>IF(AND(C14&lt;POWER(2,15),C14&gt;(-1)*POWER(2,15),C14&lt;0),1,0)</f>
        <v>1</v>
      </c>
      <c r="H14">
        <f t="shared" si="26"/>
        <v>1</v>
      </c>
      <c r="I14">
        <f t="shared" si="26"/>
        <v>1</v>
      </c>
      <c r="J14">
        <f t="shared" ref="J14" si="44">IF(J8=0,1,0)</f>
        <v>1</v>
      </c>
      <c r="K14" s="5" t="s">
        <v>44</v>
      </c>
      <c r="L14">
        <f t="shared" ref="L14:O14" si="45">IF(L8=0,1,0)</f>
        <v>1</v>
      </c>
      <c r="M14">
        <f t="shared" si="45"/>
        <v>1</v>
      </c>
      <c r="N14">
        <f t="shared" si="45"/>
        <v>0</v>
      </c>
      <c r="O14">
        <f t="shared" si="45"/>
        <v>1</v>
      </c>
      <c r="P14" s="5" t="s">
        <v>44</v>
      </c>
      <c r="Q14">
        <f t="shared" ref="Q14:T14" si="46">IF(Q8=0,1,0)</f>
        <v>0</v>
      </c>
      <c r="R14">
        <f t="shared" si="46"/>
        <v>1</v>
      </c>
      <c r="S14">
        <f t="shared" si="46"/>
        <v>1</v>
      </c>
      <c r="T14">
        <f t="shared" si="46"/>
        <v>1</v>
      </c>
      <c r="U14" s="5" t="s">
        <v>44</v>
      </c>
      <c r="V14">
        <f t="shared" ref="V14:X14" si="47">IF(V8=0,1,0)</f>
        <v>0</v>
      </c>
      <c r="W14">
        <f t="shared" si="47"/>
        <v>0</v>
      </c>
      <c r="X14">
        <f t="shared" si="47"/>
        <v>0</v>
      </c>
      <c r="Y14">
        <f t="shared" si="31"/>
        <v>0</v>
      </c>
      <c r="AA14" s="5"/>
      <c r="AB14" t="s">
        <v>47</v>
      </c>
      <c r="AC14">
        <f>MOD(QUOTIENT(C5,POWER(2,15)),2)</f>
        <v>0</v>
      </c>
      <c r="AD14">
        <f>MOD(QUOTIENT(C5,POWER(2,14)),2)</f>
        <v>0</v>
      </c>
      <c r="AE14">
        <f>MOD(QUOTIENT(C5,POWER(2,13)),2)</f>
        <v>1</v>
      </c>
      <c r="AF14">
        <f>MOD(QUOTIENT(C5,POWER(2,12)),2)</f>
        <v>1</v>
      </c>
      <c r="AG14" s="5" t="s">
        <v>44</v>
      </c>
      <c r="AH14">
        <f>MOD(QUOTIENT(C5,POWER(2,11)),2)</f>
        <v>0</v>
      </c>
      <c r="AI14">
        <f>MOD(QUOTIENT(C5,POWER(2,10)),2)</f>
        <v>1</v>
      </c>
      <c r="AJ14">
        <f>MOD(QUOTIENT(C5,POWER(2,9)),2)</f>
        <v>0</v>
      </c>
      <c r="AK14">
        <f>MOD(QUOTIENT(C5,POWER(2,8)),2)</f>
        <v>0</v>
      </c>
      <c r="AL14" s="5" t="s">
        <v>44</v>
      </c>
      <c r="AM14">
        <f>MOD(QUOTIENT(C5,POWER(2,7)),2)</f>
        <v>1</v>
      </c>
      <c r="AN14">
        <f>MOD(QUOTIENT(C5,POWER(2,6)),2)</f>
        <v>1</v>
      </c>
      <c r="AO14">
        <f>MOD(QUOTIENT(C5,POWER(2,5)),2)</f>
        <v>1</v>
      </c>
      <c r="AP14">
        <f>MOD(QUOTIENT(C5,POWER(2,4)),2)</f>
        <v>0</v>
      </c>
      <c r="AQ14" s="5" t="s">
        <v>44</v>
      </c>
      <c r="AR14">
        <f>MOD(QUOTIENT(C5,POWER(2,3)),2)</f>
        <v>1</v>
      </c>
      <c r="AS14">
        <f>MOD(QUOTIENT(C5,POWER(2,2)),2)</f>
        <v>0</v>
      </c>
      <c r="AT14">
        <f>MOD(QUOTIENT(C5,POWER(2,1)),2)</f>
        <v>1</v>
      </c>
      <c r="AU14">
        <f>MOD(QUOTIENT(C5,POWER(2,0)),2)</f>
        <v>1</v>
      </c>
      <c r="AW14" s="1" t="s">
        <v>55</v>
      </c>
      <c r="AX14" s="6">
        <f>IF(AC14 + AC15 &gt; 1,1,0)</f>
        <v>0</v>
      </c>
      <c r="AY14" s="1" t="s">
        <v>56</v>
      </c>
      <c r="AZ14" s="6">
        <f>MOD(SUM(AM17:AP17,AR17:AU17),2)</f>
        <v>0</v>
      </c>
      <c r="BA14" s="1" t="s">
        <v>57</v>
      </c>
      <c r="BB14" s="6">
        <f>IF(AND(AR14+AR15&gt;1,AR14+AR15&lt;&gt;AR17),1,0)</f>
        <v>0</v>
      </c>
      <c r="BC14" s="1" t="s">
        <v>58</v>
      </c>
      <c r="BD14" s="6">
        <f>IF(SUM(AC17:AF17,AH17:AK17,AM17:AP17,AR17:AU17)=0,1,0)</f>
        <v>0</v>
      </c>
      <c r="BE14" s="1" t="s">
        <v>59</v>
      </c>
      <c r="BF14" s="6">
        <f>AC17</f>
        <v>0</v>
      </c>
      <c r="BG14" s="1" t="s">
        <v>60</v>
      </c>
      <c r="BH14" s="6">
        <f>IF(AND(AC14=AC15,AC14&lt;&gt;AC17),1,0)</f>
        <v>0</v>
      </c>
      <c r="BJ14" t="s">
        <v>65</v>
      </c>
      <c r="BL14">
        <f>C5</f>
        <v>13547</v>
      </c>
      <c r="BN14" s="14" t="s">
        <v>74</v>
      </c>
      <c r="BO14" s="14"/>
      <c r="BP14" s="14"/>
      <c r="BQ14" s="14"/>
      <c r="BR14" s="14"/>
      <c r="BS14" s="14"/>
    </row>
    <row r="15" spans="1:71" ht="16.5" x14ac:dyDescent="0.45">
      <c r="A15" t="s">
        <v>24</v>
      </c>
      <c r="B15" s="3" t="s">
        <v>25</v>
      </c>
      <c r="C15">
        <f t="shared" si="20"/>
        <v>-25549</v>
      </c>
      <c r="E15" t="s">
        <v>37</v>
      </c>
      <c r="F15" s="2" t="s">
        <v>43</v>
      </c>
      <c r="G15">
        <f t="shared" si="25"/>
        <v>1</v>
      </c>
      <c r="H15">
        <f t="shared" si="26"/>
        <v>0</v>
      </c>
      <c r="I15">
        <f t="shared" si="26"/>
        <v>0</v>
      </c>
      <c r="J15">
        <f t="shared" ref="J15" si="48">IF(J9=0,1,0)</f>
        <v>1</v>
      </c>
      <c r="K15" s="5" t="s">
        <v>44</v>
      </c>
      <c r="L15">
        <f t="shared" ref="L15:O15" si="49">IF(L9=0,1,0)</f>
        <v>1</v>
      </c>
      <c r="M15">
        <f t="shared" si="49"/>
        <v>1</v>
      </c>
      <c r="N15">
        <f t="shared" si="49"/>
        <v>0</v>
      </c>
      <c r="O15">
        <f t="shared" si="49"/>
        <v>0</v>
      </c>
      <c r="P15" s="5" t="s">
        <v>44</v>
      </c>
      <c r="Q15">
        <f t="shared" ref="Q15:T15" si="50">IF(Q9=0,1,0)</f>
        <v>0</v>
      </c>
      <c r="R15">
        <f t="shared" si="50"/>
        <v>0</v>
      </c>
      <c r="S15">
        <f t="shared" si="50"/>
        <v>1</v>
      </c>
      <c r="T15">
        <f t="shared" si="50"/>
        <v>1</v>
      </c>
      <c r="U15" s="5" t="s">
        <v>44</v>
      </c>
      <c r="V15">
        <f t="shared" ref="V15:X15" si="51">IF(V9=0,1,0)</f>
        <v>0</v>
      </c>
      <c r="W15">
        <f t="shared" si="51"/>
        <v>0</v>
      </c>
      <c r="X15">
        <f t="shared" si="51"/>
        <v>1</v>
      </c>
      <c r="Y15">
        <f t="shared" si="31"/>
        <v>1</v>
      </c>
      <c r="AA15" s="1" t="s">
        <v>48</v>
      </c>
      <c r="AB15" t="s">
        <v>51</v>
      </c>
      <c r="AC15">
        <f>IF(AND(C10&lt;POWER(2,15),C10&gt;(-1)*POWER(2,15),C10&lt;0),1,0)</f>
        <v>1</v>
      </c>
      <c r="AD15">
        <f>IF(H4=0,1,0)</f>
        <v>1</v>
      </c>
      <c r="AE15">
        <f>IF(I4=0,1,0)</f>
        <v>0</v>
      </c>
      <c r="AF15">
        <f>IF(J4=0,1,0)</f>
        <v>0</v>
      </c>
      <c r="AG15" s="5" t="s">
        <v>44</v>
      </c>
      <c r="AH15">
        <f>IF(L4=0,1,0)</f>
        <v>1</v>
      </c>
      <c r="AI15">
        <f>IF(M4=0,1,0)</f>
        <v>1</v>
      </c>
      <c r="AJ15">
        <f>IF(N4=0,1,0)</f>
        <v>0</v>
      </c>
      <c r="AK15">
        <f>IF(O4=0,1,0)</f>
        <v>1</v>
      </c>
      <c r="AL15" s="5" t="s">
        <v>44</v>
      </c>
      <c r="AM15">
        <f>IF(Q4=0,1,0)</f>
        <v>1</v>
      </c>
      <c r="AN15">
        <f>IF(R4=0,1,0)</f>
        <v>0</v>
      </c>
      <c r="AO15">
        <f>IF(S4=0,1,0)</f>
        <v>1</v>
      </c>
      <c r="AP15">
        <f>IF(T4=0,1,0)</f>
        <v>0</v>
      </c>
      <c r="AQ15" s="5" t="s">
        <v>44</v>
      </c>
      <c r="AR15">
        <f>IF(V4=0,1,0)</f>
        <v>0</v>
      </c>
      <c r="AS15">
        <f>IF(W4=0,1,0)</f>
        <v>0</v>
      </c>
      <c r="AT15">
        <f>IF(X4=0,1,0)</f>
        <v>1</v>
      </c>
      <c r="AU15">
        <f>MOD(IF(Y4=0,1,0) + 1,2)</f>
        <v>1</v>
      </c>
      <c r="BI15" s="1" t="s">
        <v>48</v>
      </c>
      <c r="BJ15" t="s">
        <v>68</v>
      </c>
      <c r="BL15">
        <f>C10</f>
        <v>-12893</v>
      </c>
      <c r="BN15" s="14"/>
      <c r="BO15" s="14"/>
      <c r="BP15" s="14"/>
      <c r="BQ15" s="14"/>
      <c r="BR15" s="14"/>
      <c r="BS15" s="14"/>
    </row>
    <row r="16" spans="1:71" x14ac:dyDescent="0.35">
      <c r="A16" s="13" t="s">
        <v>45</v>
      </c>
      <c r="B16" s="13"/>
      <c r="C16" s="13"/>
      <c r="D16" s="13"/>
      <c r="E16" s="13"/>
      <c r="AB16" s="12" t="s">
        <v>49</v>
      </c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BJ16" s="12" t="s">
        <v>66</v>
      </c>
      <c r="BK16" s="11"/>
      <c r="BL16" s="11"/>
      <c r="BN16" s="14"/>
      <c r="BO16" s="14"/>
      <c r="BP16" s="14"/>
      <c r="BQ16" s="14"/>
      <c r="BR16" s="14"/>
      <c r="BS16" s="14"/>
    </row>
    <row r="17" spans="27:71" ht="16.5" x14ac:dyDescent="0.45">
      <c r="AC17">
        <f t="shared" ref="AC17:AD17" si="52">MOD(AC14+AC15+IF(AND(AD14+AD15&lt;&gt;AD17,AD14+AD15&gt;0),1,0),2)</f>
        <v>0</v>
      </c>
      <c r="AD17">
        <f t="shared" si="52"/>
        <v>0</v>
      </c>
      <c r="AE17">
        <f>MOD(AE14+AE15+IF(AND(AF14+AF15&lt;&gt;AF17,AF14+AF15&gt;0),1,0),2)</f>
        <v>0</v>
      </c>
      <c r="AF17">
        <f>MOD(AF14+AF15+IF(AND(AH14+AH15&lt;&gt;AH17,AH14+AH15&gt;0),1,0),2)</f>
        <v>0</v>
      </c>
      <c r="AG17" s="5" t="s">
        <v>44</v>
      </c>
      <c r="AH17">
        <f t="shared" ref="AH17:AI17" si="53">MOD(AH14+AH15+IF(AND(AI14+AI15&lt;&gt;AI17,AI14+AI15&gt;0),1,0),2)</f>
        <v>0</v>
      </c>
      <c r="AI17">
        <f t="shared" si="53"/>
        <v>0</v>
      </c>
      <c r="AJ17">
        <f>MOD(AJ14+AJ15+IF(AND(AK14+AK15&lt;&gt;AK17,AK14+AK15&gt;0),1,0),2)</f>
        <v>1</v>
      </c>
      <c r="AK17">
        <f>MOD(AK14+AK15+IF(AND(AM14+AM15&lt;&gt;AM17,AM14+AM15&gt;0),1,0),2)</f>
        <v>0</v>
      </c>
      <c r="AL17" s="5" t="s">
        <v>44</v>
      </c>
      <c r="AM17">
        <f t="shared" ref="AM17:AN17" si="54">MOD(AM14+AM15+IF(AND(AN14+AN15&lt;&gt;AN17,AN14+AN15&gt;0),1,0),2)</f>
        <v>1</v>
      </c>
      <c r="AN17">
        <f t="shared" si="54"/>
        <v>0</v>
      </c>
      <c r="AO17">
        <f>MOD(AO14+AO15+IF(AND(AP14+AP15&lt;&gt;AP17,AP14+AP15&gt;0),1,0),2)</f>
        <v>0</v>
      </c>
      <c r="AP17">
        <f>MOD(AP14+AP15+IF(AND(AR14+AR15&lt;&gt;AR17,AR14+AR15&gt;0),1,0),2)</f>
        <v>0</v>
      </c>
      <c r="AQ17" s="5" t="s">
        <v>44</v>
      </c>
      <c r="AR17">
        <f>MOD(AR14+AR15+IF(AND(AS14+AS15&lt;&gt;AS17,AS14+AS15&gt;0),1,0),2)</f>
        <v>1</v>
      </c>
      <c r="AS17">
        <f t="shared" ref="AS17" si="55">MOD(AS14+AS15+IF(AND(AT14+AT15&lt;&gt;AT17,AT14+AT15&gt;0),1,0),2)</f>
        <v>1</v>
      </c>
      <c r="AT17">
        <f>MOD(AT14+AT15+IF(AND(AU14+AU15&lt;&gt;AU17,AU14+AU15&gt;0),1,0),2)</f>
        <v>1</v>
      </c>
      <c r="AU17">
        <f>MOD(AU14+AU15,2)</f>
        <v>0</v>
      </c>
      <c r="AV17" s="7" t="s">
        <v>61</v>
      </c>
      <c r="AW17" s="11">
        <f>IF(AC17=0,AU17+AT17*POWER(2,1)+AS17*POWER(2,2)+AR17*POWER(2,3)+AP17*POWER(2,4)+AO17*POWER(2,5)+AN17*POWER(2,6)+AM17*POWER(2,7)+AK17*POWER(2,8)+AJ17*POWER(2,9)+AI17*POWER(2,10)+AH17*POWER(2,11)+AF17*POWER(2,12)+AE17*POWER(2,13)+AD17*POWER(2,14),(AU17+AT17*POWER(2,1)+AS17*POWER(2,2)+AR17*POWER(2,3)+AP17*POWER(2,4)+AO17*POWER(2,5)+AN17*POWER(2,6)+AM17*POWER(2,7)+AK17*POWER(2,8)+AJ17*POWER(2,9)+AI17*POWER(2,10)+AH17*POWER(2,11)+AF17*POWER(2,12)+AE17*POWER(2,13)+AD17*POWER(2,14))-POWER(2,15))</f>
        <v>654</v>
      </c>
      <c r="AX17" s="11"/>
      <c r="AY17" s="7" t="s">
        <v>63</v>
      </c>
      <c r="BL17">
        <f>BL14+BL15</f>
        <v>654</v>
      </c>
      <c r="BM17" s="7" t="s">
        <v>63</v>
      </c>
      <c r="BN17" s="14"/>
      <c r="BO17" s="14"/>
      <c r="BP17" s="14"/>
      <c r="BQ17" s="14"/>
      <c r="BR17" s="14"/>
      <c r="BS17" s="14"/>
    </row>
    <row r="19" spans="27:71" ht="16.5" x14ac:dyDescent="0.45">
      <c r="AA19" s="5"/>
      <c r="AB19" t="s">
        <v>51</v>
      </c>
      <c r="AC19">
        <f>IF(AND(C10&lt;POWER(2,15),C10&gt;(-1)*POWER(2,15),C10&lt;0),1,0)</f>
        <v>1</v>
      </c>
      <c r="AD19">
        <f t="shared" ref="AD19:AF20" si="56">IF(H4=0,1,0)</f>
        <v>1</v>
      </c>
      <c r="AE19">
        <f t="shared" si="56"/>
        <v>0</v>
      </c>
      <c r="AF19">
        <f t="shared" si="56"/>
        <v>0</v>
      </c>
      <c r="AG19" s="5" t="s">
        <v>44</v>
      </c>
      <c r="AH19">
        <f t="shared" ref="AH19:AK20" si="57">IF(L4=0,1,0)</f>
        <v>1</v>
      </c>
      <c r="AI19">
        <f t="shared" si="57"/>
        <v>1</v>
      </c>
      <c r="AJ19">
        <f t="shared" si="57"/>
        <v>0</v>
      </c>
      <c r="AK19">
        <f t="shared" si="57"/>
        <v>1</v>
      </c>
      <c r="AL19" s="5" t="s">
        <v>44</v>
      </c>
      <c r="AM19">
        <f t="shared" ref="AM19:AP20" si="58">IF(Q4=0,1,0)</f>
        <v>1</v>
      </c>
      <c r="AN19">
        <f t="shared" si="58"/>
        <v>0</v>
      </c>
      <c r="AO19">
        <f t="shared" si="58"/>
        <v>1</v>
      </c>
      <c r="AP19">
        <f t="shared" si="58"/>
        <v>0</v>
      </c>
      <c r="AQ19" s="5" t="s">
        <v>44</v>
      </c>
      <c r="AR19">
        <f t="shared" ref="AR19:AT20" si="59">IF(V4=0,1,0)</f>
        <v>0</v>
      </c>
      <c r="AS19">
        <f t="shared" si="59"/>
        <v>0</v>
      </c>
      <c r="AT19">
        <f t="shared" si="59"/>
        <v>1</v>
      </c>
      <c r="AU19">
        <f>MOD(IF(Y4=0,1,0) + 1,2)</f>
        <v>1</v>
      </c>
      <c r="AW19" s="1" t="s">
        <v>55</v>
      </c>
      <c r="AX19" s="6">
        <f>IF(AC19 + AC20 &gt; 1,1,0)</f>
        <v>1</v>
      </c>
      <c r="AY19" s="1" t="s">
        <v>56</v>
      </c>
      <c r="AZ19" s="6">
        <f>MOD(SUM(AM22:AP22,AR22:AU22),2)</f>
        <v>0</v>
      </c>
      <c r="BA19" s="1" t="s">
        <v>57</v>
      </c>
      <c r="BB19" s="6">
        <f>IF(AND(AR19+AR20&gt;1,AR19+AR20&lt;&gt;AR22),1,0)</f>
        <v>0</v>
      </c>
      <c r="BC19" s="1" t="s">
        <v>58</v>
      </c>
      <c r="BD19" s="6">
        <f>IF(SUM(AC22:AF22,AH22:AK22,AM22:AP22,AR22:AU22)=0,1,0)</f>
        <v>0</v>
      </c>
      <c r="BE19" s="1" t="s">
        <v>59</v>
      </c>
      <c r="BF19" s="6">
        <f>AC22</f>
        <v>1</v>
      </c>
      <c r="BG19" s="1" t="s">
        <v>60</v>
      </c>
      <c r="BH19" s="6">
        <f>IF(AND(AC19=AC20,AC19&lt;&gt;AC22),1,0)</f>
        <v>0</v>
      </c>
      <c r="BJ19" t="s">
        <v>68</v>
      </c>
      <c r="BL19">
        <f>C10</f>
        <v>-12893</v>
      </c>
      <c r="BN19" s="14" t="s">
        <v>75</v>
      </c>
      <c r="BO19" s="14"/>
      <c r="BP19" s="14"/>
      <c r="BQ19" s="14"/>
      <c r="BR19" s="14"/>
      <c r="BS19" s="14"/>
    </row>
    <row r="20" spans="27:71" ht="16.5" x14ac:dyDescent="0.45">
      <c r="AA20" s="1" t="s">
        <v>48</v>
      </c>
      <c r="AB20" t="s">
        <v>52</v>
      </c>
      <c r="AC20">
        <f>IF(AND(C11&lt;POWER(2,15),C11&gt;(-1)*POWER(2,15),C11&lt;0),1,0)</f>
        <v>1</v>
      </c>
      <c r="AD20">
        <f t="shared" si="56"/>
        <v>1</v>
      </c>
      <c r="AE20">
        <f t="shared" si="56"/>
        <v>0</v>
      </c>
      <c r="AF20">
        <f t="shared" si="56"/>
        <v>0</v>
      </c>
      <c r="AG20" s="5" t="s">
        <v>44</v>
      </c>
      <c r="AH20">
        <f t="shared" si="57"/>
        <v>1</v>
      </c>
      <c r="AI20">
        <f t="shared" si="57"/>
        <v>0</v>
      </c>
      <c r="AJ20">
        <f t="shared" si="57"/>
        <v>1</v>
      </c>
      <c r="AK20">
        <f t="shared" si="57"/>
        <v>1</v>
      </c>
      <c r="AL20" s="5" t="s">
        <v>44</v>
      </c>
      <c r="AM20">
        <f t="shared" si="58"/>
        <v>0</v>
      </c>
      <c r="AN20">
        <f t="shared" si="58"/>
        <v>0</v>
      </c>
      <c r="AO20">
        <f t="shared" si="58"/>
        <v>0</v>
      </c>
      <c r="AP20">
        <f t="shared" si="58"/>
        <v>1</v>
      </c>
      <c r="AQ20" s="5" t="s">
        <v>44</v>
      </c>
      <c r="AR20">
        <f t="shared" si="59"/>
        <v>0</v>
      </c>
      <c r="AS20">
        <f t="shared" si="59"/>
        <v>1</v>
      </c>
      <c r="AT20">
        <f t="shared" si="59"/>
        <v>0</v>
      </c>
      <c r="AU20">
        <f>MOD(IF(Y5=0,1,0) + 1,2)</f>
        <v>1</v>
      </c>
      <c r="BI20" s="1" t="s">
        <v>48</v>
      </c>
      <c r="BJ20" t="s">
        <v>69</v>
      </c>
      <c r="BL20">
        <f>C11</f>
        <v>-13547</v>
      </c>
      <c r="BN20" s="14"/>
      <c r="BO20" s="14"/>
      <c r="BP20" s="14"/>
      <c r="BQ20" s="14"/>
      <c r="BR20" s="14"/>
      <c r="BS20" s="14"/>
    </row>
    <row r="21" spans="27:71" x14ac:dyDescent="0.35">
      <c r="AB21" s="12" t="s">
        <v>49</v>
      </c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BJ21" s="12" t="s">
        <v>66</v>
      </c>
      <c r="BK21" s="11"/>
      <c r="BL21" s="11"/>
      <c r="BN21" s="14"/>
      <c r="BO21" s="14"/>
      <c r="BP21" s="14"/>
      <c r="BQ21" s="14"/>
      <c r="BR21" s="14"/>
      <c r="BS21" s="14"/>
    </row>
    <row r="22" spans="27:71" ht="16.5" x14ac:dyDescent="0.45">
      <c r="AC22">
        <f t="shared" ref="AC22:AD22" si="60">MOD(AC19+AC20+IF(AND(AD19+AD20&lt;&gt;AD22,AD19+AD20&gt;0),1,0),2)</f>
        <v>1</v>
      </c>
      <c r="AD22">
        <f t="shared" si="60"/>
        <v>0</v>
      </c>
      <c r="AE22">
        <f>MOD(AE19+AE20+IF(AND(AF19+AF20&lt;&gt;AF22,AF19+AF20&gt;0),1,0),2)</f>
        <v>0</v>
      </c>
      <c r="AF22">
        <f>MOD(AF19+AF20+IF(AND(AH19+AH20&lt;&gt;AH22,AH19+AH20&gt;0),1,0),2)</f>
        <v>1</v>
      </c>
      <c r="AG22" s="5" t="s">
        <v>44</v>
      </c>
      <c r="AH22">
        <f t="shared" ref="AH22:AI22" si="61">MOD(AH19+AH20+IF(AND(AI19+AI20&lt;&gt;AI22,AI19+AI20&gt;0),1,0),2)</f>
        <v>1</v>
      </c>
      <c r="AI22">
        <f t="shared" si="61"/>
        <v>0</v>
      </c>
      <c r="AJ22">
        <f>MOD(AJ19+AJ20+IF(AND(AK19+AK20&lt;&gt;AK22,AK19+AK20&gt;0),1,0),2)</f>
        <v>0</v>
      </c>
      <c r="AK22">
        <f>MOD(AK19+AK20+IF(AND(AM19+AM20&lt;&gt;AM22,AM19+AM20&gt;0),1,0),2)</f>
        <v>0</v>
      </c>
      <c r="AL22" s="5" t="s">
        <v>44</v>
      </c>
      <c r="AM22">
        <f t="shared" ref="AM22:AN22" si="62">MOD(AM19+AM20+IF(AND(AN19+AN20&lt;&gt;AN22,AN19+AN20&gt;0),1,0),2)</f>
        <v>1</v>
      </c>
      <c r="AN22">
        <f t="shared" si="62"/>
        <v>0</v>
      </c>
      <c r="AO22">
        <f>MOD(AO19+AO20+IF(AND(AP19+AP20&lt;&gt;AP22,AP19+AP20&gt;0),1,0),2)</f>
        <v>1</v>
      </c>
      <c r="AP22">
        <f>MOD(AP19+AP20+IF(AND(AR19+AR20&lt;&gt;AR22,AR19+AR20&gt;0),1,0),2)</f>
        <v>1</v>
      </c>
      <c r="AQ22" s="5" t="s">
        <v>44</v>
      </c>
      <c r="AR22">
        <f>MOD(AR19+AR20+IF(AND(AS19+AS20&lt;&gt;AS22,AS19+AS20&gt;0),1,0),2)</f>
        <v>1</v>
      </c>
      <c r="AS22">
        <f t="shared" ref="AS22" si="63">MOD(AS19+AS20+IF(AND(AT19+AT20&lt;&gt;AT22,AT19+AT20&gt;0),1,0),2)</f>
        <v>0</v>
      </c>
      <c r="AT22">
        <f>MOD(AT19+AT20+IF(AND(AU19+AU20&lt;&gt;AU22,AU19+AU20&gt;0),1,0),2)</f>
        <v>0</v>
      </c>
      <c r="AU22">
        <f>MOD(AU19+AU20,2)</f>
        <v>0</v>
      </c>
      <c r="AV22" s="7" t="s">
        <v>61</v>
      </c>
      <c r="AW22" s="11">
        <f>IF(AC22=0,AU22+AT22*POWER(2,1)+AS22*POWER(2,2)+AR22*POWER(2,3)+AP22*POWER(2,4)+AO22*POWER(2,5)+AN22*POWER(2,6)+AM22*POWER(2,7)+AK22*POWER(2,8)+AJ22*POWER(2,9)+AI22*POWER(2,10)+AH22*POWER(2,11)+AF22*POWER(2,12)+AE22*POWER(2,13)+AD22*POWER(2,14),(AU22+AT22*POWER(2,1)+AS22*POWER(2,2)+AR22*POWER(2,3)+AP22*POWER(2,4)+AO22*POWER(2,5)+AN22*POWER(2,6)+AM22*POWER(2,7)+AK22*POWER(2,8)+AJ22*POWER(2,9)+AI22*POWER(2,10)+AH22*POWER(2,11)+AF22*POWER(2,12)+AE22*POWER(2,13)+AD22*POWER(2,14))-POWER(2,15))</f>
        <v>-26440</v>
      </c>
      <c r="AX22" s="11"/>
      <c r="AY22" s="7" t="s">
        <v>63</v>
      </c>
      <c r="BL22">
        <f>BL19+BL20</f>
        <v>-26440</v>
      </c>
      <c r="BM22" s="7" t="s">
        <v>63</v>
      </c>
      <c r="BN22" s="14"/>
      <c r="BO22" s="14"/>
      <c r="BP22" s="14"/>
      <c r="BQ22" s="14"/>
      <c r="BR22" s="14"/>
      <c r="BS22" s="14"/>
    </row>
    <row r="24" spans="27:71" ht="16.5" x14ac:dyDescent="0.45">
      <c r="AA24" s="5"/>
      <c r="AB24" t="s">
        <v>52</v>
      </c>
      <c r="AC24">
        <f>IF(AND(C11&lt;POWER(2,15),C11&gt;(-1)*POWER(2,15),C11&lt;0),1,0)</f>
        <v>1</v>
      </c>
      <c r="AD24">
        <f t="shared" ref="AD24:AF25" si="64">IF(H5=0,1,0)</f>
        <v>1</v>
      </c>
      <c r="AE24">
        <f t="shared" si="64"/>
        <v>0</v>
      </c>
      <c r="AF24">
        <f t="shared" si="64"/>
        <v>0</v>
      </c>
      <c r="AG24" s="5" t="s">
        <v>44</v>
      </c>
      <c r="AH24">
        <f t="shared" ref="AH24:AK25" si="65">IF(L5=0,1,0)</f>
        <v>1</v>
      </c>
      <c r="AI24">
        <f t="shared" si="65"/>
        <v>0</v>
      </c>
      <c r="AJ24">
        <f t="shared" si="65"/>
        <v>1</v>
      </c>
      <c r="AK24">
        <f t="shared" si="65"/>
        <v>1</v>
      </c>
      <c r="AL24" s="5" t="s">
        <v>44</v>
      </c>
      <c r="AM24">
        <f t="shared" ref="AM24:AP25" si="66">IF(Q5=0,1,0)</f>
        <v>0</v>
      </c>
      <c r="AN24">
        <f t="shared" si="66"/>
        <v>0</v>
      </c>
      <c r="AO24">
        <f t="shared" si="66"/>
        <v>0</v>
      </c>
      <c r="AP24">
        <f t="shared" si="66"/>
        <v>1</v>
      </c>
      <c r="AQ24" s="5" t="s">
        <v>44</v>
      </c>
      <c r="AR24">
        <f t="shared" ref="AR24:AT25" si="67">IF(V5=0,1,0)</f>
        <v>0</v>
      </c>
      <c r="AS24">
        <f t="shared" si="67"/>
        <v>1</v>
      </c>
      <c r="AT24">
        <f t="shared" si="67"/>
        <v>0</v>
      </c>
      <c r="AU24">
        <f>MOD(IF(Y5=0,1,0) + 1,2)</f>
        <v>1</v>
      </c>
      <c r="AW24" s="1" t="s">
        <v>55</v>
      </c>
      <c r="AX24" s="6">
        <f>IF(AC24 + AC25 &gt; 1,1,0)</f>
        <v>1</v>
      </c>
      <c r="AY24" s="1" t="s">
        <v>56</v>
      </c>
      <c r="AZ24" s="6">
        <f>MOD(SUM(AM27:AP27,AR27:AU27),2)</f>
        <v>1</v>
      </c>
      <c r="BA24" s="1" t="s">
        <v>57</v>
      </c>
      <c r="BB24" s="6">
        <f>IF(AND(AR24+AR25&gt;1,AR24+AR25&lt;&gt;AR27),1,0)</f>
        <v>0</v>
      </c>
      <c r="BC24" s="1" t="s">
        <v>58</v>
      </c>
      <c r="BD24" s="6">
        <f>IF(SUM(AC27:AF27,AH27:AK27,AM27:AP27,AR27:AU27)=0,1,0)</f>
        <v>0</v>
      </c>
      <c r="BE24" s="1" t="s">
        <v>59</v>
      </c>
      <c r="BF24" s="6">
        <f>AC27</f>
        <v>0</v>
      </c>
      <c r="BG24" s="1" t="s">
        <v>60</v>
      </c>
      <c r="BH24" s="6">
        <f>IF(AND(AC24=AC25,AC24&lt;&gt;AC27),1,0)</f>
        <v>1</v>
      </c>
      <c r="BJ24" t="s">
        <v>69</v>
      </c>
      <c r="BL24">
        <f>C11</f>
        <v>-13547</v>
      </c>
      <c r="BN24" s="14" t="s">
        <v>76</v>
      </c>
      <c r="BO24" s="14"/>
      <c r="BP24" s="14"/>
      <c r="BQ24" s="14"/>
      <c r="BR24" s="14"/>
      <c r="BS24" s="14"/>
    </row>
    <row r="25" spans="27:71" ht="16.5" x14ac:dyDescent="0.45">
      <c r="AA25" s="1" t="s">
        <v>48</v>
      </c>
      <c r="AB25" t="s">
        <v>53</v>
      </c>
      <c r="AC25">
        <f>IF(AND(C12&lt;POWER(2,15),C12&gt;(-1)*POWER(2,15),C12&lt;0),1,0)</f>
        <v>1</v>
      </c>
      <c r="AD25">
        <f t="shared" si="64"/>
        <v>0</v>
      </c>
      <c r="AE25">
        <f t="shared" si="64"/>
        <v>0</v>
      </c>
      <c r="AF25">
        <f t="shared" si="64"/>
        <v>1</v>
      </c>
      <c r="AG25" s="5" t="s">
        <v>44</v>
      </c>
      <c r="AH25">
        <f t="shared" si="65"/>
        <v>1</v>
      </c>
      <c r="AI25">
        <f t="shared" si="65"/>
        <v>0</v>
      </c>
      <c r="AJ25">
        <f t="shared" si="65"/>
        <v>0</v>
      </c>
      <c r="AK25">
        <f t="shared" si="65"/>
        <v>0</v>
      </c>
      <c r="AL25" s="5" t="s">
        <v>44</v>
      </c>
      <c r="AM25">
        <f t="shared" si="66"/>
        <v>1</v>
      </c>
      <c r="AN25">
        <f t="shared" si="66"/>
        <v>0</v>
      </c>
      <c r="AO25">
        <f t="shared" si="66"/>
        <v>1</v>
      </c>
      <c r="AP25">
        <f t="shared" si="66"/>
        <v>1</v>
      </c>
      <c r="AQ25" s="5" t="s">
        <v>44</v>
      </c>
      <c r="AR25">
        <f t="shared" si="67"/>
        <v>0</v>
      </c>
      <c r="AS25">
        <f t="shared" si="67"/>
        <v>1</v>
      </c>
      <c r="AT25">
        <f t="shared" si="67"/>
        <v>1</v>
      </c>
      <c r="AU25">
        <f>MOD(IF(Y6=0,1,0) + 1,2)</f>
        <v>0</v>
      </c>
      <c r="BI25" s="1" t="s">
        <v>48</v>
      </c>
      <c r="BJ25" t="s">
        <v>70</v>
      </c>
      <c r="BL25">
        <f>C12</f>
        <v>-26440</v>
      </c>
      <c r="BN25" s="14"/>
      <c r="BO25" s="14"/>
      <c r="BP25" s="14"/>
      <c r="BQ25" s="14"/>
      <c r="BR25" s="14"/>
      <c r="BS25" s="14"/>
    </row>
    <row r="26" spans="27:71" x14ac:dyDescent="0.35">
      <c r="AB26" s="12" t="s">
        <v>49</v>
      </c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BJ26" s="12" t="s">
        <v>66</v>
      </c>
      <c r="BK26" s="11"/>
      <c r="BL26" s="11"/>
      <c r="BN26" s="14"/>
      <c r="BO26" s="14"/>
      <c r="BP26" s="14"/>
      <c r="BQ26" s="14"/>
      <c r="BR26" s="14"/>
      <c r="BS26" s="14"/>
    </row>
    <row r="27" spans="27:71" ht="16.5" x14ac:dyDescent="0.45">
      <c r="AC27">
        <f>MOD(AC24+AC25+IF(AND(AD24+AD25&lt;&gt;AD27,AD24+AD25&gt;0),1,0),2)</f>
        <v>0</v>
      </c>
      <c r="AD27">
        <f>MOD(AD24+AD25+IF(AND(AE24+AE25&lt;&gt;AE27,AE24+AE25&gt;0),1,0),2)</f>
        <v>1</v>
      </c>
      <c r="AE27">
        <f>MOD(AE24+AE25+IF(AND(AF24+AF25&lt;&gt;AF27,AF24+AF25&gt;0),1,0),2)</f>
        <v>1</v>
      </c>
      <c r="AF27">
        <f>MOD(AF24+AF25+IF(AND(AH24+AH25&lt;&gt;AH27,AH24+AH25&gt;0),1,0),2)</f>
        <v>0</v>
      </c>
      <c r="AG27" s="5" t="s">
        <v>44</v>
      </c>
      <c r="AH27">
        <f>MOD(AH24+AH25+IF(AND(AI24+AI25&lt;&gt;AI27,AI24+AI25&gt;0),1,0),2)</f>
        <v>0</v>
      </c>
      <c r="AI27">
        <f>MOD(AI24+AI25+IF(AND(AJ24+AJ25&lt;&gt;AJ27,AJ24+AJ25&gt;0),1,0),2)</f>
        <v>0</v>
      </c>
      <c r="AJ27">
        <f>MOD(AJ24+AJ25+IF(AND(AK24+AK25&lt;&gt;AK27,AK24+AK25&gt;0),1,0),2)</f>
        <v>1</v>
      </c>
      <c r="AK27">
        <f>MOD(AK24+AK25+IF(AND(AM24+AM25&lt;&gt;AM27,AM24+AM25&gt;0),1,0),2)</f>
        <v>1</v>
      </c>
      <c r="AL27" s="5" t="s">
        <v>44</v>
      </c>
      <c r="AM27">
        <f>MOD(AM24+AM25+IF(AND(AN24+AN25&lt;&gt;AN27,AN24+AN25&gt;0),1,0),2)</f>
        <v>1</v>
      </c>
      <c r="AN27">
        <f>MOD(AN24+AN25+IF(AND(AO24+AO25&lt;&gt;AO27,AO24+AO25&gt;0),1,0),2)</f>
        <v>1</v>
      </c>
      <c r="AO27">
        <f>MOD(AO24+AO25+IF(AND(AP24+AP25&lt;&gt;AP27,AP24+AP25&gt;0),1,0),2)</f>
        <v>0</v>
      </c>
      <c r="AP27">
        <f>MOD(AP24+AP25+IF(AND(AR24+AR25&lt;&gt;AR27,AR24+AR25&gt;0),1,0),2)</f>
        <v>0</v>
      </c>
      <c r="AQ27" s="5" t="s">
        <v>44</v>
      </c>
      <c r="AR27">
        <f>MOD(AR24+AR25+IF(AND(AS24+AS25&lt;&gt;AS27,AS24+AS25&gt;0),1,0),2)</f>
        <v>1</v>
      </c>
      <c r="AS27">
        <f>MOD(AS24+AS25+IF(AND(AT24+AT25&lt;&gt;AT27,AT24+AT25&gt;0),1,0),2)</f>
        <v>0</v>
      </c>
      <c r="AT27">
        <f>MOD(AT24+AT25+IF(AND(AU24+AU25&lt;&gt;AU27,AU24+AU25&gt;0),1,0),2)</f>
        <v>1</v>
      </c>
      <c r="AU27">
        <f>MOD(AU24+AU25,2)</f>
        <v>1</v>
      </c>
      <c r="AV27" s="7" t="s">
        <v>61</v>
      </c>
      <c r="AW27" s="11">
        <f>IF(AC27=0,AU27+AT27*POWER(2,1)+AS27*POWER(2,2)+AR27*POWER(2,3)+AP27*POWER(2,4)+AO27*POWER(2,5)+AN27*POWER(2,6)+AM27*POWER(2,7)+AK27*POWER(2,8)+AJ27*POWER(2,9)+AI27*POWER(2,10)+AH27*POWER(2,11)+AF27*POWER(2,12)+AE27*POWER(2,13)+AD27*POWER(2,14),(AU27+AT27*POWER(2,1)+AS27*POWER(2,2)+AR27*POWER(2,3)+AP27*POWER(2,4)+AO27*POWER(2,5)+AN27*POWER(2,6)+AM27*POWER(2,7)+AK27*POWER(2,8)+AJ27*POWER(2,9)+AI27*POWER(2,10)+AH27*POWER(2,11)+AF27*POWER(2,12)+AE27*POWER(2,13)+AD27*POWER(2,14))-POWER(2,15))</f>
        <v>25547</v>
      </c>
      <c r="AX27" s="11"/>
      <c r="AY27" s="7" t="s">
        <v>63</v>
      </c>
      <c r="BL27">
        <f>BL24+BL25</f>
        <v>-39987</v>
      </c>
      <c r="BM27" s="7" t="s">
        <v>63</v>
      </c>
      <c r="BN27" s="14"/>
      <c r="BO27" s="14"/>
      <c r="BP27" s="14"/>
      <c r="BQ27" s="14"/>
      <c r="BR27" s="14"/>
      <c r="BS27" s="14"/>
    </row>
    <row r="29" spans="27:71" ht="16.5" x14ac:dyDescent="0.45">
      <c r="AA29" s="5"/>
      <c r="AB29" t="s">
        <v>46</v>
      </c>
      <c r="AC29">
        <f>MOD(QUOTIENT(C4,POWER(2,15)),2)</f>
        <v>0</v>
      </c>
      <c r="AD29">
        <f>MOD(QUOTIENT(C4,POWER(2,14)),2)</f>
        <v>0</v>
      </c>
      <c r="AE29">
        <f>MOD(QUOTIENT(C4,POWER(2,13)),2)</f>
        <v>1</v>
      </c>
      <c r="AF29">
        <f>MOD(QUOTIENT(C4,POWER(2,12)),2)</f>
        <v>1</v>
      </c>
      <c r="AG29" s="5" t="s">
        <v>44</v>
      </c>
      <c r="AH29">
        <f>MOD(QUOTIENT(C4,POWER(2,11)),2)</f>
        <v>0</v>
      </c>
      <c r="AI29">
        <f>MOD(QUOTIENT(C4,POWER(2,10)),2)</f>
        <v>0</v>
      </c>
      <c r="AJ29">
        <f>MOD(QUOTIENT(C4,POWER(2,9)),2)</f>
        <v>1</v>
      </c>
      <c r="AK29">
        <f>MOD(QUOTIENT(C4,POWER(2,8)),2)</f>
        <v>0</v>
      </c>
      <c r="AL29" s="5" t="s">
        <v>44</v>
      </c>
      <c r="AM29">
        <f>MOD(QUOTIENT(C4,POWER(2,7)),2)</f>
        <v>0</v>
      </c>
      <c r="AN29">
        <f>MOD(QUOTIENT(C4,POWER(2,6)),2)</f>
        <v>1</v>
      </c>
      <c r="AO29">
        <f>MOD(QUOTIENT(C4,POWER(2,5)),2)</f>
        <v>0</v>
      </c>
      <c r="AP29">
        <f>MOD(QUOTIENT(C4,POWER(2,4)),2)</f>
        <v>1</v>
      </c>
      <c r="AQ29" s="5" t="s">
        <v>44</v>
      </c>
      <c r="AR29">
        <f>MOD(QUOTIENT(C4,POWER(2,3)),2)</f>
        <v>1</v>
      </c>
      <c r="AS29">
        <f>MOD(QUOTIENT(C4,POWER(2,2)),2)</f>
        <v>1</v>
      </c>
      <c r="AT29">
        <f>MOD(QUOTIENT(C4,POWER(2,1)),2)</f>
        <v>0</v>
      </c>
      <c r="AU29">
        <f>MOD(QUOTIENT(C4,POWER(2,0)),2)</f>
        <v>1</v>
      </c>
      <c r="AW29" s="1" t="s">
        <v>55</v>
      </c>
      <c r="AX29" s="6">
        <f>IF(AC29 + AC30 &gt; 1,1,0)</f>
        <v>0</v>
      </c>
      <c r="AY29" s="1" t="s">
        <v>56</v>
      </c>
      <c r="AZ29" s="6">
        <f>MOD(SUM(AM32:AP32,AR32:AU32),2)</f>
        <v>0</v>
      </c>
      <c r="BA29" s="1" t="s">
        <v>57</v>
      </c>
      <c r="BB29" s="6">
        <f>IF(AND(AR29+AR30&gt;1,AR29+AR30&lt;&gt;AR32),1,0)</f>
        <v>0</v>
      </c>
      <c r="BC29" s="1" t="s">
        <v>58</v>
      </c>
      <c r="BD29" s="6">
        <f>IF(SUM(AC32:AF32,AH32:AK32,AM32:AP32,AR32:AU32)=0,1,0)</f>
        <v>0</v>
      </c>
      <c r="BE29" s="1" t="s">
        <v>59</v>
      </c>
      <c r="BF29" s="6">
        <f>AC32</f>
        <v>1</v>
      </c>
      <c r="BG29" s="1" t="s">
        <v>60</v>
      </c>
      <c r="BH29" s="6">
        <f>IF(AND(AC29=AC30,AC29&lt;&gt;AC32),1,0)</f>
        <v>0</v>
      </c>
      <c r="BJ29" t="s">
        <v>64</v>
      </c>
      <c r="BL29">
        <f>C4</f>
        <v>12893</v>
      </c>
      <c r="BN29" s="14" t="s">
        <v>77</v>
      </c>
      <c r="BO29" s="14"/>
      <c r="BP29" s="14"/>
      <c r="BQ29" s="14"/>
      <c r="BR29" s="14"/>
      <c r="BS29" s="14"/>
    </row>
    <row r="30" spans="27:71" ht="16.5" x14ac:dyDescent="0.45">
      <c r="AA30" s="1" t="s">
        <v>48</v>
      </c>
      <c r="AB30" t="s">
        <v>52</v>
      </c>
      <c r="AC30">
        <f>IF(AND(C11&lt;POWER(2,15),C11&gt;(-1)*POWER(2,15),C11&lt;0),1,0)</f>
        <v>1</v>
      </c>
      <c r="AD30">
        <f>IF(H5=0,1,0)</f>
        <v>1</v>
      </c>
      <c r="AE30">
        <f>IF(I5=0,1,0)</f>
        <v>0</v>
      </c>
      <c r="AF30">
        <f>IF(J5=0,1,0)</f>
        <v>0</v>
      </c>
      <c r="AG30" s="5" t="s">
        <v>44</v>
      </c>
      <c r="AH30">
        <f>IF(L5=0,1,0)</f>
        <v>1</v>
      </c>
      <c r="AI30">
        <f>IF(M5=0,1,0)</f>
        <v>0</v>
      </c>
      <c r="AJ30">
        <f>IF(N5=0,1,0)</f>
        <v>1</v>
      </c>
      <c r="AK30">
        <f>IF(O5=0,1,0)</f>
        <v>1</v>
      </c>
      <c r="AL30" s="5" t="s">
        <v>44</v>
      </c>
      <c r="AM30">
        <f>IF(Q5=0,1,0)</f>
        <v>0</v>
      </c>
      <c r="AN30">
        <f>IF(R5=0,1,0)</f>
        <v>0</v>
      </c>
      <c r="AO30">
        <f>IF(S5=0,1,0)</f>
        <v>0</v>
      </c>
      <c r="AP30">
        <f>IF(T5=0,1,0)</f>
        <v>1</v>
      </c>
      <c r="AQ30" s="5" t="s">
        <v>44</v>
      </c>
      <c r="AR30">
        <f>IF(V5=0,1,0)</f>
        <v>0</v>
      </c>
      <c r="AS30">
        <f>IF(W5=0,1,0)</f>
        <v>1</v>
      </c>
      <c r="AT30">
        <f>IF(X5=0,1,0)</f>
        <v>0</v>
      </c>
      <c r="AU30">
        <f>MOD(IF(Y5=0,1,0) + 1,2)</f>
        <v>1</v>
      </c>
      <c r="BI30" s="1" t="s">
        <v>48</v>
      </c>
      <c r="BJ30" t="s">
        <v>69</v>
      </c>
      <c r="BL30">
        <f>C11</f>
        <v>-13547</v>
      </c>
      <c r="BN30" s="14"/>
      <c r="BO30" s="14"/>
      <c r="BP30" s="14"/>
      <c r="BQ30" s="14"/>
      <c r="BR30" s="14"/>
      <c r="BS30" s="14"/>
    </row>
    <row r="31" spans="27:71" x14ac:dyDescent="0.35">
      <c r="AB31" s="12" t="s">
        <v>49</v>
      </c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BJ31" s="12" t="s">
        <v>66</v>
      </c>
      <c r="BK31" s="11"/>
      <c r="BL31" s="11"/>
      <c r="BN31" s="14"/>
      <c r="BO31" s="14"/>
      <c r="BP31" s="14"/>
      <c r="BQ31" s="14"/>
      <c r="BR31" s="14"/>
      <c r="BS31" s="14"/>
    </row>
    <row r="32" spans="27:71" ht="16.5" x14ac:dyDescent="0.45">
      <c r="AC32">
        <f>MOD(AC29+AC30+IF(AND(AD29+AD30&lt;&gt;AD32,AD29+AD30&gt;0),1,0),2)</f>
        <v>1</v>
      </c>
      <c r="AD32">
        <f t="shared" ref="AD32" si="68">MOD(AD29+AD30+IF(AND(AE29+AE30&lt;&gt;AE32,AE29+AE30&gt;0),1,0),2)</f>
        <v>1</v>
      </c>
      <c r="AE32">
        <f>MOD(AE29+AE30+IF(AND(AF29+AF30&lt;&gt;AF32,AF29+AF30&gt;0),1,0),2)</f>
        <v>1</v>
      </c>
      <c r="AF32">
        <f>MOD(AF29+AF30+IF(AND(AH29+AH30&lt;&gt;AH32,AH29+AH30&gt;0),1,0),2)</f>
        <v>1</v>
      </c>
      <c r="AG32" s="5" t="s">
        <v>44</v>
      </c>
      <c r="AH32">
        <f>MOD(AH29+AH30+IF(AND(AI29+AI30&lt;&gt;AI32,AI29+AI30&gt;0),1,0),2)</f>
        <v>1</v>
      </c>
      <c r="AI32">
        <f t="shared" ref="AI32" si="69">MOD(AI29+AI30+IF(AND(AJ29+AJ30&lt;&gt;AJ32,AJ29+AJ30&gt;0),1,0),2)</f>
        <v>1</v>
      </c>
      <c r="AJ32">
        <f>MOD(AJ29+AJ30+IF(AND(AK29+AK30&lt;&gt;AK32,AK29+AK30&gt;0),1,0),2)</f>
        <v>0</v>
      </c>
      <c r="AK32">
        <f>MOD(AK29+AK30+IF(AND(AM29+AM30&lt;&gt;AM32,AM29+AM30&gt;0),1,0),2)</f>
        <v>1</v>
      </c>
      <c r="AL32" s="5" t="s">
        <v>44</v>
      </c>
      <c r="AM32">
        <f>MOD(AM29+AM30+IF(AND(AN29+AN30&lt;&gt;AN32,AN29+AN30&gt;0),1,0),2)</f>
        <v>0</v>
      </c>
      <c r="AN32">
        <f t="shared" ref="AN32" si="70">MOD(AN29+AN30+IF(AND(AO29+AO30&lt;&gt;AO32,AO29+AO30&gt;0),1,0),2)</f>
        <v>1</v>
      </c>
      <c r="AO32">
        <f>MOD(AO29+AO30+IF(AND(AP29+AP30&lt;&gt;AP32,AP29+AP30&gt;0),1,0),2)</f>
        <v>1</v>
      </c>
      <c r="AP32">
        <f>MOD(AP29+AP30+IF(AND(AR29+AR30&lt;&gt;AR32,AR29+AR30&gt;0),1,0),2)</f>
        <v>1</v>
      </c>
      <c r="AQ32" s="5" t="s">
        <v>44</v>
      </c>
      <c r="AR32">
        <f>MOD(AR29+AR30+IF(AND(AS29+AS30&lt;&gt;AS32,AS29+AS30&gt;0),1,0),2)</f>
        <v>0</v>
      </c>
      <c r="AS32">
        <f t="shared" ref="AS32" si="71">MOD(AS29+AS30+IF(AND(AT29+AT30&lt;&gt;AT32,AT29+AT30&gt;0),1,0),2)</f>
        <v>0</v>
      </c>
      <c r="AT32">
        <f>MOD(AT29+AT30+IF(AND(AU29+AU30&lt;&gt;AU32,AU29+AU30&gt;0),1,0),2)</f>
        <v>1</v>
      </c>
      <c r="AU32">
        <f>MOD(AU29+AU30,2)</f>
        <v>0</v>
      </c>
      <c r="AV32" s="7" t="s">
        <v>61</v>
      </c>
      <c r="AW32" s="11">
        <f>IF(AC32=0,AU32+AT32*POWER(2,1)+AS32*POWER(2,2)+AR32*POWER(2,3)+AP32*POWER(2,4)+AO32*POWER(2,5)+AN32*POWER(2,6)+AM32*POWER(2,7)+AK32*POWER(2,8)+AJ32*POWER(2,9)+AI32*POWER(2,10)+AH32*POWER(2,11)+AF32*POWER(2,12)+AE32*POWER(2,13)+AD32*POWER(2,14),(AU32+AT32*POWER(2,1)+AS32*POWER(2,2)+AR32*POWER(2,3)+AP32*POWER(2,4)+AO32*POWER(2,5)+AN32*POWER(2,6)+AM32*POWER(2,7)+AK32*POWER(2,8)+AJ32*POWER(2,9)+AI32*POWER(2,10)+AH32*POWER(2,11)+AF32*POWER(2,12)+AE32*POWER(2,13)+AD32*POWER(2,14))-POWER(2,15))</f>
        <v>-654</v>
      </c>
      <c r="AX32" s="11"/>
      <c r="AY32" s="7" t="s">
        <v>63</v>
      </c>
      <c r="BL32">
        <f>BL29+BL30</f>
        <v>-654</v>
      </c>
      <c r="BM32" s="7" t="s">
        <v>63</v>
      </c>
      <c r="BN32" s="14"/>
      <c r="BO32" s="14"/>
      <c r="BP32" s="14"/>
      <c r="BQ32" s="14"/>
      <c r="BR32" s="14"/>
      <c r="BS32" s="14"/>
    </row>
    <row r="34" spans="27:71" ht="16.5" x14ac:dyDescent="0.45">
      <c r="AA34" s="5"/>
      <c r="AB34" t="s">
        <v>54</v>
      </c>
      <c r="AC34">
        <f>IF(AND(C14&lt;POWER(2,15),C14&gt;(-1)*POWER(2,15),C14&lt;0),1,0)</f>
        <v>1</v>
      </c>
      <c r="AD34">
        <f>IF(H8=0,1,0)</f>
        <v>1</v>
      </c>
      <c r="AE34">
        <f>IF(I8=0,1,0)</f>
        <v>1</v>
      </c>
      <c r="AF34">
        <f>IF(J8=0,1,0)</f>
        <v>1</v>
      </c>
      <c r="AG34" s="5" t="s">
        <v>44</v>
      </c>
      <c r="AH34">
        <f>IF(L8=0,1,0)</f>
        <v>1</v>
      </c>
      <c r="AI34">
        <f>IF(M8=0,1,0)</f>
        <v>1</v>
      </c>
      <c r="AJ34">
        <f>IF(N8=0,1,0)</f>
        <v>0</v>
      </c>
      <c r="AK34">
        <f>IF(O8=0,1,0)</f>
        <v>1</v>
      </c>
      <c r="AL34" s="5" t="s">
        <v>44</v>
      </c>
      <c r="AM34">
        <f>IF(Q8=0,1,0)</f>
        <v>0</v>
      </c>
      <c r="AN34">
        <f>IF(R8=0,1,0)</f>
        <v>1</v>
      </c>
      <c r="AO34">
        <f>IF(S8=0,1,0)</f>
        <v>1</v>
      </c>
      <c r="AP34">
        <f>IF(T8=0,1,0)</f>
        <v>1</v>
      </c>
      <c r="AQ34" s="5" t="s">
        <v>44</v>
      </c>
      <c r="AR34">
        <f>IF(V8=0,1,0)</f>
        <v>0</v>
      </c>
      <c r="AS34">
        <f>IF(W8=0,1,0)</f>
        <v>0</v>
      </c>
      <c r="AT34">
        <f>IF(X8=0,1,0)</f>
        <v>0</v>
      </c>
      <c r="AU34">
        <f>MOD(IF(Y8=0,1,0) + 1,2)</f>
        <v>0</v>
      </c>
      <c r="AW34" s="1" t="s">
        <v>55</v>
      </c>
      <c r="AX34" s="6">
        <f>IF(AC34 + AC35 &gt; 1,1,0)</f>
        <v>0</v>
      </c>
      <c r="AY34" s="1" t="s">
        <v>56</v>
      </c>
      <c r="AZ34" s="6">
        <f>MOD(SUM(AM37:AP37,AR37:AU37),2)</f>
        <v>0</v>
      </c>
      <c r="BA34" s="1" t="s">
        <v>57</v>
      </c>
      <c r="BB34" s="6">
        <f>IF(AND(AR34+AR35&gt;1,AR34+AR35&lt;&gt;AR37),1,0)</f>
        <v>0</v>
      </c>
      <c r="BC34" s="1" t="s">
        <v>58</v>
      </c>
      <c r="BD34" s="6">
        <f>IF(SUM(AC37:AF37,AH37:AK37,AM37:AP37,AR37:AU37)=0,1,0)</f>
        <v>0</v>
      </c>
      <c r="BE34" s="1" t="s">
        <v>59</v>
      </c>
      <c r="BF34" s="6">
        <f>AC37</f>
        <v>0</v>
      </c>
      <c r="BG34" s="1" t="s">
        <v>60</v>
      </c>
      <c r="BH34" s="6">
        <f>IF(AND(AC34=AC35,AC34&lt;&gt;AC37),1,0)</f>
        <v>0</v>
      </c>
      <c r="BJ34" t="s">
        <v>71</v>
      </c>
      <c r="BL34">
        <f>C14</f>
        <v>-654</v>
      </c>
      <c r="BN34" s="14" t="s">
        <v>74</v>
      </c>
      <c r="BO34" s="14"/>
      <c r="BP34" s="14"/>
      <c r="BQ34" s="14"/>
      <c r="BR34" s="14"/>
      <c r="BS34" s="14"/>
    </row>
    <row r="35" spans="27:71" ht="16.5" x14ac:dyDescent="0.45">
      <c r="AA35" s="1" t="s">
        <v>48</v>
      </c>
      <c r="AB35" t="s">
        <v>50</v>
      </c>
      <c r="AC35">
        <f>MOD(QUOTIENT(C6,POWER(2,15)),2)</f>
        <v>0</v>
      </c>
      <c r="AD35">
        <f>MOD(QUOTIENT(C6,POWER(2,14)),2)</f>
        <v>1</v>
      </c>
      <c r="AE35">
        <f>MOD(QUOTIENT(C6,POWER(2,13)),2)</f>
        <v>1</v>
      </c>
      <c r="AF35">
        <f>MOD(QUOTIENT(C6,POWER(2,12)),2)</f>
        <v>0</v>
      </c>
      <c r="AG35" s="5" t="s">
        <v>44</v>
      </c>
      <c r="AH35">
        <f>MOD(QUOTIENT(C6,POWER(2,11)),2)</f>
        <v>0</v>
      </c>
      <c r="AI35">
        <f>MOD(QUOTIENT(C6,POWER(2,10)),2)</f>
        <v>1</v>
      </c>
      <c r="AJ35">
        <f>MOD(QUOTIENT(C6,POWER(2,9)),2)</f>
        <v>1</v>
      </c>
      <c r="AK35">
        <f>MOD(QUOTIENT(C6,POWER(2,8)),2)</f>
        <v>1</v>
      </c>
      <c r="AL35" s="5" t="s">
        <v>44</v>
      </c>
      <c r="AM35">
        <f>MOD(QUOTIENT(C6,POWER(2,7)),2)</f>
        <v>0</v>
      </c>
      <c r="AN35">
        <f>MOD(QUOTIENT(C6,POWER(2,6)),2)</f>
        <v>1</v>
      </c>
      <c r="AO35">
        <f>MOD(QUOTIENT(C6,POWER(2,5)),2)</f>
        <v>0</v>
      </c>
      <c r="AP35">
        <f>MOD(QUOTIENT(C6,POWER(2,4)),2)</f>
        <v>0</v>
      </c>
      <c r="AQ35" s="5" t="s">
        <v>44</v>
      </c>
      <c r="AR35">
        <f>MOD(QUOTIENT(C6,POWER(2,3)),2)</f>
        <v>1</v>
      </c>
      <c r="AS35">
        <f>MOD(QUOTIENT(C6,POWER(2,2)),2)</f>
        <v>0</v>
      </c>
      <c r="AT35">
        <f>MOD(QUOTIENT(C6,POWER(2,1)),2)</f>
        <v>0</v>
      </c>
      <c r="AU35">
        <f>MOD(QUOTIENT(C6,POWER(2,0)),2)</f>
        <v>0</v>
      </c>
      <c r="BI35" s="1" t="s">
        <v>48</v>
      </c>
      <c r="BJ35" t="s">
        <v>67</v>
      </c>
      <c r="BL35">
        <f>C6</f>
        <v>26440</v>
      </c>
      <c r="BN35" s="14"/>
      <c r="BO35" s="14"/>
      <c r="BP35" s="14"/>
      <c r="BQ35" s="14"/>
      <c r="BR35" s="14"/>
      <c r="BS35" s="14"/>
    </row>
    <row r="36" spans="27:71" x14ac:dyDescent="0.35">
      <c r="AB36" s="12" t="s">
        <v>49</v>
      </c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BJ36" s="12" t="s">
        <v>66</v>
      </c>
      <c r="BK36" s="11"/>
      <c r="BL36" s="11"/>
      <c r="BN36" s="14"/>
      <c r="BO36" s="14"/>
      <c r="BP36" s="14"/>
      <c r="BQ36" s="14"/>
      <c r="BR36" s="14"/>
      <c r="BS36" s="14"/>
    </row>
    <row r="37" spans="27:71" ht="16.5" x14ac:dyDescent="0.45">
      <c r="AC37">
        <f>MOD(AC34+AC35+IF(AND(AD34+AD35&lt;&gt;AD37,AD34+AD35&gt;0),1,0),2)</f>
        <v>0</v>
      </c>
      <c r="AD37">
        <f>MOD(AD34+AD35+IF(AND(AE34+AE35&lt;&gt;AE37,AE34+AE35&gt;0),1,0),2)</f>
        <v>1</v>
      </c>
      <c r="AE37">
        <f>MOD(AE34+AE35+IF(AND(AF34+AF35&lt;&gt;AF37,AF34+AF35&gt;0),1,0),2)</f>
        <v>1</v>
      </c>
      <c r="AF37">
        <f>MOD(AF34+AF35+IF(AND(AH34+AH35&lt;&gt;AH37,AH34+AH35&gt;0),1,0),2)</f>
        <v>0</v>
      </c>
      <c r="AG37" s="5" t="s">
        <v>44</v>
      </c>
      <c r="AH37">
        <f>MOD(AH34+AH35+IF(AND(AI34+AI35&lt;&gt;AI37,AI34+AI35&gt;0),1,0),2)</f>
        <v>0</v>
      </c>
      <c r="AI37">
        <f>MOD(AI34+AI35+IF(AND(AJ34+AJ35&lt;&gt;AJ37,AJ34+AJ35&gt;0),1,0),2)</f>
        <v>1</v>
      </c>
      <c r="AJ37">
        <f>MOD(AJ34+AJ35+IF(AND(AK34+AK35&lt;&gt;AK37,AK34+AK35&gt;0),1,0),2)</f>
        <v>0</v>
      </c>
      <c r="AK37">
        <f>MOD(AK34+AK35+IF(AND(AM34+AM35&lt;&gt;AM37,AM34+AM35&gt;0),1,0),2)</f>
        <v>0</v>
      </c>
      <c r="AL37" s="5" t="s">
        <v>44</v>
      </c>
      <c r="AM37">
        <f>MOD(AM34+AM35+IF(AND(AN34+AN35&lt;&gt;AN37,AN34+AN35&gt;0),1,0),2)</f>
        <v>1</v>
      </c>
      <c r="AN37">
        <f>MOD(AN34+AN35+IF(AND(AO34+AO35&lt;&gt;AO37,AO34+AO35&gt;0),1,0),2)</f>
        <v>0</v>
      </c>
      <c r="AO37">
        <f>MOD(AO34+AO35+IF(AND(AP34+AP35&lt;&gt;AP37,AP34+AP35&gt;0),1,0),2)</f>
        <v>1</v>
      </c>
      <c r="AP37">
        <f>MOD(AP34+AP35+IF(AND(AR34+AR35&lt;&gt;AR37,AR34+AR35&gt;0),1,0),2)</f>
        <v>1</v>
      </c>
      <c r="AQ37" s="5" t="s">
        <v>44</v>
      </c>
      <c r="AR37">
        <f>MOD(AR34+AR35+IF(AND(AS34+AS35&lt;&gt;AS37,AS34+AS35&gt;0),1,0),2)</f>
        <v>1</v>
      </c>
      <c r="AS37">
        <f>MOD(AS34+AS35+IF(AND(AT34+AT35&lt;&gt;AT37,AT34+AT35&gt;0),1,0),2)</f>
        <v>0</v>
      </c>
      <c r="AT37">
        <f>MOD(AT34+AT35+IF(AND(AU34+AU35&lt;&gt;AU37,AU34+AU35&gt;0),1,0),2)</f>
        <v>0</v>
      </c>
      <c r="AU37">
        <f>MOD(AU34+AU35,2)</f>
        <v>0</v>
      </c>
      <c r="AV37" s="7" t="s">
        <v>61</v>
      </c>
      <c r="AW37" s="11">
        <f>IF(AC37=0,AU37+AT37*POWER(2,1)+AS37*POWER(2,2)+AR37*POWER(2,3)+AP37*POWER(2,4)+AO37*POWER(2,5)+AN37*POWER(2,6)+AM37*POWER(2,7)+AK37*POWER(2,8)+AJ37*POWER(2,9)+AI37*POWER(2,10)+AH37*POWER(2,11)+AF37*POWER(2,12)+AE37*POWER(2,13)+AD37*POWER(2,14),(AU37+AT37*POWER(2,1)+AS37*POWER(2,2)+AR37*POWER(2,3)+AP37*POWER(2,4)+AO37*POWER(2,5)+AN37*POWER(2,6)+AM37*POWER(2,7)+AK37*POWER(2,8)+AJ37*POWER(2,9)+AI37*POWER(2,10)+AH37*POWER(2,11)+AF37*POWER(2,12)+AE37*POWER(2,13)+AD37*POWER(2,14))-POWER(2,15))</f>
        <v>25784</v>
      </c>
      <c r="AX37" s="11"/>
      <c r="AY37" s="7" t="s">
        <v>63</v>
      </c>
      <c r="BL37">
        <f>BL34+BL35</f>
        <v>25786</v>
      </c>
      <c r="BM37" s="7" t="s">
        <v>63</v>
      </c>
      <c r="BN37" s="14"/>
      <c r="BO37" s="14"/>
      <c r="BP37" s="14"/>
      <c r="BQ37" s="14"/>
      <c r="BR37" s="14"/>
      <c r="BS37" s="14"/>
    </row>
  </sheetData>
  <mergeCells count="29">
    <mergeCell ref="BJ21:BL21"/>
    <mergeCell ref="BJ26:BL26"/>
    <mergeCell ref="BJ31:BL31"/>
    <mergeCell ref="BJ36:BL36"/>
    <mergeCell ref="BN4:BS7"/>
    <mergeCell ref="BN9:BS12"/>
    <mergeCell ref="BN14:BS17"/>
    <mergeCell ref="BN19:BS22"/>
    <mergeCell ref="BN24:BS27"/>
    <mergeCell ref="BN29:BS32"/>
    <mergeCell ref="BN34:BS37"/>
    <mergeCell ref="A16:E16"/>
    <mergeCell ref="AB6:AU6"/>
    <mergeCell ref="AB11:AU11"/>
    <mergeCell ref="AB16:AU16"/>
    <mergeCell ref="BJ6:BL6"/>
    <mergeCell ref="BJ11:BL11"/>
    <mergeCell ref="BJ16:BL16"/>
    <mergeCell ref="AW7:AX7"/>
    <mergeCell ref="AW12:AX12"/>
    <mergeCell ref="AW17:AX17"/>
    <mergeCell ref="AW22:AX22"/>
    <mergeCell ref="AW27:AX27"/>
    <mergeCell ref="AW37:AX37"/>
    <mergeCell ref="AB21:AU21"/>
    <mergeCell ref="AB26:AU26"/>
    <mergeCell ref="AB31:AU31"/>
    <mergeCell ref="AB36:AU36"/>
    <mergeCell ref="AW32:AX32"/>
  </mergeCells>
  <pageMargins left="0.7" right="0.7" top="0.75" bottom="0.75" header="0.3" footer="0.3"/>
  <pageSetup paperSize="9" orientation="portrait" r:id="rId1"/>
  <headerFooter>
    <oddHeader xml:space="preserve">&amp;LМихайлов Дмитрий Андреевич
&amp;CВариант №17&amp;RЛабораторная работа №6
</oddHeader>
    <oddFooter>&amp;L24.11.2022, 15:41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Koli AR</dc:creator>
  <cp:lastModifiedBy>Koli AR</cp:lastModifiedBy>
  <dcterms:created xsi:type="dcterms:W3CDTF">2022-11-10T18:07:04Z</dcterms:created>
  <dcterms:modified xsi:type="dcterms:W3CDTF">2022-11-20T13:44:49Z</dcterms:modified>
</cp:coreProperties>
</file>