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mbeddings/oleObject3.bin" ContentType="application/vnd.openxmlformats-officedocument.oleObject"/>
  <Default Extension="emf" ContentType="image/x-emf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2120" windowHeight="7875" activeTab="1"/>
  </bookViews>
  <sheets>
    <sheet name="FCFS" sheetId="1" r:id="rId1"/>
    <sheet name="SJF" sheetId="2" r:id="rId2"/>
    <sheet name="SRF" sheetId="5" r:id="rId3"/>
    <sheet name="-" sheetId="4" r:id="rId4"/>
    <sheet name="RR" sheetId="6" r:id="rId5"/>
    <sheet name="HRN" sheetId="3" r:id="rId6"/>
    <sheet name="contoh" sheetId="7" r:id="rId7"/>
    <sheet name="contoh 2" sheetId="8" r:id="rId8"/>
  </sheets>
  <calcPr calcId="125725"/>
</workbook>
</file>

<file path=xl/calcChain.xml><?xml version="1.0" encoding="utf-8"?>
<calcChain xmlns="http://schemas.openxmlformats.org/spreadsheetml/2006/main">
  <c r="H62" i="8"/>
  <c r="H63"/>
  <c r="H64"/>
  <c r="H65"/>
  <c r="H61"/>
  <c r="F62"/>
  <c r="F63"/>
  <c r="F64"/>
  <c r="F65"/>
  <c r="F61"/>
  <c r="F67" s="1"/>
  <c r="F66"/>
  <c r="F51"/>
  <c r="E41"/>
  <c r="F41" s="1"/>
  <c r="H31" i="7"/>
  <c r="H32"/>
  <c r="H33"/>
  <c r="H34"/>
  <c r="H30"/>
  <c r="E54" i="3"/>
  <c r="H48" i="2"/>
  <c r="H47"/>
  <c r="H46"/>
  <c r="G48"/>
  <c r="G47"/>
  <c r="I47" s="1"/>
  <c r="K47" s="1"/>
  <c r="L47" s="1"/>
  <c r="G46"/>
  <c r="H45"/>
  <c r="H44"/>
  <c r="G45"/>
  <c r="G44"/>
  <c r="I48"/>
  <c r="K48" s="1"/>
  <c r="L48" s="1"/>
  <c r="I46"/>
  <c r="I45"/>
  <c r="K45" s="1"/>
  <c r="L45" s="1"/>
  <c r="I44"/>
  <c r="I50" s="1"/>
  <c r="H47" i="1"/>
  <c r="H48"/>
  <c r="H49"/>
  <c r="H50"/>
  <c r="H46"/>
  <c r="I50"/>
  <c r="K50" s="1"/>
  <c r="I49"/>
  <c r="K49" s="1"/>
  <c r="L49" s="1"/>
  <c r="I48"/>
  <c r="K48" s="1"/>
  <c r="I47"/>
  <c r="I46"/>
  <c r="I52" s="1"/>
  <c r="H36" i="7"/>
  <c r="F36"/>
  <c r="H35"/>
  <c r="F35"/>
  <c r="F20"/>
  <c r="E10"/>
  <c r="F10" s="1"/>
  <c r="I23" i="6"/>
  <c r="I24"/>
  <c r="I25"/>
  <c r="I26"/>
  <c r="I22"/>
  <c r="I6"/>
  <c r="I7"/>
  <c r="I8"/>
  <c r="I9"/>
  <c r="I5"/>
  <c r="L4" i="2"/>
  <c r="J6"/>
  <c r="J7"/>
  <c r="J8"/>
  <c r="J5"/>
  <c r="I4"/>
  <c r="I10" s="1"/>
  <c r="L6" i="1"/>
  <c r="L7"/>
  <c r="L8"/>
  <c r="L9"/>
  <c r="L5" i="2"/>
  <c r="L6"/>
  <c r="L7"/>
  <c r="L8"/>
  <c r="L4" i="5"/>
  <c r="L5"/>
  <c r="L6"/>
  <c r="L3"/>
  <c r="L7"/>
  <c r="I4"/>
  <c r="I5"/>
  <c r="I6"/>
  <c r="I3"/>
  <c r="I8" s="1"/>
  <c r="I26" i="2"/>
  <c r="K26" s="1"/>
  <c r="L26" s="1"/>
  <c r="I27"/>
  <c r="K27" s="1"/>
  <c r="L27" s="1"/>
  <c r="I28"/>
  <c r="K28" s="1"/>
  <c r="L28" s="1"/>
  <c r="I29"/>
  <c r="K29" s="1"/>
  <c r="L29" s="1"/>
  <c r="I25"/>
  <c r="K25" s="1"/>
  <c r="L25" s="1"/>
  <c r="I5"/>
  <c r="I6"/>
  <c r="I7"/>
  <c r="I8"/>
  <c r="I9"/>
  <c r="I27" i="1"/>
  <c r="K27" s="1"/>
  <c r="I28"/>
  <c r="K28" s="1"/>
  <c r="I29"/>
  <c r="K29" s="1"/>
  <c r="I30"/>
  <c r="K30" s="1"/>
  <c r="I26"/>
  <c r="I32" s="1"/>
  <c r="I5"/>
  <c r="I11" s="1"/>
  <c r="K5"/>
  <c r="L5" s="1"/>
  <c r="J7"/>
  <c r="I7" s="1"/>
  <c r="J8"/>
  <c r="I8" s="1"/>
  <c r="J9"/>
  <c r="I9" s="1"/>
  <c r="J6"/>
  <c r="I6" s="1"/>
  <c r="G54" i="3"/>
  <c r="L6" i="6"/>
  <c r="L7"/>
  <c r="L8"/>
  <c r="L9"/>
  <c r="L23"/>
  <c r="L24"/>
  <c r="L25"/>
  <c r="L26"/>
  <c r="L22"/>
  <c r="L5"/>
  <c r="L8" i="5"/>
  <c r="G55" i="3"/>
  <c r="I7" i="5" l="1"/>
  <c r="K47" i="1"/>
  <c r="L47" s="1"/>
  <c r="H67" i="8"/>
  <c r="G41"/>
  <c r="G51"/>
  <c r="H66"/>
  <c r="I28" i="6"/>
  <c r="L28"/>
  <c r="L11"/>
  <c r="K46" i="1"/>
  <c r="K26"/>
  <c r="L26" s="1"/>
  <c r="K46" i="2"/>
  <c r="L46" s="1"/>
  <c r="I49"/>
  <c r="K44"/>
  <c r="L44" s="1"/>
  <c r="L49" s="1"/>
  <c r="L50" s="1"/>
  <c r="L51" s="1"/>
  <c r="L48" i="1"/>
  <c r="L50"/>
  <c r="I51"/>
  <c r="L46"/>
  <c r="L53" s="1"/>
  <c r="I10" i="6"/>
  <c r="I27"/>
  <c r="I11"/>
  <c r="G10" i="7"/>
  <c r="G20"/>
  <c r="L10" i="6"/>
  <c r="L27"/>
  <c r="I31" i="1"/>
  <c r="I10"/>
  <c r="L12"/>
  <c r="L10"/>
  <c r="L11"/>
  <c r="L9" i="2"/>
  <c r="L10" s="1"/>
  <c r="L11" s="1"/>
  <c r="L9" i="5"/>
  <c r="H51" i="8" l="1"/>
  <c r="E52"/>
  <c r="F52" s="1"/>
  <c r="E42"/>
  <c r="F42" s="1"/>
  <c r="H41"/>
  <c r="L52" i="1"/>
  <c r="L51"/>
  <c r="E21" i="7"/>
  <c r="F21" s="1"/>
  <c r="H20"/>
  <c r="E11"/>
  <c r="F11" s="1"/>
  <c r="H10"/>
  <c r="L28" i="1"/>
  <c r="L27"/>
  <c r="G42" i="8" l="1"/>
  <c r="G52"/>
  <c r="G11" i="7"/>
  <c r="G21"/>
  <c r="L30" i="1"/>
  <c r="L29"/>
  <c r="L33" s="1"/>
  <c r="E43" i="8" l="1"/>
  <c r="F43" s="1"/>
  <c r="H42"/>
  <c r="H52"/>
  <c r="E53"/>
  <c r="F53" s="1"/>
  <c r="L32" i="1"/>
  <c r="H21" i="7"/>
  <c r="E22"/>
  <c r="F22" s="1"/>
  <c r="H11"/>
  <c r="E12"/>
  <c r="F12" s="1"/>
  <c r="L31" i="1"/>
  <c r="I30" i="2"/>
  <c r="G43" i="8" l="1"/>
  <c r="G53"/>
  <c r="G12" i="7"/>
  <c r="G22"/>
  <c r="L30" i="2"/>
  <c r="L31" s="1"/>
  <c r="L32" s="1"/>
  <c r="H53" i="8" l="1"/>
  <c r="E54"/>
  <c r="F54" s="1"/>
  <c r="E44"/>
  <c r="F44" s="1"/>
  <c r="H43"/>
  <c r="E23" i="7"/>
  <c r="F23" s="1"/>
  <c r="H22"/>
  <c r="E13"/>
  <c r="F13" s="1"/>
  <c r="H12"/>
  <c r="G44" i="8" l="1"/>
  <c r="G54"/>
  <c r="G13" i="7"/>
  <c r="G23"/>
  <c r="E45" i="8" l="1"/>
  <c r="F45" s="1"/>
  <c r="H44"/>
  <c r="H54"/>
  <c r="E55"/>
  <c r="F55" s="1"/>
  <c r="E24" i="7"/>
  <c r="F24" s="1"/>
  <c r="H23"/>
  <c r="E14"/>
  <c r="F14" s="1"/>
  <c r="H13"/>
  <c r="G45" i="8" l="1"/>
  <c r="H45" s="1"/>
  <c r="H47" s="1"/>
  <c r="F47"/>
  <c r="F46"/>
  <c r="G55"/>
  <c r="H55" s="1"/>
  <c r="H56" s="1"/>
  <c r="F56"/>
  <c r="F57"/>
  <c r="H46"/>
  <c r="G24" i="7"/>
  <c r="H24" s="1"/>
  <c r="F26"/>
  <c r="F25"/>
  <c r="G14"/>
  <c r="H14" s="1"/>
  <c r="H15" s="1"/>
  <c r="F15"/>
  <c r="F16"/>
  <c r="H26"/>
  <c r="H25"/>
  <c r="H57" i="8" l="1"/>
  <c r="H16" i="7"/>
</calcChain>
</file>

<file path=xl/sharedStrings.xml><?xml version="1.0" encoding="utf-8"?>
<sst xmlns="http://schemas.openxmlformats.org/spreadsheetml/2006/main" count="488" uniqueCount="119">
  <si>
    <t>Nama Proses</t>
  </si>
  <si>
    <t>Waktu tiba</t>
  </si>
  <si>
    <t>Lama eksekusi</t>
  </si>
  <si>
    <t>A</t>
  </si>
  <si>
    <t>B</t>
  </si>
  <si>
    <t>C</t>
  </si>
  <si>
    <t>D</t>
  </si>
  <si>
    <t>E</t>
  </si>
  <si>
    <t>Mulai Eksekusi</t>
  </si>
  <si>
    <t>Selesai Eksekusi</t>
  </si>
  <si>
    <t>TA</t>
  </si>
  <si>
    <t>Jadwal Tabel Proses I</t>
  </si>
  <si>
    <t>Proses</t>
  </si>
  <si>
    <t>Rasio Penalti</t>
  </si>
  <si>
    <t>(3+2)/2=2,5</t>
  </si>
  <si>
    <t>(2+5)/5=1,2</t>
  </si>
  <si>
    <t>(1+8)/8=1,125</t>
  </si>
  <si>
    <t>(0+4)/4=1</t>
  </si>
  <si>
    <t>Jadwal Tabel Proses 2</t>
  </si>
  <si>
    <t>(4+5)/5=1,8</t>
  </si>
  <si>
    <t>(3+8)/8=1,375</t>
  </si>
  <si>
    <t>(2+4)/4=1,5</t>
  </si>
  <si>
    <t>Jadwal Tabel Proses 3</t>
  </si>
  <si>
    <t>(8+8)/8=2</t>
  </si>
  <si>
    <t>(7+4)/4=2,75</t>
  </si>
  <si>
    <t>Jadwal Tabel Proses 4</t>
  </si>
  <si>
    <t>Rp = (s+t)/t</t>
  </si>
  <si>
    <t>Menggunakan satuan Jam</t>
  </si>
  <si>
    <t>08:00</t>
  </si>
  <si>
    <t>08:05</t>
  </si>
  <si>
    <t>08:07</t>
  </si>
  <si>
    <t>08:10</t>
  </si>
  <si>
    <t>08:13</t>
  </si>
  <si>
    <t>5'</t>
  </si>
  <si>
    <t>7'</t>
  </si>
  <si>
    <t>3'</t>
  </si>
  <si>
    <t>8'</t>
  </si>
  <si>
    <t>2'</t>
  </si>
  <si>
    <t>08:12</t>
  </si>
  <si>
    <t>08:15</t>
  </si>
  <si>
    <t>08:23</t>
  </si>
  <si>
    <t>08:25</t>
  </si>
  <si>
    <t>13'</t>
  </si>
  <si>
    <t>12'</t>
  </si>
  <si>
    <t>Non Preemptive</t>
  </si>
  <si>
    <t>Waktu tunggu</t>
  </si>
  <si>
    <r>
      <rPr>
        <sz val="11"/>
        <color theme="1"/>
        <rFont val="Arial"/>
        <family val="2"/>
      </rPr>
      <t>Σ</t>
    </r>
    <r>
      <rPr>
        <sz val="11"/>
        <color theme="1"/>
        <rFont val="Calibri"/>
        <family val="2"/>
        <charset val="1"/>
      </rPr>
      <t xml:space="preserve">TA = </t>
    </r>
  </si>
  <si>
    <t>Rerata TA =</t>
  </si>
  <si>
    <t xml:space="preserve">Rerata TA = </t>
  </si>
  <si>
    <r>
      <rPr>
        <sz val="11"/>
        <color theme="1"/>
        <rFont val="Arial"/>
        <family val="2"/>
      </rPr>
      <t>Σ</t>
    </r>
    <r>
      <rPr>
        <sz val="11"/>
        <color theme="1"/>
        <rFont val="Calibri"/>
        <family val="2"/>
        <charset val="1"/>
      </rPr>
      <t>TA =</t>
    </r>
  </si>
  <si>
    <t>Update jadwal Tabel Rasio Penalti ke-1</t>
  </si>
  <si>
    <t>Update jadwal Tabel Rasio Penalti ke-2</t>
  </si>
  <si>
    <t>Update jadwal Tabel Rasio Penalti ke-3</t>
  </si>
  <si>
    <t>Rp = Rasio prioritas</t>
  </si>
  <si>
    <t>s = waktu tunggu</t>
  </si>
  <si>
    <t>t = waktu proses</t>
  </si>
  <si>
    <t>waktu proses</t>
  </si>
  <si>
    <t>Waktu proses</t>
  </si>
  <si>
    <t>Total</t>
  </si>
  <si>
    <t>NB: lama eksekusi = burst time</t>
  </si>
  <si>
    <t>Kuantum (Q):</t>
  </si>
  <si>
    <t>wkt tunggu</t>
  </si>
  <si>
    <t>Waktu Tunggu</t>
  </si>
  <si>
    <t>(= mulai eksekusi - waktu tiba)</t>
  </si>
  <si>
    <t>(=selesai eksekusi - waktu tiba)</t>
  </si>
  <si>
    <t>(=mulai eksekusi + lama eksekusi)</t>
  </si>
  <si>
    <t>Turn-around Time</t>
  </si>
  <si>
    <t>(= selesai eksekusi proses sblmnya)</t>
  </si>
  <si>
    <t>FCFS</t>
  </si>
  <si>
    <t>burst time</t>
  </si>
  <si>
    <t>P1</t>
  </si>
  <si>
    <t>P2</t>
  </si>
  <si>
    <t>P3</t>
  </si>
  <si>
    <t>P4</t>
  </si>
  <si>
    <t>P5</t>
  </si>
  <si>
    <t>SJF</t>
  </si>
  <si>
    <t>RR, kuantum = 2</t>
  </si>
  <si>
    <t>ΣTA=</t>
  </si>
  <si>
    <t xml:space="preserve">Rerata TA= </t>
  </si>
  <si>
    <t>ΣWT=</t>
  </si>
  <si>
    <t>Rerata WT=</t>
  </si>
  <si>
    <t>throughput terbanyak</t>
  </si>
  <si>
    <t>FCFS =</t>
  </si>
  <si>
    <t>SJF =</t>
  </si>
  <si>
    <t>RR =</t>
  </si>
  <si>
    <t>(terbaik)</t>
  </si>
  <si>
    <t>Telah menyelesaikan 3 proses</t>
  </si>
  <si>
    <t>Telah menyelesaikan 4 proses</t>
  </si>
  <si>
    <t>rata-rata waktu tunggu/ respon time terkecil</t>
  </si>
  <si>
    <t>Gantt Chart</t>
  </si>
  <si>
    <t>(response time)</t>
  </si>
  <si>
    <t xml:space="preserve">Rerata WT = </t>
  </si>
  <si>
    <r>
      <rPr>
        <sz val="11"/>
        <color theme="1"/>
        <rFont val="Arial"/>
        <family val="2"/>
      </rPr>
      <t>Σ</t>
    </r>
    <r>
      <rPr>
        <sz val="11"/>
        <color theme="1"/>
        <rFont val="Calibri"/>
        <family val="2"/>
        <charset val="1"/>
      </rPr>
      <t>TA = 45'</t>
    </r>
  </si>
  <si>
    <t>Rerata TA = 8'</t>
  </si>
  <si>
    <t>Soal:</t>
  </si>
  <si>
    <t>Berdasarkan hasil perhitungan diatas, algoritma mana yang terbaik untuk  sistem batch, dan yang terbaik untuk sistem interaktif. Berikan alasan Anda.</t>
  </si>
  <si>
    <t>Yang baik utk sistem batch:</t>
  </si>
  <si>
    <t>Yg baik utk sistem interaktif:</t>
  </si>
  <si>
    <t>Jawab:</t>
  </si>
  <si>
    <t>Rerata WT =</t>
  </si>
  <si>
    <t>rerata WT =</t>
  </si>
  <si>
    <t>Urutan Proses</t>
  </si>
  <si>
    <t>2.</t>
  </si>
  <si>
    <t>1.</t>
  </si>
  <si>
    <r>
      <t xml:space="preserve">Lima proses tiba secara </t>
    </r>
    <r>
      <rPr>
        <u/>
        <sz val="11"/>
        <color theme="1"/>
        <rFont val="Times New Roman"/>
        <family val="1"/>
      </rPr>
      <t>bersamaan</t>
    </r>
    <r>
      <rPr>
        <sz val="11"/>
        <color theme="1"/>
        <rFont val="Times New Roman"/>
        <family val="1"/>
      </rPr>
      <t xml:space="preserve"> pada saat t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(awal) dengan </t>
    </r>
    <r>
      <rPr>
        <u/>
        <sz val="11"/>
        <color theme="1"/>
        <rFont val="Times New Roman"/>
        <family val="1"/>
      </rPr>
      <t>urutan</t>
    </r>
    <r>
      <rPr>
        <sz val="11"/>
        <color theme="1"/>
        <rFont val="Times New Roman"/>
        <family val="1"/>
      </rPr>
      <t xml:space="preserve"> P1, P2, P3, P4, dan P5. Bandingkan (rata-rata) </t>
    </r>
    <r>
      <rPr>
        <i/>
        <sz val="11"/>
        <color theme="1"/>
        <rFont val="Times New Roman"/>
        <family val="1"/>
      </rPr>
      <t xml:space="preserve">turn-around time </t>
    </r>
    <r>
      <rPr>
        <sz val="11"/>
        <color theme="1"/>
        <rFont val="Times New Roman"/>
        <family val="1"/>
      </rPr>
      <t xml:space="preserve">dan </t>
    </r>
    <r>
      <rPr>
        <i/>
        <sz val="11"/>
        <color theme="1"/>
        <rFont val="Times New Roman"/>
        <family val="1"/>
      </rPr>
      <t xml:space="preserve">waiting time </t>
    </r>
    <r>
      <rPr>
        <sz val="11"/>
        <color theme="1"/>
        <rFont val="Times New Roman"/>
        <family val="1"/>
      </rPr>
      <t>dari ke lima proses tersebut di atas jika mengimplementasikan algoritma penjadwalan FCFS, SJF, dan RR (</t>
    </r>
    <r>
      <rPr>
        <i/>
        <sz val="11"/>
        <color theme="1"/>
        <rFont val="Times New Roman"/>
        <family val="1"/>
      </rPr>
      <t>Round Robin</t>
    </r>
    <r>
      <rPr>
        <sz val="11"/>
        <color theme="1"/>
        <rFont val="Times New Roman"/>
        <family val="1"/>
      </rPr>
      <t xml:space="preserve">) dengan kuantum 4 (empat) satuan waktu. </t>
    </r>
    <r>
      <rPr>
        <i/>
        <sz val="11"/>
        <color theme="1"/>
        <rFont val="Times New Roman"/>
        <family val="1"/>
      </rPr>
      <t xml:space="preserve">Context switch </t>
    </r>
    <r>
      <rPr>
        <sz val="11"/>
        <color theme="1"/>
        <rFont val="Times New Roman"/>
        <family val="1"/>
      </rPr>
      <t xml:space="preserve">diabaikan. </t>
    </r>
    <r>
      <rPr>
        <i/>
        <sz val="11"/>
        <color theme="1"/>
        <rFont val="Times New Roman"/>
        <family val="1"/>
      </rPr>
      <t>Burst time</t>
    </r>
    <r>
      <rPr>
        <sz val="11"/>
        <color theme="1"/>
        <rFont val="Times New Roman"/>
        <family val="1"/>
      </rPr>
      <t xml:space="preserve"> kelima proses tersebut berturut-turut (10, 8, 6, 4, 2) satuan waktu. </t>
    </r>
  </si>
  <si>
    <t>&lt;--</t>
  </si>
  <si>
    <t>Rata-rata WT</t>
  </si>
  <si>
    <t>rata-rata WT</t>
  </si>
  <si>
    <t xml:space="preserve">Karena kebetulan semua algoritma menyelesaikan semua job pada waktu 30, maka kita gunakan cara penghitungan lain. </t>
  </si>
  <si>
    <t>Misal dihitung pada saat waktu = 25</t>
  </si>
  <si>
    <t>Telah menyelesaikan 2 proses</t>
  </si>
  <si>
    <t>Pada contoh ini memang nilai rata-rata WT/ RT antara SJF dengan RR sama</t>
  </si>
  <si>
    <t>Namun lebih tepatnya, pada algoritma SJF dari awal memang untuk memaksimalkan throughput,</t>
  </si>
  <si>
    <t>sehingga bisa jadi job yang panjang akan direspon sangat lama, hal ini tidak boleh terjadi pada sistem interaktif.</t>
  </si>
  <si>
    <r>
      <t xml:space="preserve">Sehingga yang terbaik untuk sistem interaktif adalah </t>
    </r>
    <r>
      <rPr>
        <b/>
        <sz val="11"/>
        <color theme="1"/>
        <rFont val="Calibri"/>
        <family val="2"/>
        <scheme val="minor"/>
      </rPr>
      <t>Round Robin</t>
    </r>
  </si>
  <si>
    <t>Rata-rata WT=</t>
  </si>
  <si>
    <t>Lama Eksekusi</t>
  </si>
  <si>
    <r>
      <t>Gunakan ilustrasi (</t>
    </r>
    <r>
      <rPr>
        <i/>
        <sz val="11"/>
        <color theme="1"/>
        <rFont val="Times New Roman"/>
        <family val="1"/>
      </rPr>
      <t>gant chart</t>
    </r>
    <r>
      <rPr>
        <sz val="11"/>
        <color theme="1"/>
        <rFont val="Times New Roman"/>
        <family val="1"/>
      </rPr>
      <t xml:space="preserve">) dan tabel untuk menghitung </t>
    </r>
    <r>
      <rPr>
        <u/>
        <sz val="11"/>
        <color theme="1"/>
        <rFont val="Times New Roman"/>
        <family val="1"/>
      </rPr>
      <t xml:space="preserve">rata-rata waktu tunggu dan  </t>
    </r>
    <r>
      <rPr>
        <i/>
        <u/>
        <sz val="11"/>
        <color theme="1"/>
        <rFont val="Times New Roman"/>
        <family val="1"/>
      </rPr>
      <t>turn-around time</t>
    </r>
    <r>
      <rPr>
        <sz val="11"/>
        <color theme="1"/>
        <rFont val="Times New Roman"/>
        <family val="1"/>
      </rPr>
      <t xml:space="preserve"> dari kelima proses tersebut jika mengimplementasikan algoritma penjadwalan: </t>
    </r>
    <r>
      <rPr>
        <b/>
        <sz val="11"/>
        <color theme="1"/>
        <rFont val="Times New Roman"/>
        <family val="1"/>
      </rPr>
      <t>FCFS</t>
    </r>
    <r>
      <rPr>
        <sz val="11"/>
        <color theme="1"/>
        <rFont val="Times New Roman"/>
        <family val="1"/>
      </rPr>
      <t xml:space="preserve">, </t>
    </r>
    <r>
      <rPr>
        <b/>
        <sz val="11"/>
        <color theme="1"/>
        <rFont val="Times New Roman"/>
        <family val="1"/>
      </rPr>
      <t>SJF</t>
    </r>
    <r>
      <rPr>
        <sz val="11"/>
        <color theme="1"/>
        <rFont val="Times New Roman"/>
        <family val="1"/>
      </rPr>
      <t xml:space="preserve">, dan </t>
    </r>
    <r>
      <rPr>
        <b/>
        <sz val="11"/>
        <color theme="1"/>
        <rFont val="Times New Roman"/>
        <family val="1"/>
      </rPr>
      <t>RR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Round Robin</t>
    </r>
    <r>
      <rPr>
        <sz val="11"/>
        <color theme="1"/>
        <rFont val="Times New Roman"/>
        <family val="1"/>
      </rPr>
      <t xml:space="preserve">) dengan kuantum 2 (dua) satuan waktu. </t>
    </r>
  </si>
  <si>
    <t>Lima proses tiba bersamaan dengan urutan A,B,C,D,E. Lama eksekusi masing-masing adalah sebagai berikut: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</si>
</sst>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/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14" xfId="0" applyFont="1" applyFill="1" applyBorder="1" applyAlignment="1"/>
    <xf numFmtId="0" fontId="6" fillId="0" borderId="16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2" fillId="0" borderId="0" xfId="0" applyFont="1"/>
    <xf numFmtId="0" fontId="11" fillId="0" borderId="0" xfId="0" applyFont="1"/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2" fillId="0" borderId="0" xfId="0" applyFont="1"/>
    <xf numFmtId="0" fontId="13" fillId="0" borderId="0" xfId="0" applyFont="1" applyAlignment="1">
      <alignment horizontal="right"/>
    </xf>
    <xf numFmtId="0" fontId="2" fillId="6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/>
    <xf numFmtId="0" fontId="14" fillId="0" borderId="0" xfId="0" applyFont="1" applyAlignment="1">
      <alignment wrapText="1"/>
    </xf>
    <xf numFmtId="0" fontId="0" fillId="6" borderId="1" xfId="0" quotePrefix="1" applyFill="1" applyBorder="1" applyAlignment="1">
      <alignment horizontal="center" wrapText="1"/>
    </xf>
    <xf numFmtId="164" fontId="0" fillId="0" borderId="0" xfId="0" applyNumberFormat="1" applyAlignment="1">
      <alignment horizontal="left"/>
    </xf>
    <xf numFmtId="0" fontId="0" fillId="7" borderId="1" xfId="0" applyFill="1" applyBorder="1"/>
    <xf numFmtId="0" fontId="7" fillId="0" borderId="0" xfId="0" applyFont="1" applyFill="1" applyBorder="1" applyAlignment="1">
      <alignment horizontal="left"/>
    </xf>
    <xf numFmtId="0" fontId="12" fillId="0" borderId="2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8" fillId="7" borderId="0" xfId="0" applyFont="1" applyFill="1" applyBorder="1" applyAlignment="1">
      <alignment horizontal="left"/>
    </xf>
    <xf numFmtId="0" fontId="0" fillId="7" borderId="0" xfId="0" applyFill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0" xfId="0" applyFont="1"/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2" fillId="0" borderId="23" xfId="0" applyFont="1" applyBorder="1"/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7.bin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openxmlformats.org/officeDocument/2006/relationships/oleObject" Target="../embeddings/oleObject12.bin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4"/>
  <sheetViews>
    <sheetView showGridLines="0" zoomScale="110" zoomScaleNormal="110" workbookViewId="0">
      <selection activeCell="D55" sqref="D55"/>
    </sheetView>
  </sheetViews>
  <sheetFormatPr defaultRowHeight="15"/>
  <cols>
    <col min="1" max="1" width="2" bestFit="1" customWidth="1"/>
    <col min="2" max="2" width="12.42578125" bestFit="1" customWidth="1"/>
    <col min="3" max="3" width="10.5703125" bestFit="1" customWidth="1"/>
    <col min="4" max="4" width="13.85546875" bestFit="1" customWidth="1"/>
    <col min="6" max="6" width="12.42578125" bestFit="1" customWidth="1"/>
    <col min="7" max="7" width="10.5703125" bestFit="1" customWidth="1"/>
    <col min="8" max="8" width="13.85546875" bestFit="1" customWidth="1"/>
    <col min="9" max="9" width="17.7109375" style="7" customWidth="1"/>
    <col min="10" max="10" width="17.7109375" customWidth="1"/>
    <col min="11" max="11" width="17.5703125" customWidth="1"/>
    <col min="12" max="12" width="18.5703125" customWidth="1"/>
  </cols>
  <sheetData>
    <row r="3" spans="1:12" ht="15.75" thickBot="1">
      <c r="F3" s="87" t="s">
        <v>0</v>
      </c>
      <c r="G3" s="87" t="s">
        <v>1</v>
      </c>
      <c r="H3" s="87" t="s">
        <v>2</v>
      </c>
      <c r="I3" s="63" t="s">
        <v>45</v>
      </c>
      <c r="J3" s="50" t="s">
        <v>8</v>
      </c>
      <c r="K3" s="50" t="s">
        <v>9</v>
      </c>
      <c r="L3" s="50" t="s">
        <v>66</v>
      </c>
    </row>
    <row r="4" spans="1:12" ht="30">
      <c r="A4" s="7">
        <v>1</v>
      </c>
      <c r="B4" s="9" t="s">
        <v>0</v>
      </c>
      <c r="C4" s="10" t="s">
        <v>1</v>
      </c>
      <c r="D4" s="11" t="s">
        <v>2</v>
      </c>
      <c r="F4" s="88"/>
      <c r="G4" s="88"/>
      <c r="H4" s="88"/>
      <c r="I4" s="67" t="s">
        <v>63</v>
      </c>
      <c r="J4" s="67" t="s">
        <v>67</v>
      </c>
      <c r="K4" s="67" t="s">
        <v>65</v>
      </c>
      <c r="L4" s="67" t="s">
        <v>64</v>
      </c>
    </row>
    <row r="5" spans="1:12">
      <c r="B5" s="12" t="s">
        <v>3</v>
      </c>
      <c r="C5" s="2">
        <v>0</v>
      </c>
      <c r="D5" s="17">
        <v>5</v>
      </c>
      <c r="F5" s="2" t="s">
        <v>3</v>
      </c>
      <c r="G5" s="2">
        <v>0</v>
      </c>
      <c r="H5" s="2">
        <v>5</v>
      </c>
      <c r="I5" s="44">
        <f>J5-G5</f>
        <v>0</v>
      </c>
      <c r="J5" s="44">
        <v>0</v>
      </c>
      <c r="K5" s="44">
        <f>J5+H5</f>
        <v>5</v>
      </c>
      <c r="L5" s="44">
        <f>K5-G5</f>
        <v>5</v>
      </c>
    </row>
    <row r="6" spans="1:12">
      <c r="B6" s="12" t="s">
        <v>4</v>
      </c>
      <c r="C6" s="2">
        <v>0</v>
      </c>
      <c r="D6" s="17">
        <v>2</v>
      </c>
      <c r="F6" s="2" t="s">
        <v>4</v>
      </c>
      <c r="G6" s="2">
        <v>0</v>
      </c>
      <c r="H6" s="2">
        <v>2</v>
      </c>
      <c r="I6" s="44">
        <f t="shared" ref="I6:I9" si="0">J6-G6</f>
        <v>5</v>
      </c>
      <c r="J6" s="44">
        <f>K5</f>
        <v>5</v>
      </c>
      <c r="K6" s="44">
        <v>7</v>
      </c>
      <c r="L6" s="44">
        <f t="shared" ref="L6:L9" si="1">K6-G6</f>
        <v>7</v>
      </c>
    </row>
    <row r="7" spans="1:12">
      <c r="B7" s="12" t="s">
        <v>5</v>
      </c>
      <c r="C7" s="2">
        <v>0</v>
      </c>
      <c r="D7" s="17">
        <v>6</v>
      </c>
      <c r="F7" s="2" t="s">
        <v>5</v>
      </c>
      <c r="G7" s="2">
        <v>0</v>
      </c>
      <c r="H7" s="2">
        <v>6</v>
      </c>
      <c r="I7" s="44">
        <f t="shared" si="0"/>
        <v>7</v>
      </c>
      <c r="J7" s="44">
        <f t="shared" ref="J7:J9" si="2">K6</f>
        <v>7</v>
      </c>
      <c r="K7" s="44">
        <v>13</v>
      </c>
      <c r="L7" s="44">
        <f t="shared" si="1"/>
        <v>13</v>
      </c>
    </row>
    <row r="8" spans="1:12">
      <c r="B8" s="12" t="s">
        <v>6</v>
      </c>
      <c r="C8" s="2">
        <v>0</v>
      </c>
      <c r="D8" s="17">
        <v>8</v>
      </c>
      <c r="F8" s="2" t="s">
        <v>6</v>
      </c>
      <c r="G8" s="2">
        <v>0</v>
      </c>
      <c r="H8" s="2">
        <v>8</v>
      </c>
      <c r="I8" s="44">
        <f t="shared" si="0"/>
        <v>13</v>
      </c>
      <c r="J8" s="44">
        <f t="shared" si="2"/>
        <v>13</v>
      </c>
      <c r="K8" s="44">
        <v>21</v>
      </c>
      <c r="L8" s="44">
        <f t="shared" si="1"/>
        <v>21</v>
      </c>
    </row>
    <row r="9" spans="1:12" ht="15.75" thickBot="1">
      <c r="B9" s="14" t="s">
        <v>7</v>
      </c>
      <c r="C9" s="15">
        <v>0</v>
      </c>
      <c r="D9" s="18">
        <v>3</v>
      </c>
      <c r="F9" s="2" t="s">
        <v>7</v>
      </c>
      <c r="G9" s="2">
        <v>0</v>
      </c>
      <c r="H9" s="2">
        <v>3</v>
      </c>
      <c r="I9" s="44">
        <f t="shared" si="0"/>
        <v>21</v>
      </c>
      <c r="J9" s="44">
        <f t="shared" si="2"/>
        <v>21</v>
      </c>
      <c r="K9" s="44">
        <v>24</v>
      </c>
      <c r="L9" s="44">
        <f t="shared" si="1"/>
        <v>24</v>
      </c>
    </row>
    <row r="10" spans="1:12">
      <c r="F10" s="84" t="s">
        <v>58</v>
      </c>
      <c r="G10" s="85"/>
      <c r="H10" s="86"/>
      <c r="I10" s="51">
        <f>SUM(I5:I9)</f>
        <v>46</v>
      </c>
      <c r="J10" s="51"/>
      <c r="K10" s="51"/>
      <c r="L10" s="51">
        <f>SUM(L5:L9)</f>
        <v>70</v>
      </c>
    </row>
    <row r="11" spans="1:12">
      <c r="B11" s="35" t="s">
        <v>59</v>
      </c>
      <c r="F11" s="34"/>
      <c r="G11" s="34"/>
      <c r="H11" s="34" t="s">
        <v>106</v>
      </c>
      <c r="I11" s="76">
        <f>AVERAGE(I5:I9)</f>
        <v>9.1999999999999993</v>
      </c>
      <c r="J11" s="34"/>
      <c r="K11" s="47" t="s">
        <v>49</v>
      </c>
      <c r="L11" s="7">
        <f>SUM(L5:L9)</f>
        <v>70</v>
      </c>
    </row>
    <row r="12" spans="1:12">
      <c r="K12" s="48" t="s">
        <v>48</v>
      </c>
      <c r="L12" s="83">
        <f>AVERAGE(L5:L9)</f>
        <v>14</v>
      </c>
    </row>
    <row r="13" spans="1:12">
      <c r="F13" t="s">
        <v>89</v>
      </c>
    </row>
    <row r="24" spans="1:12" ht="15.75" thickBot="1"/>
    <row r="25" spans="1:12">
      <c r="A25" s="7">
        <v>2</v>
      </c>
      <c r="B25" s="9" t="s">
        <v>0</v>
      </c>
      <c r="C25" s="10" t="s">
        <v>1</v>
      </c>
      <c r="D25" s="11" t="s">
        <v>2</v>
      </c>
      <c r="F25" s="50" t="s">
        <v>0</v>
      </c>
      <c r="G25" s="50" t="s">
        <v>1</v>
      </c>
      <c r="H25" s="50" t="s">
        <v>2</v>
      </c>
      <c r="I25" s="50" t="s">
        <v>61</v>
      </c>
      <c r="J25" s="50" t="s">
        <v>8</v>
      </c>
      <c r="K25" s="50" t="s">
        <v>9</v>
      </c>
      <c r="L25" s="50" t="s">
        <v>10</v>
      </c>
    </row>
    <row r="26" spans="1:12">
      <c r="B26" s="12" t="s">
        <v>3</v>
      </c>
      <c r="C26" s="8">
        <v>0</v>
      </c>
      <c r="D26" s="17">
        <v>5</v>
      </c>
      <c r="F26" s="2" t="s">
        <v>3</v>
      </c>
      <c r="G26" s="2">
        <v>0</v>
      </c>
      <c r="H26" s="2">
        <v>5</v>
      </c>
      <c r="I26" s="44">
        <f>J26-G26</f>
        <v>0</v>
      </c>
      <c r="J26" s="44">
        <v>0</v>
      </c>
      <c r="K26" s="44">
        <f>I26+H26+G26</f>
        <v>5</v>
      </c>
      <c r="L26" s="44">
        <f>K26-G26</f>
        <v>5</v>
      </c>
    </row>
    <row r="27" spans="1:12">
      <c r="B27" s="12" t="s">
        <v>4</v>
      </c>
      <c r="C27" s="8">
        <v>1</v>
      </c>
      <c r="D27" s="17">
        <v>2</v>
      </c>
      <c r="F27" s="2" t="s">
        <v>4</v>
      </c>
      <c r="G27" s="2">
        <v>1</v>
      </c>
      <c r="H27" s="2">
        <v>2</v>
      </c>
      <c r="I27" s="44">
        <f t="shared" ref="I27:I30" si="3">J27-G27</f>
        <v>4</v>
      </c>
      <c r="J27" s="44">
        <v>5</v>
      </c>
      <c r="K27" s="44">
        <f t="shared" ref="K27:K30" si="4">I27+H27+G27</f>
        <v>7</v>
      </c>
      <c r="L27" s="44">
        <f t="shared" ref="L27:L30" si="5">K27-G27</f>
        <v>6</v>
      </c>
    </row>
    <row r="28" spans="1:12">
      <c r="B28" s="12" t="s">
        <v>5</v>
      </c>
      <c r="C28" s="8">
        <v>2</v>
      </c>
      <c r="D28" s="17">
        <v>6</v>
      </c>
      <c r="F28" s="2" t="s">
        <v>5</v>
      </c>
      <c r="G28" s="2">
        <v>2</v>
      </c>
      <c r="H28" s="2">
        <v>6</v>
      </c>
      <c r="I28" s="44">
        <f t="shared" si="3"/>
        <v>5</v>
      </c>
      <c r="J28" s="44">
        <v>7</v>
      </c>
      <c r="K28" s="44">
        <f t="shared" si="4"/>
        <v>13</v>
      </c>
      <c r="L28" s="44">
        <f t="shared" si="5"/>
        <v>11</v>
      </c>
    </row>
    <row r="29" spans="1:12">
      <c r="B29" s="12" t="s">
        <v>6</v>
      </c>
      <c r="C29" s="8">
        <v>2</v>
      </c>
      <c r="D29" s="17">
        <v>8</v>
      </c>
      <c r="F29" s="2" t="s">
        <v>6</v>
      </c>
      <c r="G29" s="2">
        <v>2</v>
      </c>
      <c r="H29" s="2">
        <v>8</v>
      </c>
      <c r="I29" s="44">
        <f t="shared" si="3"/>
        <v>11</v>
      </c>
      <c r="J29" s="44">
        <v>13</v>
      </c>
      <c r="K29" s="44">
        <f t="shared" si="4"/>
        <v>21</v>
      </c>
      <c r="L29" s="44">
        <f t="shared" si="5"/>
        <v>19</v>
      </c>
    </row>
    <row r="30" spans="1:12" ht="15.75" thickBot="1">
      <c r="B30" s="23" t="s">
        <v>7</v>
      </c>
      <c r="C30" s="21">
        <v>5</v>
      </c>
      <c r="D30" s="22">
        <v>3</v>
      </c>
      <c r="F30" s="2" t="s">
        <v>7</v>
      </c>
      <c r="G30" s="2">
        <v>5</v>
      </c>
      <c r="H30" s="2">
        <v>3</v>
      </c>
      <c r="I30" s="44">
        <f t="shared" si="3"/>
        <v>16</v>
      </c>
      <c r="J30" s="44">
        <v>21</v>
      </c>
      <c r="K30" s="44">
        <f t="shared" si="4"/>
        <v>24</v>
      </c>
      <c r="L30" s="44">
        <f t="shared" si="5"/>
        <v>19</v>
      </c>
    </row>
    <row r="31" spans="1:12">
      <c r="F31" s="84" t="s">
        <v>58</v>
      </c>
      <c r="G31" s="85"/>
      <c r="H31" s="86"/>
      <c r="I31" s="51">
        <f>SUM(I26:I30)</f>
        <v>36</v>
      </c>
      <c r="J31" s="52"/>
      <c r="K31" s="52"/>
      <c r="L31" s="51">
        <f>SUM(L26:L30)</f>
        <v>60</v>
      </c>
    </row>
    <row r="32" spans="1:12">
      <c r="H32" t="s">
        <v>107</v>
      </c>
      <c r="I32" s="7">
        <f>AVERAGE(I26:I30)</f>
        <v>7.2</v>
      </c>
      <c r="K32" s="47" t="s">
        <v>46</v>
      </c>
      <c r="L32" s="49">
        <f>SUM(L26:L30)</f>
        <v>60</v>
      </c>
    </row>
    <row r="33" spans="1:12">
      <c r="K33" s="48" t="s">
        <v>47</v>
      </c>
      <c r="L33" s="68">
        <f>AVERAGE(L26:L30)</f>
        <v>12</v>
      </c>
    </row>
    <row r="34" spans="1:12">
      <c r="F34" t="s">
        <v>89</v>
      </c>
    </row>
    <row r="44" spans="1:12" ht="15.75" thickBot="1"/>
    <row r="45" spans="1:12">
      <c r="A45">
        <v>3</v>
      </c>
      <c r="B45" s="9" t="s">
        <v>0</v>
      </c>
      <c r="C45" s="10" t="s">
        <v>1</v>
      </c>
      <c r="D45" s="11" t="s">
        <v>2</v>
      </c>
      <c r="F45" s="50" t="s">
        <v>0</v>
      </c>
      <c r="G45" s="50" t="s">
        <v>1</v>
      </c>
      <c r="H45" s="50" t="s">
        <v>2</v>
      </c>
      <c r="I45" s="50" t="s">
        <v>61</v>
      </c>
      <c r="J45" s="50" t="s">
        <v>8</v>
      </c>
      <c r="K45" s="50" t="s">
        <v>9</v>
      </c>
      <c r="L45" s="50" t="s">
        <v>10</v>
      </c>
    </row>
    <row r="46" spans="1:12">
      <c r="B46" s="12" t="s">
        <v>3</v>
      </c>
      <c r="C46" s="8">
        <v>0</v>
      </c>
      <c r="D46" s="17">
        <v>5</v>
      </c>
      <c r="F46" s="2" t="s">
        <v>3</v>
      </c>
      <c r="G46" s="2">
        <v>0</v>
      </c>
      <c r="H46" s="2">
        <f>D46</f>
        <v>5</v>
      </c>
      <c r="I46" s="44">
        <f>J46-G46</f>
        <v>0</v>
      </c>
      <c r="J46" s="44">
        <v>0</v>
      </c>
      <c r="K46" s="44">
        <f>I46+H46+G46</f>
        <v>5</v>
      </c>
      <c r="L46" s="44">
        <f>K46-G46</f>
        <v>5</v>
      </c>
    </row>
    <row r="47" spans="1:12">
      <c r="B47" s="12" t="s">
        <v>4</v>
      </c>
      <c r="C47" s="8">
        <v>1</v>
      </c>
      <c r="D47" s="17">
        <v>3</v>
      </c>
      <c r="F47" s="2" t="s">
        <v>4</v>
      </c>
      <c r="G47" s="2">
        <v>1</v>
      </c>
      <c r="H47" s="2">
        <f t="shared" ref="H47:H50" si="6">D47</f>
        <v>3</v>
      </c>
      <c r="I47" s="44">
        <f t="shared" ref="I47:I50" si="7">J47-G47</f>
        <v>4</v>
      </c>
      <c r="J47" s="44">
        <v>5</v>
      </c>
      <c r="K47" s="44">
        <f t="shared" ref="K47:K50" si="8">I47+H47+G47</f>
        <v>8</v>
      </c>
      <c r="L47" s="44">
        <f t="shared" ref="L47:L50" si="9">K47-G47</f>
        <v>7</v>
      </c>
    </row>
    <row r="48" spans="1:12">
      <c r="B48" s="12" t="s">
        <v>5</v>
      </c>
      <c r="C48" s="8">
        <v>5</v>
      </c>
      <c r="D48" s="17">
        <v>7</v>
      </c>
      <c r="F48" s="2" t="s">
        <v>5</v>
      </c>
      <c r="G48" s="2">
        <v>5</v>
      </c>
      <c r="H48" s="2">
        <f t="shared" si="6"/>
        <v>7</v>
      </c>
      <c r="I48" s="44">
        <f t="shared" si="7"/>
        <v>3</v>
      </c>
      <c r="J48" s="44">
        <v>8</v>
      </c>
      <c r="K48" s="44">
        <f t="shared" si="8"/>
        <v>15</v>
      </c>
      <c r="L48" s="44">
        <f t="shared" si="9"/>
        <v>10</v>
      </c>
    </row>
    <row r="49" spans="2:12">
      <c r="B49" s="12" t="s">
        <v>6</v>
      </c>
      <c r="C49" s="8">
        <v>6</v>
      </c>
      <c r="D49" s="17">
        <v>1</v>
      </c>
      <c r="F49" s="2" t="s">
        <v>6</v>
      </c>
      <c r="G49" s="2">
        <v>6</v>
      </c>
      <c r="H49" s="2">
        <f t="shared" si="6"/>
        <v>1</v>
      </c>
      <c r="I49" s="44">
        <f t="shared" si="7"/>
        <v>9</v>
      </c>
      <c r="J49" s="44">
        <v>15</v>
      </c>
      <c r="K49" s="44">
        <f t="shared" si="8"/>
        <v>16</v>
      </c>
      <c r="L49" s="44">
        <f t="shared" si="9"/>
        <v>10</v>
      </c>
    </row>
    <row r="50" spans="2:12">
      <c r="B50" s="12" t="s">
        <v>7</v>
      </c>
      <c r="C50" s="8">
        <v>7</v>
      </c>
      <c r="D50" s="17">
        <v>6</v>
      </c>
      <c r="F50" s="2" t="s">
        <v>7</v>
      </c>
      <c r="G50" s="2">
        <v>7</v>
      </c>
      <c r="H50" s="2">
        <f t="shared" si="6"/>
        <v>6</v>
      </c>
      <c r="I50" s="44">
        <f t="shared" si="7"/>
        <v>9</v>
      </c>
      <c r="J50" s="44">
        <v>16</v>
      </c>
      <c r="K50" s="44">
        <f t="shared" si="8"/>
        <v>22</v>
      </c>
      <c r="L50" s="44">
        <f t="shared" si="9"/>
        <v>15</v>
      </c>
    </row>
    <row r="51" spans="2:12">
      <c r="F51" s="84" t="s">
        <v>58</v>
      </c>
      <c r="G51" s="85"/>
      <c r="H51" s="86"/>
      <c r="I51" s="51">
        <f>SUM(I46:I50)</f>
        <v>25</v>
      </c>
      <c r="J51" s="52"/>
      <c r="K51" s="52"/>
      <c r="L51" s="51">
        <f>SUM(L46:L50)</f>
        <v>47</v>
      </c>
    </row>
    <row r="52" spans="2:12">
      <c r="H52" t="s">
        <v>99</v>
      </c>
      <c r="I52" s="7">
        <f>AVERAGE(I46:I50)</f>
        <v>5</v>
      </c>
      <c r="K52" s="47" t="s">
        <v>46</v>
      </c>
      <c r="L52" s="48">
        <f>SUM(L46:L50)</f>
        <v>47</v>
      </c>
    </row>
    <row r="53" spans="2:12">
      <c r="K53" s="48" t="s">
        <v>47</v>
      </c>
      <c r="L53" s="64">
        <f>AVERAGE(L46:L50)</f>
        <v>9.4</v>
      </c>
    </row>
    <row r="54" spans="2:12">
      <c r="F54" t="s">
        <v>89</v>
      </c>
    </row>
  </sheetData>
  <mergeCells count="6">
    <mergeCell ref="F51:H51"/>
    <mergeCell ref="F10:H10"/>
    <mergeCell ref="F3:F4"/>
    <mergeCell ref="G3:G4"/>
    <mergeCell ref="H3:H4"/>
    <mergeCell ref="F31:H31"/>
  </mergeCells>
  <pageMargins left="0.7" right="0.7" top="0.75" bottom="0.75" header="0.3" footer="0.3"/>
  <pageSetup paperSize="9" orientation="portrait" horizontalDpi="4294967293" r:id="rId1"/>
  <legacyDrawing r:id="rId2"/>
  <oleObjects>
    <oleObject progId="Visio.Drawing.11" shapeId="2050" r:id="rId3"/>
    <oleObject progId="Visio.Drawing.11" shapeId="2051" r:id="rId4"/>
    <oleObject progId="Visio.Drawing.11" shapeId="2054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2:L53"/>
  <sheetViews>
    <sheetView showGridLines="0" tabSelected="1" topLeftCell="A19" zoomScale="120" zoomScaleNormal="120" workbookViewId="0">
      <selection activeCell="B24" sqref="B24:D29"/>
    </sheetView>
  </sheetViews>
  <sheetFormatPr defaultRowHeight="15"/>
  <cols>
    <col min="1" max="1" width="2.140625" bestFit="1" customWidth="1"/>
    <col min="2" max="2" width="12.42578125" bestFit="1" customWidth="1"/>
    <col min="3" max="3" width="10.5703125" bestFit="1" customWidth="1"/>
    <col min="4" max="4" width="13.85546875" bestFit="1" customWidth="1"/>
    <col min="6" max="6" width="13.42578125" bestFit="1" customWidth="1"/>
    <col min="7" max="7" width="10.5703125" bestFit="1" customWidth="1"/>
    <col min="8" max="8" width="13.85546875" bestFit="1" customWidth="1"/>
    <col min="9" max="9" width="13.42578125" style="7" bestFit="1" customWidth="1"/>
    <col min="10" max="11" width="15.42578125" bestFit="1" customWidth="1"/>
  </cols>
  <sheetData>
    <row r="2" spans="1:12" ht="15.75" thickBot="1"/>
    <row r="3" spans="1:12">
      <c r="A3" s="7">
        <v>1</v>
      </c>
      <c r="B3" s="39" t="s">
        <v>0</v>
      </c>
      <c r="C3" s="40" t="s">
        <v>1</v>
      </c>
      <c r="D3" s="41" t="s">
        <v>2</v>
      </c>
      <c r="F3" s="43" t="s">
        <v>101</v>
      </c>
      <c r="G3" s="43" t="s">
        <v>1</v>
      </c>
      <c r="H3" s="43" t="s">
        <v>2</v>
      </c>
      <c r="I3" s="43" t="s">
        <v>45</v>
      </c>
      <c r="J3" s="43" t="s">
        <v>8</v>
      </c>
      <c r="K3" s="43" t="s">
        <v>9</v>
      </c>
      <c r="L3" s="43" t="s">
        <v>10</v>
      </c>
    </row>
    <row r="4" spans="1:12">
      <c r="B4" s="12" t="s">
        <v>3</v>
      </c>
      <c r="C4" s="2">
        <v>0</v>
      </c>
      <c r="D4" s="13">
        <v>10</v>
      </c>
      <c r="F4" s="8" t="s">
        <v>6</v>
      </c>
      <c r="G4" s="2">
        <v>0</v>
      </c>
      <c r="H4" s="2">
        <v>1</v>
      </c>
      <c r="I4" s="2">
        <f>J4-G4</f>
        <v>0</v>
      </c>
      <c r="J4" s="2">
        <v>0</v>
      </c>
      <c r="K4" s="2">
        <v>1</v>
      </c>
      <c r="L4" s="2">
        <f>K4-G4</f>
        <v>1</v>
      </c>
    </row>
    <row r="5" spans="1:12">
      <c r="B5" s="12" t="s">
        <v>4</v>
      </c>
      <c r="C5" s="2">
        <v>0</v>
      </c>
      <c r="D5" s="13">
        <v>5</v>
      </c>
      <c r="F5" s="8" t="s">
        <v>7</v>
      </c>
      <c r="G5" s="2">
        <v>0</v>
      </c>
      <c r="H5" s="2">
        <v>3</v>
      </c>
      <c r="I5" s="2">
        <f t="shared" ref="I5:I8" si="0">J5-G5</f>
        <v>1</v>
      </c>
      <c r="J5" s="2">
        <f>K4</f>
        <v>1</v>
      </c>
      <c r="K5" s="2">
        <v>4</v>
      </c>
      <c r="L5" s="2">
        <f t="shared" ref="L5:L8" si="1">K5-G5</f>
        <v>4</v>
      </c>
    </row>
    <row r="6" spans="1:12">
      <c r="B6" s="12" t="s">
        <v>5</v>
      </c>
      <c r="C6" s="2">
        <v>0</v>
      </c>
      <c r="D6" s="13">
        <v>7</v>
      </c>
      <c r="F6" s="8" t="s">
        <v>4</v>
      </c>
      <c r="G6" s="2">
        <v>0</v>
      </c>
      <c r="H6" s="2">
        <v>5</v>
      </c>
      <c r="I6" s="2">
        <f t="shared" si="0"/>
        <v>4</v>
      </c>
      <c r="J6" s="2">
        <f t="shared" ref="J6:J8" si="2">K5</f>
        <v>4</v>
      </c>
      <c r="K6" s="2">
        <v>9</v>
      </c>
      <c r="L6" s="2">
        <f t="shared" si="1"/>
        <v>9</v>
      </c>
    </row>
    <row r="7" spans="1:12">
      <c r="B7" s="12" t="s">
        <v>6</v>
      </c>
      <c r="C7" s="2">
        <v>0</v>
      </c>
      <c r="D7" s="13">
        <v>1</v>
      </c>
      <c r="F7" s="8" t="s">
        <v>5</v>
      </c>
      <c r="G7" s="2">
        <v>0</v>
      </c>
      <c r="H7" s="2">
        <v>7</v>
      </c>
      <c r="I7" s="2">
        <f t="shared" si="0"/>
        <v>9</v>
      </c>
      <c r="J7" s="2">
        <f t="shared" si="2"/>
        <v>9</v>
      </c>
      <c r="K7" s="2">
        <v>16</v>
      </c>
      <c r="L7" s="2">
        <f t="shared" si="1"/>
        <v>16</v>
      </c>
    </row>
    <row r="8" spans="1:12" ht="15.75" thickBot="1">
      <c r="B8" s="14" t="s">
        <v>7</v>
      </c>
      <c r="C8" s="15">
        <v>0</v>
      </c>
      <c r="D8" s="16">
        <v>3</v>
      </c>
      <c r="F8" s="8" t="s">
        <v>3</v>
      </c>
      <c r="G8" s="2">
        <v>0</v>
      </c>
      <c r="H8" s="2">
        <v>10</v>
      </c>
      <c r="I8" s="2">
        <f t="shared" si="0"/>
        <v>16</v>
      </c>
      <c r="J8" s="2">
        <f t="shared" si="2"/>
        <v>16</v>
      </c>
      <c r="K8" s="2">
        <v>26</v>
      </c>
      <c r="L8" s="2">
        <f t="shared" si="1"/>
        <v>26</v>
      </c>
    </row>
    <row r="9" spans="1:12">
      <c r="F9" s="89" t="s">
        <v>58</v>
      </c>
      <c r="G9" s="90"/>
      <c r="H9" s="91"/>
      <c r="I9" s="53">
        <f>SUM(I4:I8)</f>
        <v>30</v>
      </c>
      <c r="J9" s="51"/>
      <c r="K9" s="51"/>
      <c r="L9" s="51">
        <f t="shared" ref="L9" si="3">SUM(L4:L8)</f>
        <v>56</v>
      </c>
    </row>
    <row r="10" spans="1:12">
      <c r="H10" t="s">
        <v>115</v>
      </c>
      <c r="I10" s="7">
        <f>AVERAGE(I4:I8)</f>
        <v>6</v>
      </c>
      <c r="J10" s="4"/>
      <c r="K10" s="47" t="s">
        <v>49</v>
      </c>
      <c r="L10" s="7">
        <f>L9</f>
        <v>56</v>
      </c>
    </row>
    <row r="11" spans="1:12">
      <c r="K11" s="48" t="s">
        <v>47</v>
      </c>
      <c r="L11" s="7">
        <f>L10/5</f>
        <v>11.2</v>
      </c>
    </row>
    <row r="13" spans="1:12">
      <c r="F13" t="s">
        <v>89</v>
      </c>
    </row>
    <row r="23" spans="1:12" ht="15.75" thickBot="1"/>
    <row r="24" spans="1:12">
      <c r="A24" s="7">
        <v>2</v>
      </c>
      <c r="B24" s="39" t="s">
        <v>0</v>
      </c>
      <c r="C24" s="40" t="s">
        <v>1</v>
      </c>
      <c r="D24" s="41" t="s">
        <v>2</v>
      </c>
      <c r="F24" s="43" t="s">
        <v>101</v>
      </c>
      <c r="G24" s="43" t="s">
        <v>1</v>
      </c>
      <c r="H24" s="43" t="s">
        <v>2</v>
      </c>
      <c r="I24" s="43" t="s">
        <v>45</v>
      </c>
      <c r="J24" s="43" t="s">
        <v>8</v>
      </c>
      <c r="K24" s="43" t="s">
        <v>9</v>
      </c>
      <c r="L24" s="43" t="s">
        <v>10</v>
      </c>
    </row>
    <row r="25" spans="1:12">
      <c r="B25" s="12" t="s">
        <v>3</v>
      </c>
      <c r="C25" s="8">
        <v>9</v>
      </c>
      <c r="D25" s="17">
        <v>10</v>
      </c>
      <c r="F25" s="2" t="s">
        <v>6</v>
      </c>
      <c r="G25" s="2">
        <v>0</v>
      </c>
      <c r="H25" s="2">
        <v>1</v>
      </c>
      <c r="I25" s="2">
        <f>J25-G25</f>
        <v>0</v>
      </c>
      <c r="J25" s="2">
        <v>0</v>
      </c>
      <c r="K25" s="2">
        <f>G25+I25+H25</f>
        <v>1</v>
      </c>
      <c r="L25" s="2">
        <f>K25-G25</f>
        <v>1</v>
      </c>
    </row>
    <row r="26" spans="1:12">
      <c r="B26" s="12" t="s">
        <v>4</v>
      </c>
      <c r="C26" s="8">
        <v>5</v>
      </c>
      <c r="D26" s="17">
        <v>5</v>
      </c>
      <c r="F26" s="2" t="s">
        <v>7</v>
      </c>
      <c r="G26" s="2">
        <v>2</v>
      </c>
      <c r="H26" s="2">
        <v>3</v>
      </c>
      <c r="I26" s="2">
        <f t="shared" ref="I26:I29" si="4">J26-G26</f>
        <v>0</v>
      </c>
      <c r="J26" s="2">
        <v>2</v>
      </c>
      <c r="K26" s="2">
        <f t="shared" ref="K26:K29" si="5">G26+I26+H26</f>
        <v>5</v>
      </c>
      <c r="L26" s="2">
        <f t="shared" ref="L26:L29" si="6">K26-G26</f>
        <v>3</v>
      </c>
    </row>
    <row r="27" spans="1:12">
      <c r="B27" s="12" t="s">
        <v>5</v>
      </c>
      <c r="C27" s="8">
        <v>7</v>
      </c>
      <c r="D27" s="17">
        <v>7</v>
      </c>
      <c r="F27" s="2" t="s">
        <v>4</v>
      </c>
      <c r="G27" s="2">
        <v>5</v>
      </c>
      <c r="H27" s="2">
        <v>5</v>
      </c>
      <c r="I27" s="2">
        <f t="shared" si="4"/>
        <v>0</v>
      </c>
      <c r="J27" s="2">
        <v>5</v>
      </c>
      <c r="K27" s="2">
        <f t="shared" si="5"/>
        <v>10</v>
      </c>
      <c r="L27" s="2">
        <f t="shared" si="6"/>
        <v>5</v>
      </c>
    </row>
    <row r="28" spans="1:12">
      <c r="B28" s="12" t="s">
        <v>6</v>
      </c>
      <c r="C28" s="8">
        <v>0</v>
      </c>
      <c r="D28" s="17">
        <v>1</v>
      </c>
      <c r="F28" s="2" t="s">
        <v>5</v>
      </c>
      <c r="G28" s="2">
        <v>7</v>
      </c>
      <c r="H28" s="2">
        <v>7</v>
      </c>
      <c r="I28" s="2">
        <f t="shared" si="4"/>
        <v>3</v>
      </c>
      <c r="J28" s="2">
        <v>10</v>
      </c>
      <c r="K28" s="2">
        <f t="shared" si="5"/>
        <v>17</v>
      </c>
      <c r="L28" s="2">
        <f t="shared" si="6"/>
        <v>10</v>
      </c>
    </row>
    <row r="29" spans="1:12" ht="15.75" thickBot="1">
      <c r="B29" s="14" t="s">
        <v>7</v>
      </c>
      <c r="C29" s="21">
        <v>2</v>
      </c>
      <c r="D29" s="18">
        <v>3</v>
      </c>
      <c r="F29" s="2" t="s">
        <v>3</v>
      </c>
      <c r="G29" s="2">
        <v>9</v>
      </c>
      <c r="H29" s="2">
        <v>10</v>
      </c>
      <c r="I29" s="2">
        <f t="shared" si="4"/>
        <v>8</v>
      </c>
      <c r="J29" s="2">
        <v>17</v>
      </c>
      <c r="K29" s="2">
        <f t="shared" si="5"/>
        <v>27</v>
      </c>
      <c r="L29" s="2">
        <f t="shared" si="6"/>
        <v>18</v>
      </c>
    </row>
    <row r="30" spans="1:12">
      <c r="F30" s="89" t="s">
        <v>58</v>
      </c>
      <c r="G30" s="90"/>
      <c r="H30" s="91"/>
      <c r="I30" s="51">
        <f t="shared" ref="I30:L30" si="7">SUM(I25:I29)</f>
        <v>11</v>
      </c>
      <c r="J30" s="51"/>
      <c r="K30" s="51"/>
      <c r="L30" s="51">
        <f t="shared" si="7"/>
        <v>37</v>
      </c>
    </row>
    <row r="31" spans="1:12">
      <c r="J31" s="4"/>
      <c r="K31" s="47" t="s">
        <v>49</v>
      </c>
      <c r="L31" s="7">
        <f>L30</f>
        <v>37</v>
      </c>
    </row>
    <row r="32" spans="1:12">
      <c r="K32" s="48" t="s">
        <v>47</v>
      </c>
      <c r="L32" s="7">
        <f>L31/5</f>
        <v>7.4</v>
      </c>
    </row>
    <row r="34" spans="1:12">
      <c r="F34" t="s">
        <v>89</v>
      </c>
    </row>
    <row r="42" spans="1:12" ht="15.75" thickBot="1"/>
    <row r="43" spans="1:12">
      <c r="A43" s="7">
        <v>3</v>
      </c>
      <c r="B43" s="9" t="s">
        <v>0</v>
      </c>
      <c r="C43" s="10" t="s">
        <v>1</v>
      </c>
      <c r="D43" s="11" t="s">
        <v>2</v>
      </c>
      <c r="F43" s="43" t="s">
        <v>101</v>
      </c>
      <c r="G43" s="43" t="s">
        <v>1</v>
      </c>
      <c r="H43" s="43" t="s">
        <v>2</v>
      </c>
      <c r="I43" s="43" t="s">
        <v>45</v>
      </c>
      <c r="J43" s="43" t="s">
        <v>8</v>
      </c>
      <c r="K43" s="43" t="s">
        <v>9</v>
      </c>
      <c r="L43" s="43" t="s">
        <v>10</v>
      </c>
    </row>
    <row r="44" spans="1:12">
      <c r="B44" s="12" t="s">
        <v>3</v>
      </c>
      <c r="C44" s="8">
        <v>0</v>
      </c>
      <c r="D44" s="17">
        <v>5</v>
      </c>
      <c r="F44" s="2" t="s">
        <v>3</v>
      </c>
      <c r="G44" s="2">
        <f>C44</f>
        <v>0</v>
      </c>
      <c r="H44" s="2">
        <f>D44</f>
        <v>5</v>
      </c>
      <c r="I44" s="2">
        <f>J44-G44</f>
        <v>0</v>
      </c>
      <c r="J44" s="2">
        <v>0</v>
      </c>
      <c r="K44" s="2">
        <f>G44+I44+H44</f>
        <v>5</v>
      </c>
      <c r="L44" s="2">
        <f>K44-G44</f>
        <v>5</v>
      </c>
    </row>
    <row r="45" spans="1:12">
      <c r="B45" s="12" t="s">
        <v>4</v>
      </c>
      <c r="C45" s="8">
        <v>1</v>
      </c>
      <c r="D45" s="17">
        <v>3</v>
      </c>
      <c r="F45" s="2" t="s">
        <v>4</v>
      </c>
      <c r="G45" s="2">
        <f t="shared" ref="G45" si="8">C45</f>
        <v>1</v>
      </c>
      <c r="H45" s="2">
        <f t="shared" ref="H45" si="9">D45</f>
        <v>3</v>
      </c>
      <c r="I45" s="2">
        <f t="shared" ref="I45:I48" si="10">J45-G45</f>
        <v>4</v>
      </c>
      <c r="J45" s="2">
        <v>5</v>
      </c>
      <c r="K45" s="2">
        <f t="shared" ref="K45:K48" si="11">G45+I45+H45</f>
        <v>8</v>
      </c>
      <c r="L45" s="2">
        <f t="shared" ref="L45:L48" si="12">K45-G45</f>
        <v>7</v>
      </c>
    </row>
    <row r="46" spans="1:12">
      <c r="B46" s="12" t="s">
        <v>5</v>
      </c>
      <c r="C46" s="8">
        <v>5</v>
      </c>
      <c r="D46" s="17">
        <v>7</v>
      </c>
      <c r="F46" s="2" t="s">
        <v>6</v>
      </c>
      <c r="G46" s="2">
        <f>C47</f>
        <v>6</v>
      </c>
      <c r="H46" s="2">
        <f>D47</f>
        <v>1</v>
      </c>
      <c r="I46" s="2">
        <f t="shared" si="10"/>
        <v>2</v>
      </c>
      <c r="J46" s="2">
        <v>8</v>
      </c>
      <c r="K46" s="2">
        <f t="shared" si="11"/>
        <v>9</v>
      </c>
      <c r="L46" s="2">
        <f t="shared" si="12"/>
        <v>3</v>
      </c>
    </row>
    <row r="47" spans="1:12">
      <c r="B47" s="12" t="s">
        <v>6</v>
      </c>
      <c r="C47" s="8">
        <v>6</v>
      </c>
      <c r="D47" s="17">
        <v>1</v>
      </c>
      <c r="F47" s="2" t="s">
        <v>7</v>
      </c>
      <c r="G47" s="2">
        <f>C48</f>
        <v>7</v>
      </c>
      <c r="H47" s="2">
        <f>D48</f>
        <v>6</v>
      </c>
      <c r="I47" s="2">
        <f t="shared" si="10"/>
        <v>2</v>
      </c>
      <c r="J47" s="2">
        <v>9</v>
      </c>
      <c r="K47" s="2">
        <f t="shared" si="11"/>
        <v>15</v>
      </c>
      <c r="L47" s="2">
        <f t="shared" si="12"/>
        <v>8</v>
      </c>
    </row>
    <row r="48" spans="1:12">
      <c r="B48" s="12" t="s">
        <v>7</v>
      </c>
      <c r="C48" s="8">
        <v>7</v>
      </c>
      <c r="D48" s="17">
        <v>6</v>
      </c>
      <c r="F48" s="2" t="s">
        <v>5</v>
      </c>
      <c r="G48" s="2">
        <f>C46</f>
        <v>5</v>
      </c>
      <c r="H48" s="2">
        <f>D46</f>
        <v>7</v>
      </c>
      <c r="I48" s="2">
        <f t="shared" si="10"/>
        <v>10</v>
      </c>
      <c r="J48" s="2">
        <v>15</v>
      </c>
      <c r="K48" s="2">
        <f t="shared" si="11"/>
        <v>22</v>
      </c>
      <c r="L48" s="2">
        <f t="shared" si="12"/>
        <v>17</v>
      </c>
    </row>
    <row r="49" spans="6:12">
      <c r="F49" s="89" t="s">
        <v>58</v>
      </c>
      <c r="G49" s="90"/>
      <c r="H49" s="91"/>
      <c r="I49" s="51">
        <f t="shared" ref="I49" si="13">SUM(I44:I48)</f>
        <v>18</v>
      </c>
      <c r="J49" s="51"/>
      <c r="K49" s="51"/>
      <c r="L49" s="51">
        <f t="shared" ref="L49" si="14">SUM(L44:L48)</f>
        <v>40</v>
      </c>
    </row>
    <row r="50" spans="6:12">
      <c r="H50" s="48" t="s">
        <v>100</v>
      </c>
      <c r="I50" s="7">
        <f>AVERAGE(I44:I48)</f>
        <v>3.6</v>
      </c>
      <c r="J50" s="4"/>
      <c r="K50" s="47" t="s">
        <v>49</v>
      </c>
      <c r="L50" s="7">
        <f>L49</f>
        <v>40</v>
      </c>
    </row>
    <row r="51" spans="6:12">
      <c r="K51" s="48" t="s">
        <v>47</v>
      </c>
      <c r="L51" s="7">
        <f>L50/5</f>
        <v>8</v>
      </c>
    </row>
    <row r="53" spans="6:12">
      <c r="F53" t="s">
        <v>89</v>
      </c>
    </row>
  </sheetData>
  <sortState ref="B25:D29">
    <sortCondition ref="B25"/>
  </sortState>
  <mergeCells count="3">
    <mergeCell ref="F9:H9"/>
    <mergeCell ref="F30:H30"/>
    <mergeCell ref="F49:H49"/>
  </mergeCells>
  <pageMargins left="0.7" right="0.7" top="0.75" bottom="0.75" header="0.3" footer="0.3"/>
  <pageSetup paperSize="9" orientation="portrait" horizontalDpi="4294967293" r:id="rId1"/>
  <legacyDrawing r:id="rId2"/>
  <oleObjects>
    <oleObject progId="Visio.Drawing.11" shapeId="3073" r:id="rId3"/>
    <oleObject progId="Visio.Drawing.11" shapeId="3075" r:id="rId4"/>
    <oleObject progId="Visio.Drawing.11" shapeId="3076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showGridLines="0" zoomScale="110" zoomScaleNormal="110" workbookViewId="0">
      <selection activeCell="D13" sqref="D13"/>
    </sheetView>
  </sheetViews>
  <sheetFormatPr defaultRowHeight="15"/>
  <cols>
    <col min="1" max="1" width="2" bestFit="1" customWidth="1"/>
    <col min="2" max="2" width="12.42578125" bestFit="1" customWidth="1"/>
    <col min="3" max="3" width="10.5703125" bestFit="1" customWidth="1"/>
    <col min="4" max="4" width="13.85546875" bestFit="1" customWidth="1"/>
    <col min="6" max="6" width="12.42578125" bestFit="1" customWidth="1"/>
    <col min="7" max="7" width="10.5703125" bestFit="1" customWidth="1"/>
    <col min="8" max="8" width="13.85546875" bestFit="1" customWidth="1"/>
    <col min="9" max="9" width="14.140625" bestFit="1" customWidth="1"/>
    <col min="10" max="11" width="15.42578125" bestFit="1" customWidth="1"/>
  </cols>
  <sheetData>
    <row r="1" spans="1:12" ht="15.75" thickBot="1"/>
    <row r="2" spans="1:12">
      <c r="A2">
        <v>1</v>
      </c>
      <c r="B2" s="9" t="s">
        <v>0</v>
      </c>
      <c r="C2" s="77" t="s">
        <v>1</v>
      </c>
      <c r="D2" s="11" t="s">
        <v>2</v>
      </c>
      <c r="F2" s="2" t="s">
        <v>0</v>
      </c>
      <c r="G2" s="2" t="s">
        <v>1</v>
      </c>
      <c r="H2" s="2" t="s">
        <v>2</v>
      </c>
      <c r="I2" s="2" t="s">
        <v>62</v>
      </c>
      <c r="J2" s="3" t="s">
        <v>8</v>
      </c>
      <c r="K2" s="3" t="s">
        <v>9</v>
      </c>
      <c r="L2" s="3" t="s">
        <v>10</v>
      </c>
    </row>
    <row r="3" spans="1:12">
      <c r="B3" s="12" t="s">
        <v>3</v>
      </c>
      <c r="C3" s="2">
        <v>0</v>
      </c>
      <c r="D3" s="13">
        <v>7</v>
      </c>
      <c r="F3" s="2" t="s">
        <v>3</v>
      </c>
      <c r="G3" s="2">
        <v>0</v>
      </c>
      <c r="H3" s="2">
        <v>7</v>
      </c>
      <c r="I3" s="2">
        <f>J3-G3</f>
        <v>0</v>
      </c>
      <c r="J3" s="8">
        <v>0</v>
      </c>
      <c r="K3" s="2">
        <v>14</v>
      </c>
      <c r="L3" s="2">
        <f>K3-G3</f>
        <v>14</v>
      </c>
    </row>
    <row r="4" spans="1:12">
      <c r="B4" s="12" t="s">
        <v>4</v>
      </c>
      <c r="C4" s="2">
        <v>2</v>
      </c>
      <c r="D4" s="13">
        <v>3</v>
      </c>
      <c r="F4" s="2" t="s">
        <v>4</v>
      </c>
      <c r="G4" s="2">
        <v>2</v>
      </c>
      <c r="H4" s="2">
        <v>3</v>
      </c>
      <c r="I4" s="2">
        <f t="shared" ref="I4:I6" si="0">J4-G4</f>
        <v>0</v>
      </c>
      <c r="J4" s="8">
        <v>2</v>
      </c>
      <c r="K4" s="2">
        <v>5</v>
      </c>
      <c r="L4" s="2">
        <f t="shared" ref="L4:L6" si="1">K4-G4</f>
        <v>3</v>
      </c>
    </row>
    <row r="5" spans="1:12">
      <c r="B5" s="12" t="s">
        <v>5</v>
      </c>
      <c r="C5" s="2">
        <v>4</v>
      </c>
      <c r="D5" s="13">
        <v>9</v>
      </c>
      <c r="F5" s="2" t="s">
        <v>5</v>
      </c>
      <c r="G5" s="2">
        <v>4</v>
      </c>
      <c r="H5" s="2">
        <v>9</v>
      </c>
      <c r="I5" s="2">
        <f t="shared" si="0"/>
        <v>10</v>
      </c>
      <c r="J5" s="8">
        <v>14</v>
      </c>
      <c r="K5" s="2">
        <v>23</v>
      </c>
      <c r="L5" s="2">
        <f t="shared" si="1"/>
        <v>19</v>
      </c>
    </row>
    <row r="6" spans="1:12" ht="15.75" thickBot="1">
      <c r="B6" s="14" t="s">
        <v>6</v>
      </c>
      <c r="C6" s="15">
        <v>5</v>
      </c>
      <c r="D6" s="16">
        <v>4</v>
      </c>
      <c r="F6" s="2" t="s">
        <v>6</v>
      </c>
      <c r="G6" s="2">
        <v>5</v>
      </c>
      <c r="H6" s="2">
        <v>4</v>
      </c>
      <c r="I6" s="2">
        <f t="shared" si="0"/>
        <v>0</v>
      </c>
      <c r="J6" s="8">
        <v>5</v>
      </c>
      <c r="K6" s="2">
        <v>9</v>
      </c>
      <c r="L6" s="2">
        <f t="shared" si="1"/>
        <v>4</v>
      </c>
    </row>
    <row r="7" spans="1:12">
      <c r="F7" s="92" t="s">
        <v>58</v>
      </c>
      <c r="G7" s="93"/>
      <c r="H7" s="94"/>
      <c r="I7" s="46">
        <f>SUM(I3:I6)</f>
        <v>10</v>
      </c>
      <c r="J7" s="2"/>
      <c r="K7" s="2"/>
      <c r="L7" s="2">
        <f>SUM(L3:L6)</f>
        <v>40</v>
      </c>
    </row>
    <row r="8" spans="1:12">
      <c r="H8" s="48" t="s">
        <v>80</v>
      </c>
      <c r="I8" s="7">
        <f>AVERAGE(I3:I6)</f>
        <v>2.5</v>
      </c>
      <c r="J8" s="33"/>
      <c r="K8" s="47" t="s">
        <v>49</v>
      </c>
      <c r="L8" s="7">
        <f>L7</f>
        <v>40</v>
      </c>
    </row>
    <row r="9" spans="1:12">
      <c r="K9" s="48" t="s">
        <v>48</v>
      </c>
      <c r="L9" s="7">
        <f>L7/4</f>
        <v>10</v>
      </c>
    </row>
  </sheetData>
  <mergeCells count="1">
    <mergeCell ref="F7:H7"/>
  </mergeCells>
  <pageMargins left="0.7" right="0.7" top="0.75" bottom="0.75" header="0.3" footer="0.3"/>
  <legacyDrawing r:id="rId1"/>
  <oleObjects>
    <oleObject progId="Visio.Drawing.11" shapeId="4100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9" sqref="E1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N50"/>
  <sheetViews>
    <sheetView showGridLines="0" topLeftCell="A20" zoomScale="120" zoomScaleNormal="120" workbookViewId="0">
      <selection activeCell="J28" sqref="J28"/>
    </sheetView>
  </sheetViews>
  <sheetFormatPr defaultRowHeight="15"/>
  <cols>
    <col min="1" max="1" width="2" bestFit="1" customWidth="1"/>
    <col min="2" max="2" width="12.42578125" bestFit="1" customWidth="1"/>
    <col min="3" max="3" width="10.5703125" bestFit="1" customWidth="1"/>
    <col min="4" max="4" width="13.85546875" bestFit="1" customWidth="1"/>
    <col min="5" max="5" width="2.85546875" customWidth="1"/>
    <col min="6" max="6" width="15.42578125" bestFit="1" customWidth="1"/>
    <col min="7" max="7" width="10.5703125" bestFit="1" customWidth="1"/>
    <col min="8" max="8" width="13.85546875" bestFit="1" customWidth="1"/>
    <col min="9" max="9" width="14.140625" bestFit="1" customWidth="1"/>
    <col min="10" max="11" width="15.42578125" bestFit="1" customWidth="1"/>
  </cols>
  <sheetData>
    <row r="3" spans="1:12" ht="15.75" thickBot="1">
      <c r="I3" t="s">
        <v>90</v>
      </c>
    </row>
    <row r="4" spans="1:12">
      <c r="A4" s="7">
        <v>1</v>
      </c>
      <c r="B4" s="9" t="s">
        <v>0</v>
      </c>
      <c r="C4" s="10" t="s">
        <v>1</v>
      </c>
      <c r="D4" s="11" t="s">
        <v>2</v>
      </c>
      <c r="F4" s="45" t="s">
        <v>0</v>
      </c>
      <c r="G4" s="45" t="s">
        <v>1</v>
      </c>
      <c r="H4" s="45" t="s">
        <v>2</v>
      </c>
      <c r="I4" s="55" t="s">
        <v>45</v>
      </c>
      <c r="J4" s="45" t="s">
        <v>8</v>
      </c>
      <c r="K4" s="45" t="s">
        <v>9</v>
      </c>
      <c r="L4" s="45" t="s">
        <v>10</v>
      </c>
    </row>
    <row r="5" spans="1:12">
      <c r="B5" s="12" t="s">
        <v>3</v>
      </c>
      <c r="C5" s="2">
        <v>0</v>
      </c>
      <c r="D5" s="17">
        <v>7</v>
      </c>
      <c r="F5" s="2" t="s">
        <v>3</v>
      </c>
      <c r="G5" s="2">
        <v>0</v>
      </c>
      <c r="H5" s="2">
        <v>7</v>
      </c>
      <c r="I5" s="2">
        <f>J5-G5</f>
        <v>0</v>
      </c>
      <c r="J5" s="2">
        <v>0</v>
      </c>
      <c r="K5" s="2">
        <v>26</v>
      </c>
      <c r="L5" s="2">
        <f>K5-G5</f>
        <v>26</v>
      </c>
    </row>
    <row r="6" spans="1:12">
      <c r="B6" s="12" t="s">
        <v>4</v>
      </c>
      <c r="C6" s="2">
        <v>0</v>
      </c>
      <c r="D6" s="17">
        <v>5</v>
      </c>
      <c r="F6" s="2" t="s">
        <v>4</v>
      </c>
      <c r="G6" s="2">
        <v>0</v>
      </c>
      <c r="H6" s="2">
        <v>5</v>
      </c>
      <c r="I6" s="2">
        <f t="shared" ref="I6:I9" si="0">J6-G6</f>
        <v>3</v>
      </c>
      <c r="J6" s="2">
        <v>3</v>
      </c>
      <c r="K6" s="2">
        <v>19</v>
      </c>
      <c r="L6" s="2">
        <f>K6-G6</f>
        <v>19</v>
      </c>
    </row>
    <row r="7" spans="1:12">
      <c r="B7" s="12" t="s">
        <v>5</v>
      </c>
      <c r="C7" s="2">
        <v>0</v>
      </c>
      <c r="D7" s="17">
        <v>8</v>
      </c>
      <c r="F7" s="2" t="s">
        <v>5</v>
      </c>
      <c r="G7" s="2">
        <v>0</v>
      </c>
      <c r="H7" s="2">
        <v>8</v>
      </c>
      <c r="I7" s="2">
        <f t="shared" si="0"/>
        <v>6</v>
      </c>
      <c r="J7" s="2">
        <v>6</v>
      </c>
      <c r="K7" s="2">
        <v>28</v>
      </c>
      <c r="L7" s="2">
        <f>K7-G7</f>
        <v>28</v>
      </c>
    </row>
    <row r="8" spans="1:12">
      <c r="B8" s="12" t="s">
        <v>6</v>
      </c>
      <c r="C8" s="2">
        <v>0</v>
      </c>
      <c r="D8" s="17">
        <v>2</v>
      </c>
      <c r="F8" s="2" t="s">
        <v>6</v>
      </c>
      <c r="G8" s="2">
        <v>0</v>
      </c>
      <c r="H8" s="2">
        <v>2</v>
      </c>
      <c r="I8" s="2">
        <f t="shared" si="0"/>
        <v>9</v>
      </c>
      <c r="J8" s="2">
        <v>9</v>
      </c>
      <c r="K8" s="2">
        <v>11</v>
      </c>
      <c r="L8" s="2">
        <f>K8-G8</f>
        <v>11</v>
      </c>
    </row>
    <row r="9" spans="1:12">
      <c r="B9" s="12" t="s">
        <v>7</v>
      </c>
      <c r="C9" s="2">
        <v>0</v>
      </c>
      <c r="D9" s="17">
        <v>6</v>
      </c>
      <c r="F9" s="2" t="s">
        <v>7</v>
      </c>
      <c r="G9" s="2">
        <v>0</v>
      </c>
      <c r="H9" s="2">
        <v>6</v>
      </c>
      <c r="I9" s="2">
        <f t="shared" si="0"/>
        <v>11</v>
      </c>
      <c r="J9" s="2">
        <v>11</v>
      </c>
      <c r="K9" s="2">
        <v>25</v>
      </c>
      <c r="L9" s="2">
        <f>K9-G9</f>
        <v>25</v>
      </c>
    </row>
    <row r="10" spans="1:12" ht="15.75" thickBot="1">
      <c r="B10" s="36" t="s">
        <v>60</v>
      </c>
      <c r="C10" s="38">
        <v>3</v>
      </c>
      <c r="D10" s="37"/>
      <c r="F10" s="95" t="s">
        <v>58</v>
      </c>
      <c r="G10" s="96"/>
      <c r="H10" s="97"/>
      <c r="I10" s="54">
        <f>SUM(I5:I9)</f>
        <v>29</v>
      </c>
      <c r="J10" s="51"/>
      <c r="K10" s="51"/>
      <c r="L10" s="51">
        <f>SUM(L5:L9)</f>
        <v>109</v>
      </c>
    </row>
    <row r="11" spans="1:12">
      <c r="H11" s="48" t="s">
        <v>91</v>
      </c>
      <c r="I11" s="7">
        <f>AVERAGE(I5:I9)</f>
        <v>5.8</v>
      </c>
      <c r="J11" s="33"/>
      <c r="K11" s="48" t="s">
        <v>48</v>
      </c>
      <c r="L11">
        <f>AVERAGE(L5:L9)</f>
        <v>21.8</v>
      </c>
    </row>
    <row r="12" spans="1:12">
      <c r="K12" s="47"/>
    </row>
    <row r="20" spans="1:14" ht="15.75" thickBot="1"/>
    <row r="21" spans="1:14">
      <c r="A21" s="7">
        <v>2</v>
      </c>
      <c r="B21" s="9" t="s">
        <v>0</v>
      </c>
      <c r="C21" s="10" t="s">
        <v>1</v>
      </c>
      <c r="D21" s="11" t="s">
        <v>2</v>
      </c>
      <c r="F21" s="55" t="s">
        <v>0</v>
      </c>
      <c r="G21" s="55" t="s">
        <v>1</v>
      </c>
      <c r="H21" s="55" t="s">
        <v>2</v>
      </c>
      <c r="I21" s="55" t="s">
        <v>45</v>
      </c>
      <c r="J21" s="55" t="s">
        <v>8</v>
      </c>
      <c r="K21" s="55" t="s">
        <v>9</v>
      </c>
      <c r="L21" s="55" t="s">
        <v>10</v>
      </c>
      <c r="M21" s="42"/>
      <c r="N21" s="33"/>
    </row>
    <row r="22" spans="1:14">
      <c r="B22" s="12" t="s">
        <v>3</v>
      </c>
      <c r="C22" s="8">
        <v>0</v>
      </c>
      <c r="D22" s="17">
        <v>5</v>
      </c>
      <c r="F22" s="2" t="s">
        <v>3</v>
      </c>
      <c r="G22" s="2">
        <v>0</v>
      </c>
      <c r="H22" s="2">
        <v>5</v>
      </c>
      <c r="I22" s="2">
        <f>J22-G22</f>
        <v>0</v>
      </c>
      <c r="J22" s="2">
        <v>0</v>
      </c>
      <c r="K22" s="2">
        <v>13</v>
      </c>
      <c r="L22" s="2">
        <f>K22-G22</f>
        <v>13</v>
      </c>
    </row>
    <row r="23" spans="1:14">
      <c r="B23" s="12" t="s">
        <v>4</v>
      </c>
      <c r="C23" s="8">
        <v>1</v>
      </c>
      <c r="D23" s="17">
        <v>3</v>
      </c>
      <c r="F23" s="2" t="s">
        <v>4</v>
      </c>
      <c r="G23" s="2">
        <v>1</v>
      </c>
      <c r="H23" s="2">
        <v>3</v>
      </c>
      <c r="I23" s="2">
        <f t="shared" ref="I23:I26" si="1">J23-G23</f>
        <v>1</v>
      </c>
      <c r="J23" s="2">
        <v>2</v>
      </c>
      <c r="K23" s="2">
        <v>7</v>
      </c>
      <c r="L23" s="2">
        <f>K23-G23</f>
        <v>6</v>
      </c>
    </row>
    <row r="24" spans="1:14">
      <c r="B24" s="12" t="s">
        <v>5</v>
      </c>
      <c r="C24" s="8">
        <v>5</v>
      </c>
      <c r="D24" s="17">
        <v>7</v>
      </c>
      <c r="F24" s="2" t="s">
        <v>5</v>
      </c>
      <c r="G24" s="2">
        <v>5</v>
      </c>
      <c r="H24" s="2">
        <v>7</v>
      </c>
      <c r="I24" s="2">
        <f t="shared" si="1"/>
        <v>2</v>
      </c>
      <c r="J24" s="2">
        <v>7</v>
      </c>
      <c r="K24" s="2">
        <v>22</v>
      </c>
      <c r="L24" s="2">
        <f>K24-G24</f>
        <v>17</v>
      </c>
    </row>
    <row r="25" spans="1:14">
      <c r="B25" s="12" t="s">
        <v>6</v>
      </c>
      <c r="C25" s="8">
        <v>6</v>
      </c>
      <c r="D25" s="17">
        <v>1</v>
      </c>
      <c r="F25" s="2" t="s">
        <v>6</v>
      </c>
      <c r="G25" s="2">
        <v>6</v>
      </c>
      <c r="H25" s="2">
        <v>1</v>
      </c>
      <c r="I25" s="2">
        <f t="shared" si="1"/>
        <v>3</v>
      </c>
      <c r="J25" s="2">
        <v>9</v>
      </c>
      <c r="K25" s="2">
        <v>10</v>
      </c>
      <c r="L25" s="2">
        <f>K25-G25</f>
        <v>4</v>
      </c>
    </row>
    <row r="26" spans="1:14">
      <c r="B26" s="12" t="s">
        <v>7</v>
      </c>
      <c r="C26" s="8">
        <v>7</v>
      </c>
      <c r="D26" s="17">
        <v>6</v>
      </c>
      <c r="F26" s="2" t="s">
        <v>7</v>
      </c>
      <c r="G26" s="2">
        <v>7</v>
      </c>
      <c r="H26" s="2">
        <v>6</v>
      </c>
      <c r="I26" s="2">
        <f t="shared" si="1"/>
        <v>3</v>
      </c>
      <c r="J26" s="2">
        <v>10</v>
      </c>
      <c r="K26" s="2">
        <v>21</v>
      </c>
      <c r="L26" s="2">
        <f>K26-G26</f>
        <v>14</v>
      </c>
    </row>
    <row r="27" spans="1:14" ht="15.75" thickBot="1">
      <c r="B27" s="36" t="s">
        <v>60</v>
      </c>
      <c r="C27" s="38">
        <v>2</v>
      </c>
      <c r="D27" s="37"/>
      <c r="F27" s="95" t="s">
        <v>58</v>
      </c>
      <c r="G27" s="96"/>
      <c r="H27" s="97"/>
      <c r="I27" s="54">
        <f>SUM(I22:I26)</f>
        <v>9</v>
      </c>
      <c r="J27" s="51"/>
      <c r="K27" s="51"/>
      <c r="L27" s="51">
        <f t="shared" ref="L27" si="2">SUM(L22:L26)</f>
        <v>54</v>
      </c>
    </row>
    <row r="28" spans="1:14">
      <c r="H28" s="48" t="s">
        <v>91</v>
      </c>
      <c r="I28" s="7">
        <f>AVERAGE(I22:I26)</f>
        <v>1.8</v>
      </c>
      <c r="J28" s="33"/>
      <c r="K28" s="48" t="s">
        <v>48</v>
      </c>
      <c r="L28" s="7">
        <f>AVERAGE(L22:L26)</f>
        <v>10.8</v>
      </c>
    </row>
    <row r="29" spans="1:14">
      <c r="K29" s="47"/>
    </row>
    <row r="30" spans="1:14">
      <c r="K30" s="48"/>
    </row>
    <row r="42" spans="1:7">
      <c r="A42" s="7">
        <v>3</v>
      </c>
      <c r="B42" s="5" t="s">
        <v>27</v>
      </c>
    </row>
    <row r="43" spans="1:7">
      <c r="B43" s="2" t="s">
        <v>0</v>
      </c>
      <c r="C43" s="2" t="s">
        <v>1</v>
      </c>
      <c r="D43" s="2" t="s">
        <v>2</v>
      </c>
      <c r="E43" s="3" t="s">
        <v>8</v>
      </c>
      <c r="F43" s="3" t="s">
        <v>9</v>
      </c>
      <c r="G43" s="3" t="s">
        <v>10</v>
      </c>
    </row>
    <row r="44" spans="1:7">
      <c r="B44" s="2" t="s">
        <v>3</v>
      </c>
      <c r="C44" s="6" t="s">
        <v>28</v>
      </c>
      <c r="D44" s="2" t="s">
        <v>33</v>
      </c>
      <c r="E44" s="6" t="s">
        <v>28</v>
      </c>
      <c r="F44" s="6" t="s">
        <v>29</v>
      </c>
      <c r="G44" s="2" t="s">
        <v>33</v>
      </c>
    </row>
    <row r="45" spans="1:7">
      <c r="B45" s="2" t="s">
        <v>4</v>
      </c>
      <c r="C45" s="6" t="s">
        <v>29</v>
      </c>
      <c r="D45" s="2" t="s">
        <v>34</v>
      </c>
      <c r="E45" s="6" t="s">
        <v>29</v>
      </c>
      <c r="F45" s="6" t="s">
        <v>38</v>
      </c>
      <c r="G45" s="2" t="s">
        <v>34</v>
      </c>
    </row>
    <row r="46" spans="1:7">
      <c r="B46" s="2" t="s">
        <v>5</v>
      </c>
      <c r="C46" s="6" t="s">
        <v>30</v>
      </c>
      <c r="D46" s="2" t="s">
        <v>35</v>
      </c>
      <c r="E46" s="6" t="s">
        <v>38</v>
      </c>
      <c r="F46" s="6" t="s">
        <v>39</v>
      </c>
      <c r="G46" s="2" t="s">
        <v>36</v>
      </c>
    </row>
    <row r="47" spans="1:7">
      <c r="B47" s="2" t="s">
        <v>6</v>
      </c>
      <c r="C47" s="6" t="s">
        <v>31</v>
      </c>
      <c r="D47" s="2" t="s">
        <v>36</v>
      </c>
      <c r="E47" s="6" t="s">
        <v>39</v>
      </c>
      <c r="F47" s="6" t="s">
        <v>40</v>
      </c>
      <c r="G47" s="2" t="s">
        <v>42</v>
      </c>
    </row>
    <row r="48" spans="1:7">
      <c r="B48" s="2" t="s">
        <v>7</v>
      </c>
      <c r="C48" s="6" t="s">
        <v>32</v>
      </c>
      <c r="D48" s="2" t="s">
        <v>37</v>
      </c>
      <c r="E48" s="6" t="s">
        <v>40</v>
      </c>
      <c r="F48" s="6" t="s">
        <v>41</v>
      </c>
      <c r="G48" s="2" t="s">
        <v>43</v>
      </c>
    </row>
    <row r="49" spans="7:7">
      <c r="G49" s="4" t="s">
        <v>92</v>
      </c>
    </row>
    <row r="50" spans="7:7">
      <c r="G50" t="s">
        <v>93</v>
      </c>
    </row>
  </sheetData>
  <mergeCells count="2">
    <mergeCell ref="F10:H10"/>
    <mergeCell ref="F27:H27"/>
  </mergeCells>
  <pageMargins left="0.7" right="0.7" top="0.75" bottom="0.75" header="0.3" footer="0.3"/>
  <pageSetup paperSize="9" orientation="portrait" r:id="rId1"/>
  <legacyDrawing r:id="rId2"/>
  <oleObjects>
    <oleObject progId="Visio.Drawing.11" shapeId="5128" r:id="rId3"/>
    <oleObject progId="Visio.Drawing.11" shapeId="5129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B2:G55"/>
  <sheetViews>
    <sheetView showGridLines="0" topLeftCell="A7" workbookViewId="0">
      <selection activeCell="G7" sqref="G7"/>
    </sheetView>
  </sheetViews>
  <sheetFormatPr defaultRowHeight="15"/>
  <cols>
    <col min="2" max="2" width="12.42578125" bestFit="1" customWidth="1"/>
    <col min="3" max="3" width="13.42578125" bestFit="1" customWidth="1"/>
    <col min="4" max="4" width="13.85546875" bestFit="1" customWidth="1"/>
    <col min="5" max="5" width="14.140625" bestFit="1" customWidth="1"/>
    <col min="6" max="6" width="15.42578125" bestFit="1" customWidth="1"/>
    <col min="7" max="7" width="10.5703125" bestFit="1" customWidth="1"/>
    <col min="8" max="8" width="13.85546875" bestFit="1" customWidth="1"/>
  </cols>
  <sheetData>
    <row r="2" spans="2:7">
      <c r="B2" s="69" t="s">
        <v>26</v>
      </c>
      <c r="C2" t="s">
        <v>53</v>
      </c>
    </row>
    <row r="3" spans="2:7">
      <c r="C3" t="s">
        <v>54</v>
      </c>
    </row>
    <row r="4" spans="2:7">
      <c r="C4" t="s">
        <v>55</v>
      </c>
    </row>
    <row r="5" spans="2:7">
      <c r="C5" s="70" t="s">
        <v>44</v>
      </c>
    </row>
    <row r="6" spans="2:7" ht="15.75" thickBot="1"/>
    <row r="7" spans="2:7">
      <c r="B7" s="9" t="s">
        <v>0</v>
      </c>
      <c r="C7" s="10" t="s">
        <v>1</v>
      </c>
      <c r="D7" s="11" t="s">
        <v>56</v>
      </c>
    </row>
    <row r="8" spans="2:7">
      <c r="B8" s="12" t="s">
        <v>3</v>
      </c>
      <c r="C8" s="2">
        <v>0</v>
      </c>
      <c r="D8" s="13">
        <v>4</v>
      </c>
      <c r="E8" t="s">
        <v>105</v>
      </c>
    </row>
    <row r="9" spans="2:7">
      <c r="B9" s="12" t="s">
        <v>4</v>
      </c>
      <c r="C9" s="2">
        <v>1</v>
      </c>
      <c r="D9" s="17">
        <v>2</v>
      </c>
    </row>
    <row r="10" spans="2:7">
      <c r="B10" s="12" t="s">
        <v>5</v>
      </c>
      <c r="C10" s="2">
        <v>2</v>
      </c>
      <c r="D10" s="17">
        <v>5</v>
      </c>
    </row>
    <row r="11" spans="2:7">
      <c r="B11" s="12" t="s">
        <v>6</v>
      </c>
      <c r="C11" s="2">
        <v>3</v>
      </c>
      <c r="D11" s="17">
        <v>8</v>
      </c>
    </row>
    <row r="12" spans="2:7" ht="15.75" thickBot="1">
      <c r="B12" s="14" t="s">
        <v>7</v>
      </c>
      <c r="C12" s="15">
        <v>4</v>
      </c>
      <c r="D12" s="18">
        <v>4</v>
      </c>
    </row>
    <row r="14" spans="2:7">
      <c r="B14" s="24" t="s">
        <v>11</v>
      </c>
    </row>
    <row r="15" spans="2:7">
      <c r="B15" s="2" t="s">
        <v>0</v>
      </c>
      <c r="C15" s="2" t="s">
        <v>1</v>
      </c>
      <c r="D15" s="2" t="s">
        <v>56</v>
      </c>
      <c r="E15" s="3" t="s">
        <v>8</v>
      </c>
      <c r="F15" s="3" t="s">
        <v>9</v>
      </c>
      <c r="G15" s="3" t="s">
        <v>10</v>
      </c>
    </row>
    <row r="16" spans="2:7">
      <c r="B16" s="2" t="s">
        <v>3</v>
      </c>
      <c r="C16" s="2">
        <v>0</v>
      </c>
      <c r="D16" s="2">
        <v>4</v>
      </c>
      <c r="E16" s="1">
        <v>0</v>
      </c>
      <c r="F16" s="1">
        <v>4</v>
      </c>
      <c r="G16" s="1">
        <v>4</v>
      </c>
    </row>
    <row r="18" spans="2:7">
      <c r="B18" s="19" t="s">
        <v>50</v>
      </c>
    </row>
    <row r="19" spans="2:7">
      <c r="B19" s="1" t="s">
        <v>12</v>
      </c>
      <c r="C19" s="1" t="s">
        <v>45</v>
      </c>
      <c r="D19" s="1" t="s">
        <v>13</v>
      </c>
    </row>
    <row r="20" spans="2:7">
      <c r="B20" s="2" t="s">
        <v>4</v>
      </c>
      <c r="C20" s="2">
        <v>3</v>
      </c>
      <c r="D20" s="20" t="s">
        <v>14</v>
      </c>
      <c r="E20" t="s">
        <v>105</v>
      </c>
    </row>
    <row r="21" spans="2:7">
      <c r="B21" s="2" t="s">
        <v>5</v>
      </c>
      <c r="C21" s="2">
        <v>2</v>
      </c>
      <c r="D21" s="2" t="s">
        <v>15</v>
      </c>
    </row>
    <row r="22" spans="2:7">
      <c r="B22" s="2" t="s">
        <v>6</v>
      </c>
      <c r="C22" s="2">
        <v>1</v>
      </c>
      <c r="D22" s="2" t="s">
        <v>16</v>
      </c>
    </row>
    <row r="23" spans="2:7">
      <c r="B23" s="2" t="s">
        <v>7</v>
      </c>
      <c r="C23" s="2">
        <v>0</v>
      </c>
      <c r="D23" s="2" t="s">
        <v>17</v>
      </c>
    </row>
    <row r="25" spans="2:7">
      <c r="B25" s="24" t="s">
        <v>18</v>
      </c>
    </row>
    <row r="26" spans="2:7">
      <c r="B26" s="2" t="s">
        <v>0</v>
      </c>
      <c r="C26" s="2" t="s">
        <v>1</v>
      </c>
      <c r="D26" s="2" t="s">
        <v>56</v>
      </c>
      <c r="E26" s="3" t="s">
        <v>8</v>
      </c>
      <c r="F26" s="3" t="s">
        <v>9</v>
      </c>
      <c r="G26" s="3" t="s">
        <v>10</v>
      </c>
    </row>
    <row r="27" spans="2:7">
      <c r="B27" s="2" t="s">
        <v>3</v>
      </c>
      <c r="C27" s="2">
        <v>0</v>
      </c>
      <c r="D27" s="2">
        <v>4</v>
      </c>
      <c r="E27" s="1">
        <v>0</v>
      </c>
      <c r="F27" s="1">
        <v>4</v>
      </c>
      <c r="G27" s="1">
        <v>4</v>
      </c>
    </row>
    <row r="28" spans="2:7">
      <c r="B28" s="2" t="s">
        <v>4</v>
      </c>
      <c r="C28" s="2">
        <v>1</v>
      </c>
      <c r="D28" s="2">
        <v>2</v>
      </c>
      <c r="E28" s="1">
        <v>4</v>
      </c>
      <c r="F28" s="1">
        <v>6</v>
      </c>
      <c r="G28" s="1">
        <v>5</v>
      </c>
    </row>
    <row r="30" spans="2:7">
      <c r="B30" s="19" t="s">
        <v>51</v>
      </c>
    </row>
    <row r="31" spans="2:7">
      <c r="B31" s="1" t="s">
        <v>12</v>
      </c>
      <c r="C31" s="1" t="s">
        <v>45</v>
      </c>
      <c r="D31" s="1" t="s">
        <v>13</v>
      </c>
    </row>
    <row r="32" spans="2:7">
      <c r="B32" s="2" t="s">
        <v>5</v>
      </c>
      <c r="C32" s="2">
        <v>4</v>
      </c>
      <c r="D32" s="20" t="s">
        <v>19</v>
      </c>
      <c r="E32" t="s">
        <v>105</v>
      </c>
    </row>
    <row r="33" spans="2:7">
      <c r="B33" s="2" t="s">
        <v>6</v>
      </c>
      <c r="C33" s="2">
        <v>3</v>
      </c>
      <c r="D33" s="2" t="s">
        <v>20</v>
      </c>
    </row>
    <row r="34" spans="2:7">
      <c r="B34" s="2" t="s">
        <v>7</v>
      </c>
      <c r="C34" s="2">
        <v>2</v>
      </c>
      <c r="D34" s="2" t="s">
        <v>21</v>
      </c>
    </row>
    <row r="36" spans="2:7">
      <c r="B36" s="24" t="s">
        <v>22</v>
      </c>
    </row>
    <row r="37" spans="2:7">
      <c r="B37" s="2" t="s">
        <v>0</v>
      </c>
      <c r="C37" s="2" t="s">
        <v>1</v>
      </c>
      <c r="D37" s="2" t="s">
        <v>57</v>
      </c>
      <c r="E37" s="3" t="s">
        <v>8</v>
      </c>
      <c r="F37" s="3" t="s">
        <v>9</v>
      </c>
      <c r="G37" s="3" t="s">
        <v>10</v>
      </c>
    </row>
    <row r="38" spans="2:7">
      <c r="B38" s="2" t="s">
        <v>3</v>
      </c>
      <c r="C38" s="2">
        <v>0</v>
      </c>
      <c r="D38" s="2">
        <v>4</v>
      </c>
      <c r="E38" s="1">
        <v>0</v>
      </c>
      <c r="F38" s="1">
        <v>4</v>
      </c>
      <c r="G38" s="1">
        <v>4</v>
      </c>
    </row>
    <row r="39" spans="2:7">
      <c r="B39" s="2" t="s">
        <v>4</v>
      </c>
      <c r="C39" s="2">
        <v>1</v>
      </c>
      <c r="D39" s="2">
        <v>2</v>
      </c>
      <c r="E39" s="1">
        <v>4</v>
      </c>
      <c r="F39" s="1">
        <v>6</v>
      </c>
      <c r="G39" s="1">
        <v>5</v>
      </c>
    </row>
    <row r="40" spans="2:7">
      <c r="B40" s="2" t="s">
        <v>5</v>
      </c>
      <c r="C40" s="2">
        <v>2</v>
      </c>
      <c r="D40" s="2">
        <v>5</v>
      </c>
      <c r="E40" s="1">
        <v>6</v>
      </c>
      <c r="F40" s="1">
        <v>11</v>
      </c>
      <c r="G40" s="1">
        <v>9</v>
      </c>
    </row>
    <row r="42" spans="2:7">
      <c r="B42" s="19" t="s">
        <v>52</v>
      </c>
    </row>
    <row r="43" spans="2:7">
      <c r="B43" s="1" t="s">
        <v>12</v>
      </c>
      <c r="C43" s="1" t="s">
        <v>45</v>
      </c>
      <c r="D43" s="1" t="s">
        <v>13</v>
      </c>
    </row>
    <row r="44" spans="2:7">
      <c r="B44" s="2" t="s">
        <v>6</v>
      </c>
      <c r="C44" s="2">
        <v>8</v>
      </c>
      <c r="D44" s="2" t="s">
        <v>23</v>
      </c>
    </row>
    <row r="45" spans="2:7">
      <c r="B45" s="2" t="s">
        <v>7</v>
      </c>
      <c r="C45" s="2">
        <v>7</v>
      </c>
      <c r="D45" s="20" t="s">
        <v>24</v>
      </c>
    </row>
    <row r="47" spans="2:7" ht="15.75" thickBot="1">
      <c r="B47" s="74" t="s">
        <v>25</v>
      </c>
      <c r="C47" s="75"/>
    </row>
    <row r="48" spans="2:7">
      <c r="B48" s="9" t="s">
        <v>0</v>
      </c>
      <c r="C48" s="10" t="s">
        <v>1</v>
      </c>
      <c r="D48" s="10" t="s">
        <v>57</v>
      </c>
      <c r="E48" s="25" t="s">
        <v>8</v>
      </c>
      <c r="F48" s="25" t="s">
        <v>9</v>
      </c>
      <c r="G48" s="26" t="s">
        <v>10</v>
      </c>
    </row>
    <row r="49" spans="2:7">
      <c r="B49" s="27" t="s">
        <v>3</v>
      </c>
      <c r="C49" s="2">
        <v>0</v>
      </c>
      <c r="D49" s="2">
        <v>4</v>
      </c>
      <c r="E49" s="1">
        <v>0</v>
      </c>
      <c r="F49" s="1">
        <v>4</v>
      </c>
      <c r="G49" s="28">
        <v>4</v>
      </c>
    </row>
    <row r="50" spans="2:7">
      <c r="B50" s="27" t="s">
        <v>4</v>
      </c>
      <c r="C50" s="2">
        <v>1</v>
      </c>
      <c r="D50" s="2">
        <v>2</v>
      </c>
      <c r="E50" s="1">
        <v>4</v>
      </c>
      <c r="F50" s="1">
        <v>6</v>
      </c>
      <c r="G50" s="28">
        <v>5</v>
      </c>
    </row>
    <row r="51" spans="2:7">
      <c r="B51" s="27" t="s">
        <v>5</v>
      </c>
      <c r="C51" s="2">
        <v>2</v>
      </c>
      <c r="D51" s="2">
        <v>5</v>
      </c>
      <c r="E51" s="1">
        <v>6</v>
      </c>
      <c r="F51" s="1">
        <v>11</v>
      </c>
      <c r="G51" s="28">
        <v>9</v>
      </c>
    </row>
    <row r="52" spans="2:7" ht="15.75">
      <c r="B52" s="29" t="s">
        <v>7</v>
      </c>
      <c r="C52" s="2">
        <v>4</v>
      </c>
      <c r="D52" s="2">
        <v>4</v>
      </c>
      <c r="E52" s="1">
        <v>11</v>
      </c>
      <c r="F52" s="1">
        <v>15</v>
      </c>
      <c r="G52" s="28">
        <v>11</v>
      </c>
    </row>
    <row r="53" spans="2:7" ht="16.5" thickBot="1">
      <c r="B53" s="30" t="s">
        <v>6</v>
      </c>
      <c r="C53" s="15">
        <v>3</v>
      </c>
      <c r="D53" s="15">
        <v>8</v>
      </c>
      <c r="E53" s="31">
        <v>15</v>
      </c>
      <c r="F53" s="31">
        <v>23</v>
      </c>
      <c r="G53" s="32">
        <v>20</v>
      </c>
    </row>
    <row r="54" spans="2:7">
      <c r="D54" s="48" t="s">
        <v>80</v>
      </c>
      <c r="E54">
        <f>AVERAGE(E49:E53)</f>
        <v>7.2</v>
      </c>
      <c r="F54" s="47" t="s">
        <v>49</v>
      </c>
      <c r="G54">
        <f>SUM(G49:G53)</f>
        <v>49</v>
      </c>
    </row>
    <row r="55" spans="2:7">
      <c r="F55" s="48" t="s">
        <v>47</v>
      </c>
      <c r="G55">
        <f>AVERAGE(G49:G53)</f>
        <v>9.8000000000000007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3"/>
  <sheetViews>
    <sheetView showGridLines="0" topLeftCell="A16" workbookViewId="0">
      <selection activeCell="H41" sqref="H41"/>
    </sheetView>
  </sheetViews>
  <sheetFormatPr defaultRowHeight="15"/>
  <cols>
    <col min="2" max="2" width="11.140625" customWidth="1"/>
    <col min="4" max="4" width="8" bestFit="1" customWidth="1"/>
    <col min="5" max="5" width="11.7109375" bestFit="1" customWidth="1"/>
    <col min="6" max="6" width="10.5703125" bestFit="1" customWidth="1"/>
    <col min="7" max="7" width="12.140625" bestFit="1" customWidth="1"/>
  </cols>
  <sheetData>
    <row r="1" spans="1:12">
      <c r="A1" t="s">
        <v>94</v>
      </c>
    </row>
    <row r="2" spans="1:12" ht="16.5" customHeight="1">
      <c r="A2" s="73" t="s">
        <v>103</v>
      </c>
      <c r="B2" s="98" t="s">
        <v>104</v>
      </c>
      <c r="C2" s="98"/>
      <c r="D2" s="98"/>
      <c r="E2" s="98"/>
      <c r="F2" s="98"/>
      <c r="G2" s="98"/>
      <c r="H2" s="98"/>
      <c r="I2" s="98"/>
      <c r="J2" s="98"/>
      <c r="K2" s="66"/>
      <c r="L2" s="65"/>
    </row>
    <row r="3" spans="1:12">
      <c r="B3" s="98"/>
      <c r="C3" s="98"/>
      <c r="D3" s="98"/>
      <c r="E3" s="98"/>
      <c r="F3" s="98"/>
      <c r="G3" s="98"/>
      <c r="H3" s="98"/>
      <c r="I3" s="98"/>
      <c r="J3" s="98"/>
      <c r="K3" s="66"/>
      <c r="L3" s="65"/>
    </row>
    <row r="4" spans="1:12">
      <c r="B4" s="98"/>
      <c r="C4" s="98"/>
      <c r="D4" s="98"/>
      <c r="E4" s="98"/>
      <c r="F4" s="98"/>
      <c r="G4" s="98"/>
      <c r="H4" s="98"/>
      <c r="I4" s="98"/>
      <c r="J4" s="98"/>
      <c r="K4" s="66"/>
      <c r="L4" s="65"/>
    </row>
    <row r="5" spans="1:12">
      <c r="B5" s="98"/>
      <c r="C5" s="98"/>
      <c r="D5" s="98"/>
      <c r="E5" s="98"/>
      <c r="F5" s="98"/>
      <c r="G5" s="98"/>
      <c r="H5" s="98"/>
      <c r="I5" s="98"/>
      <c r="J5" s="98"/>
      <c r="K5" s="66"/>
      <c r="L5" s="65"/>
    </row>
    <row r="6" spans="1:12">
      <c r="B6" s="98"/>
      <c r="C6" s="98"/>
      <c r="D6" s="98"/>
      <c r="E6" s="98"/>
      <c r="F6" s="98"/>
      <c r="G6" s="98"/>
      <c r="H6" s="98"/>
      <c r="I6" s="98"/>
      <c r="J6" s="98"/>
      <c r="K6" s="66"/>
      <c r="L6" s="65"/>
    </row>
    <row r="7" spans="1:12">
      <c r="A7" t="s">
        <v>98</v>
      </c>
    </row>
    <row r="8" spans="1:12" ht="15.75" thickBot="1">
      <c r="B8" s="56" t="s">
        <v>68</v>
      </c>
      <c r="C8" s="57"/>
      <c r="D8" s="57"/>
      <c r="E8" s="57"/>
      <c r="F8" s="57"/>
      <c r="G8" s="57"/>
      <c r="H8" s="57"/>
    </row>
    <row r="9" spans="1:12" ht="15.75" thickBot="1">
      <c r="B9" s="58" t="s">
        <v>101</v>
      </c>
      <c r="C9" s="59" t="s">
        <v>1</v>
      </c>
      <c r="D9" s="59" t="s">
        <v>69</v>
      </c>
      <c r="E9" s="59" t="s">
        <v>8</v>
      </c>
      <c r="F9" s="59" t="s">
        <v>45</v>
      </c>
      <c r="G9" s="59" t="s">
        <v>9</v>
      </c>
      <c r="H9" s="59" t="s">
        <v>10</v>
      </c>
    </row>
    <row r="10" spans="1:12" ht="15.75" thickBot="1">
      <c r="B10" s="72" t="s">
        <v>70</v>
      </c>
      <c r="C10" s="71">
        <v>0</v>
      </c>
      <c r="D10" s="71">
        <v>10</v>
      </c>
      <c r="E10" s="71">
        <f>C10</f>
        <v>0</v>
      </c>
      <c r="F10" s="71">
        <f>E10-C10</f>
        <v>0</v>
      </c>
      <c r="G10" s="71">
        <f>C10+F10+D10</f>
        <v>10</v>
      </c>
      <c r="H10" s="71">
        <f>G10-C10</f>
        <v>10</v>
      </c>
    </row>
    <row r="11" spans="1:12" ht="15.75" thickBot="1">
      <c r="B11" s="72" t="s">
        <v>71</v>
      </c>
      <c r="C11" s="71">
        <v>0</v>
      </c>
      <c r="D11" s="71">
        <v>8</v>
      </c>
      <c r="E11" s="71">
        <f>G10-C11</f>
        <v>10</v>
      </c>
      <c r="F11" s="71">
        <f t="shared" ref="F11:F14" si="0">E11-C11</f>
        <v>10</v>
      </c>
      <c r="G11" s="71">
        <f t="shared" ref="G11:G14" si="1">C11+F11+D11</f>
        <v>18</v>
      </c>
      <c r="H11" s="71">
        <f t="shared" ref="H11:H14" si="2">G11-C11</f>
        <v>18</v>
      </c>
    </row>
    <row r="12" spans="1:12" ht="15.75" thickBot="1">
      <c r="B12" s="72" t="s">
        <v>72</v>
      </c>
      <c r="C12" s="71">
        <v>0</v>
      </c>
      <c r="D12" s="71">
        <v>6</v>
      </c>
      <c r="E12" s="71">
        <f t="shared" ref="E12:E14" si="3">G11-C12</f>
        <v>18</v>
      </c>
      <c r="F12" s="71">
        <f t="shared" si="0"/>
        <v>18</v>
      </c>
      <c r="G12" s="71">
        <f t="shared" si="1"/>
        <v>24</v>
      </c>
      <c r="H12" s="71">
        <f t="shared" si="2"/>
        <v>24</v>
      </c>
    </row>
    <row r="13" spans="1:12" ht="15.75" thickBot="1">
      <c r="B13" s="72" t="s">
        <v>73</v>
      </c>
      <c r="C13" s="71">
        <v>0</v>
      </c>
      <c r="D13" s="71">
        <v>4</v>
      </c>
      <c r="E13" s="71">
        <f t="shared" si="3"/>
        <v>24</v>
      </c>
      <c r="F13" s="71">
        <f t="shared" si="0"/>
        <v>24</v>
      </c>
      <c r="G13" s="71">
        <f t="shared" si="1"/>
        <v>28</v>
      </c>
      <c r="H13" s="71">
        <f t="shared" si="2"/>
        <v>28</v>
      </c>
    </row>
    <row r="14" spans="1:12" ht="15.75" thickBot="1">
      <c r="B14" s="72" t="s">
        <v>74</v>
      </c>
      <c r="C14" s="71">
        <v>0</v>
      </c>
      <c r="D14" s="71">
        <v>2</v>
      </c>
      <c r="E14" s="71">
        <f t="shared" si="3"/>
        <v>28</v>
      </c>
      <c r="F14" s="71">
        <f t="shared" si="0"/>
        <v>28</v>
      </c>
      <c r="G14" s="71">
        <f t="shared" si="1"/>
        <v>30</v>
      </c>
      <c r="H14" s="71">
        <f t="shared" si="2"/>
        <v>30</v>
      </c>
    </row>
    <row r="15" spans="1:12">
      <c r="B15" s="57"/>
      <c r="C15" s="57"/>
      <c r="D15" s="57"/>
      <c r="E15" s="60" t="s">
        <v>79</v>
      </c>
      <c r="F15" s="60">
        <f>SUM(F10:F14)</f>
        <v>80</v>
      </c>
      <c r="G15" s="60" t="s">
        <v>77</v>
      </c>
      <c r="H15" s="60">
        <f>SUM(H10:H14)</f>
        <v>110</v>
      </c>
    </row>
    <row r="16" spans="1:12">
      <c r="B16" s="57"/>
      <c r="C16" s="57"/>
      <c r="D16" s="57"/>
      <c r="E16" s="60" t="s">
        <v>80</v>
      </c>
      <c r="F16" s="60">
        <f>AVERAGE(F10:F14)</f>
        <v>16</v>
      </c>
      <c r="G16" s="60" t="s">
        <v>78</v>
      </c>
      <c r="H16" s="60">
        <f>AVERAGE(H10:H14)</f>
        <v>22</v>
      </c>
    </row>
    <row r="17" spans="2:8">
      <c r="B17" s="57"/>
      <c r="C17" s="57"/>
      <c r="D17" s="57"/>
      <c r="E17" s="57"/>
      <c r="F17" s="57"/>
    </row>
    <row r="18" spans="2:8" ht="15.75" thickBot="1">
      <c r="B18" s="56" t="s">
        <v>75</v>
      </c>
      <c r="C18" s="57"/>
      <c r="D18" s="57"/>
      <c r="E18" s="57"/>
      <c r="F18" s="57"/>
      <c r="G18" s="57"/>
      <c r="H18" s="57"/>
    </row>
    <row r="19" spans="2:8" ht="15.75" thickBot="1">
      <c r="B19" s="58" t="s">
        <v>101</v>
      </c>
      <c r="C19" s="59" t="s">
        <v>1</v>
      </c>
      <c r="D19" s="59" t="s">
        <v>69</v>
      </c>
      <c r="E19" s="59" t="s">
        <v>8</v>
      </c>
      <c r="F19" s="59" t="s">
        <v>45</v>
      </c>
      <c r="G19" s="59" t="s">
        <v>9</v>
      </c>
      <c r="H19" s="59" t="s">
        <v>10</v>
      </c>
    </row>
    <row r="20" spans="2:8" ht="15.75" thickBot="1">
      <c r="B20" s="72" t="s">
        <v>74</v>
      </c>
      <c r="C20" s="71">
        <v>0</v>
      </c>
      <c r="D20" s="71">
        <v>2</v>
      </c>
      <c r="E20" s="71">
        <v>0</v>
      </c>
      <c r="F20" s="71">
        <f>E20-C20</f>
        <v>0</v>
      </c>
      <c r="G20" s="71">
        <f>C20+F20+D20</f>
        <v>2</v>
      </c>
      <c r="H20" s="71">
        <f>G20-C20</f>
        <v>2</v>
      </c>
    </row>
    <row r="21" spans="2:8" ht="15.75" thickBot="1">
      <c r="B21" s="72" t="s">
        <v>73</v>
      </c>
      <c r="C21" s="71">
        <v>0</v>
      </c>
      <c r="D21" s="71">
        <v>4</v>
      </c>
      <c r="E21" s="71">
        <f>G20-C21</f>
        <v>2</v>
      </c>
      <c r="F21" s="71">
        <f t="shared" ref="F21:F24" si="4">E21-C21</f>
        <v>2</v>
      </c>
      <c r="G21" s="71">
        <f t="shared" ref="G21:G24" si="5">C21+F21+D21</f>
        <v>6</v>
      </c>
      <c r="H21" s="71">
        <f t="shared" ref="H21:H24" si="6">G21-C21</f>
        <v>6</v>
      </c>
    </row>
    <row r="22" spans="2:8" ht="15.75" thickBot="1">
      <c r="B22" s="72" t="s">
        <v>72</v>
      </c>
      <c r="C22" s="71">
        <v>0</v>
      </c>
      <c r="D22" s="71">
        <v>6</v>
      </c>
      <c r="E22" s="71">
        <f t="shared" ref="E22:E24" si="7">G21-C22</f>
        <v>6</v>
      </c>
      <c r="F22" s="71">
        <f t="shared" si="4"/>
        <v>6</v>
      </c>
      <c r="G22" s="71">
        <f t="shared" si="5"/>
        <v>12</v>
      </c>
      <c r="H22" s="71">
        <f t="shared" si="6"/>
        <v>12</v>
      </c>
    </row>
    <row r="23" spans="2:8" ht="15.75" thickBot="1">
      <c r="B23" s="72" t="s">
        <v>71</v>
      </c>
      <c r="C23" s="71">
        <v>0</v>
      </c>
      <c r="D23" s="71">
        <v>8</v>
      </c>
      <c r="E23" s="71">
        <f t="shared" si="7"/>
        <v>12</v>
      </c>
      <c r="F23" s="71">
        <f t="shared" si="4"/>
        <v>12</v>
      </c>
      <c r="G23" s="71">
        <f t="shared" si="5"/>
        <v>20</v>
      </c>
      <c r="H23" s="71">
        <f t="shared" si="6"/>
        <v>20</v>
      </c>
    </row>
    <row r="24" spans="2:8" ht="15.75" thickBot="1">
      <c r="B24" s="72" t="s">
        <v>70</v>
      </c>
      <c r="C24" s="71">
        <v>0</v>
      </c>
      <c r="D24" s="71">
        <v>10</v>
      </c>
      <c r="E24" s="71">
        <f t="shared" si="7"/>
        <v>20</v>
      </c>
      <c r="F24" s="71">
        <f t="shared" si="4"/>
        <v>20</v>
      </c>
      <c r="G24" s="71">
        <f t="shared" si="5"/>
        <v>30</v>
      </c>
      <c r="H24" s="71">
        <f t="shared" si="6"/>
        <v>30</v>
      </c>
    </row>
    <row r="25" spans="2:8">
      <c r="B25" s="57"/>
      <c r="C25" s="57"/>
      <c r="D25" s="57"/>
      <c r="E25" s="60" t="s">
        <v>79</v>
      </c>
      <c r="F25" s="60">
        <f>SUM(F20:F24)</f>
        <v>40</v>
      </c>
      <c r="G25" s="60" t="s">
        <v>77</v>
      </c>
      <c r="H25" s="60">
        <f>SUM(H20:H24)</f>
        <v>70</v>
      </c>
    </row>
    <row r="26" spans="2:8">
      <c r="B26" s="57"/>
      <c r="C26" s="57"/>
      <c r="D26" s="57"/>
      <c r="E26" s="60" t="s">
        <v>80</v>
      </c>
      <c r="F26" s="60">
        <f>AVERAGE(F20:F24)</f>
        <v>8</v>
      </c>
      <c r="G26" s="60" t="s">
        <v>78</v>
      </c>
      <c r="H26" s="60">
        <f>AVERAGE(H20:H24)</f>
        <v>14</v>
      </c>
    </row>
    <row r="27" spans="2:8">
      <c r="B27" s="57"/>
      <c r="C27" s="57"/>
      <c r="D27" s="57"/>
      <c r="E27" s="57"/>
      <c r="F27" s="57"/>
    </row>
    <row r="28" spans="2:8" ht="15.75" thickBot="1">
      <c r="B28" s="99" t="s">
        <v>76</v>
      </c>
      <c r="C28" s="99"/>
      <c r="D28" s="57"/>
      <c r="E28" s="57"/>
      <c r="F28" s="57"/>
      <c r="G28" s="57"/>
      <c r="H28" s="57"/>
    </row>
    <row r="29" spans="2:8" ht="15.75" thickBot="1">
      <c r="B29" s="58" t="s">
        <v>101</v>
      </c>
      <c r="C29" s="59" t="s">
        <v>1</v>
      </c>
      <c r="D29" s="59" t="s">
        <v>69</v>
      </c>
      <c r="E29" s="59" t="s">
        <v>8</v>
      </c>
      <c r="F29" s="59" t="s">
        <v>45</v>
      </c>
      <c r="G29" s="59" t="s">
        <v>9</v>
      </c>
      <c r="H29" s="59" t="s">
        <v>10</v>
      </c>
    </row>
    <row r="30" spans="2:8" ht="15.75" thickBot="1">
      <c r="B30" s="72" t="s">
        <v>70</v>
      </c>
      <c r="C30" s="71">
        <v>0</v>
      </c>
      <c r="D30" s="71">
        <v>10</v>
      </c>
      <c r="E30" s="71">
        <v>0</v>
      </c>
      <c r="F30" s="71">
        <v>0</v>
      </c>
      <c r="G30" s="71">
        <v>30</v>
      </c>
      <c r="H30" s="71">
        <f>G30-E30</f>
        <v>30</v>
      </c>
    </row>
    <row r="31" spans="2:8" ht="15.75" thickBot="1">
      <c r="B31" s="72" t="s">
        <v>71</v>
      </c>
      <c r="C31" s="71">
        <v>0</v>
      </c>
      <c r="D31" s="71">
        <v>8</v>
      </c>
      <c r="E31" s="71">
        <v>4</v>
      </c>
      <c r="F31" s="71">
        <v>4</v>
      </c>
      <c r="G31" s="71">
        <v>26</v>
      </c>
      <c r="H31" s="71">
        <f t="shared" ref="H31:H34" si="8">G31-E31</f>
        <v>22</v>
      </c>
    </row>
    <row r="32" spans="2:8" ht="15.75" thickBot="1">
      <c r="B32" s="72" t="s">
        <v>72</v>
      </c>
      <c r="C32" s="71">
        <v>0</v>
      </c>
      <c r="D32" s="71">
        <v>6</v>
      </c>
      <c r="E32" s="71">
        <v>8</v>
      </c>
      <c r="F32" s="71">
        <v>8</v>
      </c>
      <c r="G32" s="71">
        <v>28</v>
      </c>
      <c r="H32" s="71">
        <f t="shared" si="8"/>
        <v>20</v>
      </c>
    </row>
    <row r="33" spans="1:9" ht="15.75" thickBot="1">
      <c r="B33" s="72" t="s">
        <v>73</v>
      </c>
      <c r="C33" s="71">
        <v>0</v>
      </c>
      <c r="D33" s="71">
        <v>4</v>
      </c>
      <c r="E33" s="71">
        <v>12</v>
      </c>
      <c r="F33" s="71">
        <v>12</v>
      </c>
      <c r="G33" s="71">
        <v>16</v>
      </c>
      <c r="H33" s="71">
        <f t="shared" si="8"/>
        <v>4</v>
      </c>
    </row>
    <row r="34" spans="1:9" ht="15.75" thickBot="1">
      <c r="B34" s="72" t="s">
        <v>74</v>
      </c>
      <c r="C34" s="71">
        <v>0</v>
      </c>
      <c r="D34" s="71">
        <v>2</v>
      </c>
      <c r="E34" s="71">
        <v>16</v>
      </c>
      <c r="F34" s="71">
        <v>16</v>
      </c>
      <c r="G34" s="71">
        <v>18</v>
      </c>
      <c r="H34" s="71">
        <f t="shared" si="8"/>
        <v>2</v>
      </c>
    </row>
    <row r="35" spans="1:9">
      <c r="B35" s="57"/>
      <c r="C35" s="57"/>
      <c r="D35" s="57"/>
      <c r="E35" s="60" t="s">
        <v>79</v>
      </c>
      <c r="F35" s="60">
        <f>SUM(F30:F34)</f>
        <v>40</v>
      </c>
      <c r="G35" s="60" t="s">
        <v>77</v>
      </c>
      <c r="H35" s="60">
        <f>SUM(H30:H34)</f>
        <v>78</v>
      </c>
    </row>
    <row r="36" spans="1:9">
      <c r="B36" s="57"/>
      <c r="C36" s="57"/>
      <c r="D36" s="57"/>
      <c r="E36" s="60" t="s">
        <v>80</v>
      </c>
      <c r="F36" s="62">
        <f>AVERAGE(F30:F34)</f>
        <v>8</v>
      </c>
      <c r="G36" s="60" t="s">
        <v>78</v>
      </c>
      <c r="H36" s="60">
        <f>AVERAGE(H30:H34)</f>
        <v>15.6</v>
      </c>
    </row>
    <row r="37" spans="1:9">
      <c r="B37" s="57"/>
      <c r="C37" s="57"/>
      <c r="D37" s="57"/>
      <c r="E37" s="60"/>
      <c r="F37" s="62"/>
      <c r="G37" s="60"/>
      <c r="H37" s="60"/>
    </row>
    <row r="38" spans="1:9">
      <c r="A38" t="s">
        <v>94</v>
      </c>
      <c r="B38" s="57"/>
      <c r="C38" s="57"/>
      <c r="D38" s="57"/>
      <c r="E38" s="60"/>
      <c r="F38" s="62"/>
      <c r="G38" s="60"/>
      <c r="H38" s="60"/>
    </row>
    <row r="39" spans="1:9">
      <c r="A39" s="73" t="s">
        <v>102</v>
      </c>
      <c r="B39" s="98" t="s">
        <v>95</v>
      </c>
      <c r="C39" s="98"/>
      <c r="D39" s="98"/>
      <c r="E39" s="98"/>
      <c r="F39" s="98"/>
      <c r="G39" s="98"/>
      <c r="H39" s="98"/>
      <c r="I39" s="98"/>
    </row>
    <row r="40" spans="1:9">
      <c r="B40" s="98"/>
      <c r="C40" s="98"/>
      <c r="D40" s="98"/>
      <c r="E40" s="98"/>
      <c r="F40" s="98"/>
      <c r="G40" s="98"/>
      <c r="H40" s="98"/>
      <c r="I40" s="98"/>
    </row>
    <row r="41" spans="1:9">
      <c r="A41" t="s">
        <v>98</v>
      </c>
      <c r="B41" s="57"/>
      <c r="C41" s="57"/>
      <c r="D41" s="57"/>
      <c r="E41" s="57"/>
      <c r="F41" s="57"/>
    </row>
    <row r="42" spans="1:9">
      <c r="B42" s="61" t="s">
        <v>96</v>
      </c>
      <c r="C42" s="57"/>
      <c r="D42" s="57"/>
      <c r="E42" s="5" t="s">
        <v>81</v>
      </c>
      <c r="F42" s="57"/>
    </row>
    <row r="43" spans="1:9">
      <c r="B43" s="61"/>
      <c r="C43" s="57"/>
      <c r="D43" s="57"/>
      <c r="E43" s="78" t="s">
        <v>108</v>
      </c>
      <c r="F43" s="57"/>
    </row>
    <row r="44" spans="1:9">
      <c r="B44" s="61"/>
      <c r="C44" s="57"/>
      <c r="D44" s="57"/>
      <c r="E44" s="78" t="s">
        <v>109</v>
      </c>
      <c r="F44" s="57"/>
    </row>
    <row r="45" spans="1:9">
      <c r="B45" s="61"/>
      <c r="C45" s="57"/>
      <c r="D45" s="57"/>
      <c r="E45" s="61" t="s">
        <v>82</v>
      </c>
      <c r="F45" s="61" t="s">
        <v>86</v>
      </c>
    </row>
    <row r="46" spans="1:9">
      <c r="B46" s="61"/>
      <c r="C46" s="57"/>
      <c r="D46" s="57"/>
      <c r="E46" s="61" t="s">
        <v>83</v>
      </c>
      <c r="F46" s="61" t="s">
        <v>87</v>
      </c>
      <c r="I46" s="5" t="s">
        <v>85</v>
      </c>
    </row>
    <row r="47" spans="1:9">
      <c r="B47" s="61"/>
      <c r="C47" s="57"/>
      <c r="D47" s="57"/>
      <c r="E47" s="61" t="s">
        <v>84</v>
      </c>
      <c r="F47" s="78" t="s">
        <v>110</v>
      </c>
    </row>
    <row r="48" spans="1:9">
      <c r="B48" s="61"/>
      <c r="C48" s="57"/>
      <c r="D48" s="57"/>
      <c r="E48" s="61"/>
      <c r="F48" s="61"/>
    </row>
    <row r="49" spans="2:6">
      <c r="B49" s="61" t="s">
        <v>97</v>
      </c>
      <c r="C49" s="57"/>
      <c r="D49" s="57"/>
      <c r="E49" s="5" t="s">
        <v>88</v>
      </c>
      <c r="F49" s="57"/>
    </row>
    <row r="50" spans="2:6">
      <c r="E50" s="78" t="s">
        <v>111</v>
      </c>
    </row>
    <row r="51" spans="2:6">
      <c r="E51" s="78" t="s">
        <v>112</v>
      </c>
    </row>
    <row r="52" spans="2:6">
      <c r="E52" s="78" t="s">
        <v>113</v>
      </c>
    </row>
    <row r="53" spans="2:6">
      <c r="E53" s="78" t="s">
        <v>114</v>
      </c>
    </row>
  </sheetData>
  <mergeCells count="3">
    <mergeCell ref="B39:I40"/>
    <mergeCell ref="B28:C28"/>
    <mergeCell ref="B2:J6"/>
  </mergeCells>
  <pageMargins left="0.7" right="0.7" top="0.75" bottom="0.75" header="0.3" footer="0.3"/>
  <pageSetup paperSize="9" orientation="portrait" horizontalDpi="4294967293" r:id="rId1"/>
  <ignoredErrors>
    <ignoredError sqref="A39 A2" numberStoredAsText="1"/>
  </ignoredErrors>
  <legacyDrawing r:id="rId2"/>
  <oleObjects>
    <oleObject progId="Visio.Drawing.11" shapeId="7169" r:id="rId3"/>
    <oleObject progId="Visio.Drawing.11" shapeId="7170" r:id="rId4"/>
    <oleObject progId="Visio.Drawing.11" shapeId="7171" r:id="rId5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2:L67"/>
  <sheetViews>
    <sheetView showGridLines="0" topLeftCell="A39" workbookViewId="0">
      <selection activeCell="I47" sqref="I47"/>
    </sheetView>
  </sheetViews>
  <sheetFormatPr defaultRowHeight="15"/>
  <cols>
    <col min="2" max="2" width="12.42578125" bestFit="1" customWidth="1"/>
    <col min="3" max="3" width="14" bestFit="1" customWidth="1"/>
    <col min="5" max="5" width="11.7109375" bestFit="1" customWidth="1"/>
    <col min="6" max="6" width="10.5703125" bestFit="1" customWidth="1"/>
    <col min="7" max="7" width="12.140625" bestFit="1" customWidth="1"/>
  </cols>
  <sheetData>
    <row r="2" spans="1:12" ht="15.75" thickBot="1">
      <c r="A2">
        <v>1</v>
      </c>
      <c r="B2" s="100" t="s">
        <v>118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15.75" thickBot="1">
      <c r="B3" s="79" t="s">
        <v>0</v>
      </c>
      <c r="C3" s="80" t="s">
        <v>116</v>
      </c>
    </row>
    <row r="4" spans="1:12" ht="15.75" thickBot="1">
      <c r="B4" s="81" t="s">
        <v>3</v>
      </c>
      <c r="C4" s="82">
        <v>2</v>
      </c>
    </row>
    <row r="5" spans="1:12" ht="15.75" thickBot="1">
      <c r="B5" s="81" t="s">
        <v>4</v>
      </c>
      <c r="C5" s="82">
        <v>3</v>
      </c>
    </row>
    <row r="6" spans="1:12" ht="15.75" thickBot="1">
      <c r="B6" s="81" t="s">
        <v>5</v>
      </c>
      <c r="C6" s="82">
        <v>6</v>
      </c>
    </row>
    <row r="7" spans="1:12" ht="15.75" thickBot="1">
      <c r="B7" s="81" t="s">
        <v>6</v>
      </c>
      <c r="C7" s="82">
        <v>1</v>
      </c>
    </row>
    <row r="8" spans="1:12" ht="15.75" thickBot="1">
      <c r="B8" s="81" t="s">
        <v>7</v>
      </c>
      <c r="C8" s="82">
        <v>5</v>
      </c>
    </row>
    <row r="9" spans="1:12" ht="44.25" customHeight="1">
      <c r="B9" s="98" t="s">
        <v>117</v>
      </c>
      <c r="C9" s="98"/>
      <c r="D9" s="98"/>
      <c r="E9" s="98"/>
      <c r="F9" s="98"/>
      <c r="G9" s="98"/>
      <c r="H9" s="98"/>
      <c r="I9" s="98"/>
      <c r="J9" s="98"/>
      <c r="K9" s="98"/>
      <c r="L9" s="98"/>
    </row>
    <row r="39" spans="2:8" ht="15.75" thickBot="1">
      <c r="B39" s="56" t="s">
        <v>68</v>
      </c>
      <c r="C39" s="57"/>
      <c r="D39" s="57"/>
      <c r="E39" s="57"/>
      <c r="F39" s="57"/>
      <c r="G39" s="57"/>
      <c r="H39" s="57"/>
    </row>
    <row r="40" spans="2:8" ht="15.75" thickBot="1">
      <c r="B40" s="58" t="s">
        <v>101</v>
      </c>
      <c r="C40" s="59" t="s">
        <v>1</v>
      </c>
      <c r="D40" s="59" t="s">
        <v>69</v>
      </c>
      <c r="E40" s="59" t="s">
        <v>8</v>
      </c>
      <c r="F40" s="59" t="s">
        <v>45</v>
      </c>
      <c r="G40" s="59" t="s">
        <v>9</v>
      </c>
      <c r="H40" s="59" t="s">
        <v>10</v>
      </c>
    </row>
    <row r="41" spans="2:8" ht="15.75" thickBot="1">
      <c r="B41" s="72" t="s">
        <v>3</v>
      </c>
      <c r="C41" s="71">
        <v>0</v>
      </c>
      <c r="D41" s="71">
        <v>2</v>
      </c>
      <c r="E41" s="71">
        <f>C41</f>
        <v>0</v>
      </c>
      <c r="F41" s="71">
        <f>E41-C41</f>
        <v>0</v>
      </c>
      <c r="G41" s="71">
        <f>C41+F41+D41</f>
        <v>2</v>
      </c>
      <c r="H41" s="71">
        <f>G41-C41</f>
        <v>2</v>
      </c>
    </row>
    <row r="42" spans="2:8" ht="15.75" thickBot="1">
      <c r="B42" s="72" t="s">
        <v>4</v>
      </c>
      <c r="C42" s="71">
        <v>0</v>
      </c>
      <c r="D42" s="71">
        <v>3</v>
      </c>
      <c r="E42" s="71">
        <f>G41-C42</f>
        <v>2</v>
      </c>
      <c r="F42" s="71">
        <f t="shared" ref="F42:F45" si="0">E42-C42</f>
        <v>2</v>
      </c>
      <c r="G42" s="71">
        <f t="shared" ref="G42:G45" si="1">C42+F42+D42</f>
        <v>5</v>
      </c>
      <c r="H42" s="71">
        <f t="shared" ref="H42:H45" si="2">G42-C42</f>
        <v>5</v>
      </c>
    </row>
    <row r="43" spans="2:8" ht="15.75" thickBot="1">
      <c r="B43" s="72" t="s">
        <v>5</v>
      </c>
      <c r="C43" s="71">
        <v>0</v>
      </c>
      <c r="D43" s="71">
        <v>6</v>
      </c>
      <c r="E43" s="71">
        <f t="shared" ref="E43:E45" si="3">G42-C43</f>
        <v>5</v>
      </c>
      <c r="F43" s="71">
        <f t="shared" si="0"/>
        <v>5</v>
      </c>
      <c r="G43" s="71">
        <f t="shared" si="1"/>
        <v>11</v>
      </c>
      <c r="H43" s="71">
        <f t="shared" si="2"/>
        <v>11</v>
      </c>
    </row>
    <row r="44" spans="2:8" ht="15.75" thickBot="1">
      <c r="B44" s="72" t="s">
        <v>6</v>
      </c>
      <c r="C44" s="71">
        <v>0</v>
      </c>
      <c r="D44" s="71">
        <v>1</v>
      </c>
      <c r="E44" s="71">
        <f t="shared" si="3"/>
        <v>11</v>
      </c>
      <c r="F44" s="71">
        <f t="shared" si="0"/>
        <v>11</v>
      </c>
      <c r="G44" s="71">
        <f t="shared" si="1"/>
        <v>12</v>
      </c>
      <c r="H44" s="71">
        <f t="shared" si="2"/>
        <v>12</v>
      </c>
    </row>
    <row r="45" spans="2:8" ht="15.75" thickBot="1">
      <c r="B45" s="72" t="s">
        <v>7</v>
      </c>
      <c r="C45" s="71">
        <v>0</v>
      </c>
      <c r="D45" s="71">
        <v>5</v>
      </c>
      <c r="E45" s="71">
        <f t="shared" si="3"/>
        <v>12</v>
      </c>
      <c r="F45" s="71">
        <f t="shared" si="0"/>
        <v>12</v>
      </c>
      <c r="G45" s="71">
        <f t="shared" si="1"/>
        <v>17</v>
      </c>
      <c r="H45" s="71">
        <f t="shared" si="2"/>
        <v>17</v>
      </c>
    </row>
    <row r="46" spans="2:8">
      <c r="B46" s="57"/>
      <c r="C46" s="57"/>
      <c r="D46" s="57"/>
      <c r="E46" s="60" t="s">
        <v>79</v>
      </c>
      <c r="F46" s="60">
        <f>SUM(F41:F45)</f>
        <v>30</v>
      </c>
      <c r="G46" s="60" t="s">
        <v>77</v>
      </c>
      <c r="H46" s="60">
        <f>SUM(H41:H45)</f>
        <v>47</v>
      </c>
    </row>
    <row r="47" spans="2:8">
      <c r="B47" s="57"/>
      <c r="C47" s="57"/>
      <c r="D47" s="57"/>
      <c r="E47" s="60" t="s">
        <v>80</v>
      </c>
      <c r="F47" s="60">
        <f>AVERAGE(F41:F45)</f>
        <v>6</v>
      </c>
      <c r="G47" s="60" t="s">
        <v>78</v>
      </c>
      <c r="H47" s="62">
        <f>AVERAGE(H41:H45)</f>
        <v>9.4</v>
      </c>
    </row>
    <row r="48" spans="2:8">
      <c r="B48" s="57"/>
      <c r="C48" s="57"/>
      <c r="D48" s="57"/>
      <c r="E48" s="57"/>
      <c r="F48" s="57"/>
    </row>
    <row r="49" spans="2:8" ht="15.75" thickBot="1">
      <c r="B49" s="56" t="s">
        <v>75</v>
      </c>
      <c r="C49" s="57"/>
      <c r="D49" s="57"/>
      <c r="E49" s="57"/>
      <c r="F49" s="57"/>
      <c r="G49" s="57"/>
      <c r="H49" s="57"/>
    </row>
    <row r="50" spans="2:8" ht="15.75" thickBot="1">
      <c r="B50" s="58" t="s">
        <v>101</v>
      </c>
      <c r="C50" s="59" t="s">
        <v>1</v>
      </c>
      <c r="D50" s="59" t="s">
        <v>69</v>
      </c>
      <c r="E50" s="59" t="s">
        <v>8</v>
      </c>
      <c r="F50" s="59" t="s">
        <v>45</v>
      </c>
      <c r="G50" s="59" t="s">
        <v>9</v>
      </c>
      <c r="H50" s="59" t="s">
        <v>10</v>
      </c>
    </row>
    <row r="51" spans="2:8" ht="15.75" thickBot="1">
      <c r="B51" s="72" t="s">
        <v>6</v>
      </c>
      <c r="C51" s="71">
        <v>0</v>
      </c>
      <c r="D51" s="71">
        <v>1</v>
      </c>
      <c r="E51" s="71">
        <v>0</v>
      </c>
      <c r="F51" s="71">
        <f>E51-C51</f>
        <v>0</v>
      </c>
      <c r="G51" s="71">
        <f>C51+F51+D51</f>
        <v>1</v>
      </c>
      <c r="H51" s="71">
        <f>G51-C51</f>
        <v>1</v>
      </c>
    </row>
    <row r="52" spans="2:8" ht="15.75" thickBot="1">
      <c r="B52" s="72" t="s">
        <v>3</v>
      </c>
      <c r="C52" s="71">
        <v>0</v>
      </c>
      <c r="D52" s="71">
        <v>2</v>
      </c>
      <c r="E52" s="71">
        <f>G51-C52</f>
        <v>1</v>
      </c>
      <c r="F52" s="71">
        <f t="shared" ref="F52:F55" si="4">E52-C52</f>
        <v>1</v>
      </c>
      <c r="G52" s="71">
        <f t="shared" ref="G52:G55" si="5">C52+F52+D52</f>
        <v>3</v>
      </c>
      <c r="H52" s="71">
        <f t="shared" ref="H52:H55" si="6">G52-C52</f>
        <v>3</v>
      </c>
    </row>
    <row r="53" spans="2:8" ht="15.75" thickBot="1">
      <c r="B53" s="72" t="s">
        <v>4</v>
      </c>
      <c r="C53" s="71">
        <v>0</v>
      </c>
      <c r="D53" s="71">
        <v>3</v>
      </c>
      <c r="E53" s="71">
        <f t="shared" ref="E53:E55" si="7">G52-C53</f>
        <v>3</v>
      </c>
      <c r="F53" s="71">
        <f t="shared" si="4"/>
        <v>3</v>
      </c>
      <c r="G53" s="71">
        <f t="shared" si="5"/>
        <v>6</v>
      </c>
      <c r="H53" s="71">
        <f t="shared" si="6"/>
        <v>6</v>
      </c>
    </row>
    <row r="54" spans="2:8" ht="15.75" thickBot="1">
      <c r="B54" s="72" t="s">
        <v>7</v>
      </c>
      <c r="C54" s="71">
        <v>0</v>
      </c>
      <c r="D54" s="71">
        <v>5</v>
      </c>
      <c r="E54" s="71">
        <f t="shared" si="7"/>
        <v>6</v>
      </c>
      <c r="F54" s="71">
        <f t="shared" si="4"/>
        <v>6</v>
      </c>
      <c r="G54" s="71">
        <f t="shared" si="5"/>
        <v>11</v>
      </c>
      <c r="H54" s="71">
        <f t="shared" si="6"/>
        <v>11</v>
      </c>
    </row>
    <row r="55" spans="2:8" ht="15.75" thickBot="1">
      <c r="B55" s="72" t="s">
        <v>5</v>
      </c>
      <c r="C55" s="71">
        <v>0</v>
      </c>
      <c r="D55" s="71">
        <v>6</v>
      </c>
      <c r="E55" s="71">
        <f t="shared" si="7"/>
        <v>11</v>
      </c>
      <c r="F55" s="71">
        <f t="shared" si="4"/>
        <v>11</v>
      </c>
      <c r="G55" s="71">
        <f t="shared" si="5"/>
        <v>17</v>
      </c>
      <c r="H55" s="71">
        <f t="shared" si="6"/>
        <v>17</v>
      </c>
    </row>
    <row r="56" spans="2:8">
      <c r="B56" s="57"/>
      <c r="C56" s="57"/>
      <c r="D56" s="57"/>
      <c r="E56" s="60" t="s">
        <v>79</v>
      </c>
      <c r="F56" s="60">
        <f>SUM(F51:F55)</f>
        <v>21</v>
      </c>
      <c r="G56" s="60" t="s">
        <v>77</v>
      </c>
      <c r="H56" s="60">
        <f>SUM(H51:H55)</f>
        <v>38</v>
      </c>
    </row>
    <row r="57" spans="2:8">
      <c r="B57" s="57"/>
      <c r="C57" s="57"/>
      <c r="D57" s="57"/>
      <c r="E57" s="60" t="s">
        <v>80</v>
      </c>
      <c r="F57" s="60">
        <f>AVERAGE(F51:F55)</f>
        <v>4.2</v>
      </c>
      <c r="G57" s="60" t="s">
        <v>78</v>
      </c>
      <c r="H57" s="62">
        <f>AVERAGE(H51:H55)</f>
        <v>7.6</v>
      </c>
    </row>
    <row r="58" spans="2:8">
      <c r="B58" s="57"/>
      <c r="C58" s="57"/>
      <c r="D58" s="57"/>
      <c r="E58" s="57"/>
      <c r="F58" s="57"/>
    </row>
    <row r="59" spans="2:8" ht="15.75" thickBot="1">
      <c r="B59" s="99" t="s">
        <v>76</v>
      </c>
      <c r="C59" s="99"/>
      <c r="D59" s="57"/>
      <c r="E59" s="57"/>
      <c r="F59" s="57"/>
      <c r="G59" s="57"/>
      <c r="H59" s="57"/>
    </row>
    <row r="60" spans="2:8" ht="15.75" thickBot="1">
      <c r="B60" s="58" t="s">
        <v>101</v>
      </c>
      <c r="C60" s="59" t="s">
        <v>1</v>
      </c>
      <c r="D60" s="59" t="s">
        <v>69</v>
      </c>
      <c r="E60" s="59" t="s">
        <v>8</v>
      </c>
      <c r="F60" s="59" t="s">
        <v>45</v>
      </c>
      <c r="G60" s="59" t="s">
        <v>9</v>
      </c>
      <c r="H60" s="59" t="s">
        <v>10</v>
      </c>
    </row>
    <row r="61" spans="2:8" ht="15.75" thickBot="1">
      <c r="B61" s="72" t="s">
        <v>3</v>
      </c>
      <c r="C61" s="71">
        <v>0</v>
      </c>
      <c r="D61" s="71">
        <v>2</v>
      </c>
      <c r="E61" s="71">
        <v>0</v>
      </c>
      <c r="F61" s="71">
        <f>E61-C61</f>
        <v>0</v>
      </c>
      <c r="G61" s="71">
        <v>2</v>
      </c>
      <c r="H61" s="71">
        <f>G61-C61</f>
        <v>2</v>
      </c>
    </row>
    <row r="62" spans="2:8" ht="15.75" thickBot="1">
      <c r="B62" s="72" t="s">
        <v>4</v>
      </c>
      <c r="C62" s="71">
        <v>0</v>
      </c>
      <c r="D62" s="71">
        <v>3</v>
      </c>
      <c r="E62" s="71">
        <v>2</v>
      </c>
      <c r="F62" s="71">
        <f t="shared" ref="F62:F65" si="8">E62-C62</f>
        <v>2</v>
      </c>
      <c r="G62" s="71">
        <v>10</v>
      </c>
      <c r="H62" s="71">
        <f t="shared" ref="H62:H65" si="9">G62-C62</f>
        <v>10</v>
      </c>
    </row>
    <row r="63" spans="2:8" ht="15.75" thickBot="1">
      <c r="B63" s="72" t="s">
        <v>5</v>
      </c>
      <c r="C63" s="71">
        <v>0</v>
      </c>
      <c r="D63" s="71">
        <v>6</v>
      </c>
      <c r="E63" s="71">
        <v>4</v>
      </c>
      <c r="F63" s="71">
        <f t="shared" si="8"/>
        <v>4</v>
      </c>
      <c r="G63" s="71">
        <v>16</v>
      </c>
      <c r="H63" s="71">
        <f t="shared" si="9"/>
        <v>16</v>
      </c>
    </row>
    <row r="64" spans="2:8" ht="15.75" thickBot="1">
      <c r="B64" s="72" t="s">
        <v>6</v>
      </c>
      <c r="C64" s="71">
        <v>0</v>
      </c>
      <c r="D64" s="71">
        <v>1</v>
      </c>
      <c r="E64" s="71">
        <v>6</v>
      </c>
      <c r="F64" s="71">
        <f t="shared" si="8"/>
        <v>6</v>
      </c>
      <c r="G64" s="71">
        <v>7</v>
      </c>
      <c r="H64" s="71">
        <f t="shared" si="9"/>
        <v>7</v>
      </c>
    </row>
    <row r="65" spans="2:8" ht="15.75" thickBot="1">
      <c r="B65" s="72" t="s">
        <v>7</v>
      </c>
      <c r="C65" s="71">
        <v>0</v>
      </c>
      <c r="D65" s="71">
        <v>5</v>
      </c>
      <c r="E65" s="71">
        <v>7</v>
      </c>
      <c r="F65" s="71">
        <f t="shared" si="8"/>
        <v>7</v>
      </c>
      <c r="G65" s="71">
        <v>17</v>
      </c>
      <c r="H65" s="71">
        <f t="shared" si="9"/>
        <v>17</v>
      </c>
    </row>
    <row r="66" spans="2:8">
      <c r="B66" s="57"/>
      <c r="C66" s="57"/>
      <c r="D66" s="57"/>
      <c r="E66" s="60" t="s">
        <v>79</v>
      </c>
      <c r="F66" s="60">
        <f>SUM(F61:F65)</f>
        <v>19</v>
      </c>
      <c r="G66" s="60" t="s">
        <v>77</v>
      </c>
      <c r="H66" s="60">
        <f>SUM(H61:H65)</f>
        <v>52</v>
      </c>
    </row>
    <row r="67" spans="2:8">
      <c r="B67" s="57"/>
      <c r="C67" s="57"/>
      <c r="D67" s="57"/>
      <c r="E67" s="60" t="s">
        <v>80</v>
      </c>
      <c r="F67" s="62">
        <f>AVERAGE(F61:F65)</f>
        <v>3.8</v>
      </c>
      <c r="G67" s="60" t="s">
        <v>78</v>
      </c>
      <c r="H67" s="62">
        <f>AVERAGE(H61:H65)</f>
        <v>10.4</v>
      </c>
    </row>
  </sheetData>
  <mergeCells count="3">
    <mergeCell ref="B9:L9"/>
    <mergeCell ref="B2:L2"/>
    <mergeCell ref="B59:C59"/>
  </mergeCells>
  <pageMargins left="0.7" right="0.7" top="0.75" bottom="0.75" header="0.3" footer="0.3"/>
  <pageSetup paperSize="9" orientation="portrait" r:id="rId1"/>
  <legacyDrawing r:id="rId2"/>
  <oleObjects>
    <oleObject progId="Visio.Drawing.11" shapeId="8193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FCFS</vt:lpstr>
      <vt:lpstr>SJF</vt:lpstr>
      <vt:lpstr>SRF</vt:lpstr>
      <vt:lpstr>-</vt:lpstr>
      <vt:lpstr>RR</vt:lpstr>
      <vt:lpstr>HRN</vt:lpstr>
      <vt:lpstr>contoh</vt:lpstr>
      <vt:lpstr>contoh 2</vt:lpstr>
    </vt:vector>
  </TitlesOfParts>
  <Company>Pirated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user-7964</dc:creator>
  <cp:lastModifiedBy>Microsoft</cp:lastModifiedBy>
  <dcterms:created xsi:type="dcterms:W3CDTF">2010-03-29T22:54:21Z</dcterms:created>
  <dcterms:modified xsi:type="dcterms:W3CDTF">2013-09-23T22:52:51Z</dcterms:modified>
</cp:coreProperties>
</file>