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aqj\Downloads\"/>
    </mc:Choice>
  </mc:AlternateContent>
  <xr:revisionPtr revIDLastSave="0" documentId="13_ncr:1_{0946839D-CB6B-4076-B239-D04372E145ED}" xr6:coauthVersionLast="36" xr6:coauthVersionMax="36" xr10:uidLastSave="{00000000-0000-0000-0000-000000000000}"/>
  <bookViews>
    <workbookView xWindow="0" yWindow="0" windowWidth="23040" windowHeight="9744" tabRatio="500" activeTab="3" xr2:uid="{00000000-000D-0000-FFFF-FFFF00000000}"/>
  </bookViews>
  <sheets>
    <sheet name="C1" sheetId="1" r:id="rId1"/>
    <sheet name="C2" sheetId="2" r:id="rId2"/>
    <sheet name="C3" sheetId="3" r:id="rId3"/>
    <sheet name="H-BE" sheetId="4" r:id="rId4"/>
    <sheet name="C4-C7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3" i="5" l="1"/>
  <c r="F13" i="5" s="1"/>
  <c r="G19" i="5"/>
  <c r="F19" i="5"/>
  <c r="G18" i="5"/>
  <c r="F18" i="5"/>
  <c r="H17" i="5"/>
  <c r="G17" i="5"/>
  <c r="G16" i="5"/>
  <c r="F16" i="5"/>
  <c r="G12" i="5"/>
  <c r="F12" i="5"/>
  <c r="G11" i="5"/>
  <c r="F11" i="5"/>
  <c r="G10" i="5"/>
  <c r="F10" i="5"/>
  <c r="G9" i="5"/>
  <c r="F9" i="5" s="1"/>
  <c r="G8" i="5"/>
  <c r="F8" i="5"/>
  <c r="G7" i="5"/>
  <c r="F7" i="5"/>
  <c r="G6" i="5"/>
  <c r="F6" i="5" s="1"/>
  <c r="G5" i="5"/>
  <c r="F5" i="5"/>
  <c r="G4" i="5"/>
  <c r="F4" i="5"/>
  <c r="G3" i="5"/>
  <c r="F3" i="5" s="1"/>
  <c r="G2" i="5"/>
  <c r="F2" i="5"/>
  <c r="F25" i="4"/>
  <c r="E25" i="4"/>
  <c r="G24" i="4"/>
  <c r="F24" i="4"/>
  <c r="F23" i="4"/>
  <c r="E23" i="4"/>
  <c r="I19" i="4"/>
  <c r="H19" i="4"/>
  <c r="F19" i="4"/>
  <c r="E19" i="4"/>
  <c r="I20" i="4"/>
  <c r="H20" i="4"/>
  <c r="F20" i="4"/>
  <c r="E20" i="4"/>
  <c r="I18" i="4"/>
  <c r="H18" i="4"/>
  <c r="F18" i="4"/>
  <c r="E18" i="4"/>
  <c r="I17" i="4"/>
  <c r="H17" i="4"/>
  <c r="F17" i="4"/>
  <c r="E17" i="4"/>
  <c r="I16" i="4"/>
  <c r="H16" i="4"/>
  <c r="F16" i="4"/>
  <c r="E16" i="4"/>
  <c r="I15" i="4"/>
  <c r="H15" i="4"/>
  <c r="F15" i="4"/>
  <c r="E15" i="4"/>
  <c r="I13" i="4"/>
  <c r="H13" i="4"/>
  <c r="F13" i="4"/>
  <c r="E13" i="4"/>
  <c r="I12" i="4"/>
  <c r="H12" i="4"/>
  <c r="F12" i="4"/>
  <c r="E12" i="4"/>
  <c r="I11" i="4"/>
  <c r="H11" i="4"/>
  <c r="F11" i="4"/>
  <c r="E11" i="4"/>
  <c r="I10" i="4"/>
  <c r="H10" i="4"/>
  <c r="F10" i="4"/>
  <c r="E10" i="4"/>
  <c r="I9" i="4"/>
  <c r="F9" i="4"/>
  <c r="E9" i="4" s="1"/>
  <c r="I8" i="4"/>
  <c r="H8" i="4"/>
  <c r="F8" i="4"/>
  <c r="E8" i="4"/>
  <c r="I7" i="4"/>
  <c r="H7" i="4"/>
  <c r="F7" i="4"/>
  <c r="E7" i="4"/>
  <c r="I6" i="4"/>
  <c r="H6" i="4"/>
  <c r="F6" i="4"/>
  <c r="E6" i="4"/>
  <c r="I5" i="4"/>
  <c r="H5" i="4"/>
  <c r="F5" i="4"/>
  <c r="E5" i="4"/>
  <c r="I4" i="4"/>
  <c r="H4" i="4"/>
  <c r="F4" i="4"/>
  <c r="E4" i="4"/>
  <c r="I3" i="4"/>
  <c r="H3" i="4"/>
  <c r="F3" i="4"/>
  <c r="E3" i="4"/>
  <c r="I2" i="4"/>
  <c r="H2" i="4"/>
  <c r="F2" i="4"/>
  <c r="E2" i="4"/>
  <c r="F15" i="3"/>
  <c r="E15" i="3"/>
  <c r="F13" i="3"/>
  <c r="F14" i="3" s="1"/>
  <c r="E13" i="3"/>
  <c r="F12" i="3"/>
  <c r="E12" i="3" s="1"/>
  <c r="F11" i="3"/>
  <c r="E11" i="3"/>
  <c r="F9" i="3"/>
  <c r="E9" i="3" s="1"/>
  <c r="F8" i="3"/>
  <c r="E8" i="3"/>
  <c r="F7" i="3"/>
  <c r="E7" i="3" s="1"/>
  <c r="F6" i="3"/>
  <c r="E6" i="3"/>
  <c r="F5" i="3"/>
  <c r="E5" i="3" s="1"/>
  <c r="F4" i="3"/>
  <c r="E4" i="3"/>
  <c r="F3" i="3"/>
  <c r="E3" i="3" s="1"/>
  <c r="F2" i="3"/>
  <c r="E2" i="3"/>
  <c r="F28" i="2"/>
  <c r="E28" i="2" s="1"/>
  <c r="F26" i="2"/>
  <c r="F27" i="2" s="1"/>
  <c r="E26" i="2"/>
  <c r="F25" i="2"/>
  <c r="E25" i="2"/>
  <c r="F24" i="2"/>
  <c r="E24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G11" i="2"/>
  <c r="F11" i="2"/>
  <c r="E11" i="2" s="1"/>
  <c r="F10" i="2"/>
  <c r="E10" i="2"/>
  <c r="F9" i="2"/>
  <c r="E9" i="2" s="1"/>
  <c r="F8" i="2"/>
  <c r="E8" i="2"/>
  <c r="F7" i="2"/>
  <c r="E7" i="2" s="1"/>
  <c r="F6" i="2"/>
  <c r="E6" i="2"/>
  <c r="F5" i="2"/>
  <c r="E5" i="2" s="1"/>
  <c r="F4" i="2"/>
  <c r="E4" i="2"/>
  <c r="F3" i="2"/>
  <c r="E3" i="2" s="1"/>
  <c r="F2" i="2"/>
  <c r="E2" i="2"/>
  <c r="F22" i="1"/>
  <c r="E22" i="1" s="1"/>
  <c r="F21" i="1"/>
  <c r="E21" i="1"/>
  <c r="F20" i="1"/>
  <c r="E20" i="1" s="1"/>
  <c r="F18" i="1"/>
  <c r="F19" i="1" s="1"/>
  <c r="E18" i="1"/>
  <c r="F17" i="1"/>
  <c r="E17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H9" i="4" l="1"/>
</calcChain>
</file>

<file path=xl/sharedStrings.xml><?xml version="1.0" encoding="utf-8"?>
<sst xmlns="http://schemas.openxmlformats.org/spreadsheetml/2006/main" count="146" uniqueCount="94">
  <si>
    <t>Symbols</t>
  </si>
  <si>
    <t>ZPE</t>
  </si>
  <si>
    <t>TS</t>
  </si>
  <si>
    <t>Cp</t>
  </si>
  <si>
    <t>G-E</t>
  </si>
  <si>
    <t>G</t>
  </si>
  <si>
    <t>E(DFT)</t>
  </si>
  <si>
    <t>*COOH</t>
  </si>
  <si>
    <t>*CO</t>
  </si>
  <si>
    <t>*CHO</t>
  </si>
  <si>
    <t>CH2*O</t>
  </si>
  <si>
    <t>CH3*O</t>
  </si>
  <si>
    <t>*CHOH</t>
  </si>
  <si>
    <t>*CH2OH</t>
  </si>
  <si>
    <t>*CH</t>
  </si>
  <si>
    <t>*CH2</t>
  </si>
  <si>
    <t>*CH3</t>
  </si>
  <si>
    <t>*O</t>
  </si>
  <si>
    <t>*OH</t>
  </si>
  <si>
    <t>CH4</t>
  </si>
  <si>
    <t>CO2</t>
  </si>
  <si>
    <t>H2O</t>
  </si>
  <si>
    <t>H2</t>
  </si>
  <si>
    <t>H</t>
  </si>
  <si>
    <t>: 1/2 H2(g)</t>
  </si>
  <si>
    <t>*</t>
  </si>
  <si>
    <t>: Au50-STO</t>
  </si>
  <si>
    <t>*CH2-*CH2</t>
  </si>
  <si>
    <t>*C2H4</t>
  </si>
  <si>
    <t>*CH2CH3</t>
  </si>
  <si>
    <t>*CO-*CO</t>
  </si>
  <si>
    <t>*COH*CO</t>
  </si>
  <si>
    <t>*CCO</t>
  </si>
  <si>
    <t>*CHCO</t>
  </si>
  <si>
    <t>*CHCH*O</t>
  </si>
  <si>
    <t>CH2CH*O</t>
  </si>
  <si>
    <t>CH3CH*O</t>
  </si>
  <si>
    <t>CH3CH2*O</t>
  </si>
  <si>
    <t>*CH2-*CO</t>
  </si>
  <si>
    <t>*CH2*CO</t>
  </si>
  <si>
    <t>*CH2CHO</t>
  </si>
  <si>
    <t>CH2*C*O</t>
  </si>
  <si>
    <t>*COCH3</t>
  </si>
  <si>
    <t>*COHCH3</t>
  </si>
  <si>
    <t>*CHOHCH3</t>
  </si>
  <si>
    <t>*CHCH3</t>
  </si>
  <si>
    <t>C2H6</t>
  </si>
  <si>
    <t>*CH2CH3-*CO</t>
  </si>
  <si>
    <t>*COCH2CH3</t>
  </si>
  <si>
    <t>*COHCH2CH3</t>
  </si>
  <si>
    <t>*CHCH2CH3</t>
  </si>
  <si>
    <t>*CH2CH2CH3</t>
  </si>
  <si>
    <t>*CHOHCH2CH3</t>
  </si>
  <si>
    <t>C3H8</t>
  </si>
  <si>
    <t>*CH2CH3-*CH2</t>
  </si>
  <si>
    <t>H-Au_NP</t>
  </si>
  <si>
    <t>G_BE</t>
  </si>
  <si>
    <t>BE</t>
  </si>
  <si>
    <t>H-Au-1</t>
  </si>
  <si>
    <t>H-Au-2</t>
  </si>
  <si>
    <t>H-Au-3</t>
  </si>
  <si>
    <t>H-Au-4</t>
  </si>
  <si>
    <t>H-Au-5</t>
  </si>
  <si>
    <t>H-Au-6</t>
  </si>
  <si>
    <t>H-Au-7</t>
  </si>
  <si>
    <t>H-Au-8</t>
  </si>
  <si>
    <t>H-Au-9</t>
  </si>
  <si>
    <t>H-Au-10</t>
  </si>
  <si>
    <t>H-Au-11</t>
  </si>
  <si>
    <t>H-Au-12</t>
  </si>
  <si>
    <t>H-STO</t>
  </si>
  <si>
    <t>H-STO-1</t>
  </si>
  <si>
    <t>C4</t>
  </si>
  <si>
    <t>C4H10</t>
  </si>
  <si>
    <t>*CH2CH2CH3-*CH2</t>
  </si>
  <si>
    <t>*CH2(CH2)2CH3</t>
  </si>
  <si>
    <t>C5</t>
  </si>
  <si>
    <t>C5H12</t>
  </si>
  <si>
    <t>*CH2(CH2)2CH3-*CH2</t>
  </si>
  <si>
    <t>*CH2(CH2)3CH3</t>
  </si>
  <si>
    <t>C6</t>
  </si>
  <si>
    <t>C6H14</t>
  </si>
  <si>
    <t>*CH2(CH2)3CH3-*CH2</t>
  </si>
  <si>
    <t>*CH2(CH2)4CH3</t>
  </si>
  <si>
    <t>C7</t>
  </si>
  <si>
    <t>C7H16</t>
  </si>
  <si>
    <t>*CH2(CH2)4CH3-*CH2</t>
  </si>
  <si>
    <t>*CH2(CH2)5CH3</t>
  </si>
  <si>
    <t>*-3</t>
  </si>
  <si>
    <t>H-STO-2</t>
    <phoneticPr fontId="3" type="noConversion"/>
  </si>
  <si>
    <t>H-STO-3</t>
    <phoneticPr fontId="3" type="noConversion"/>
  </si>
  <si>
    <t>H-STO-4</t>
    <phoneticPr fontId="3" type="noConversion"/>
  </si>
  <si>
    <t>H-STO-5</t>
    <phoneticPr fontId="3" type="noConversion"/>
  </si>
  <si>
    <t>H-STO-6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</si>
</sst>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rgb="FF000000"/>
      <name val="맑은 고딕"/>
      <family val="2"/>
      <charset val="1"/>
    </font>
    <font>
      <sz val="11"/>
      <color rgb="FF222222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1" fillId="0" borderId="0" xfId="0" applyNumberFormat="1" applyFont="1"/>
    <xf numFmtId="176" fontId="0" fillId="0" borderId="0" xfId="0" applyNumberFormat="1"/>
    <xf numFmtId="176" fontId="2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right"/>
    </xf>
    <xf numFmtId="176" fontId="0" fillId="0" borderId="0" xfId="0" applyNumberFormat="1" applyFont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zoomScaleNormal="100" workbookViewId="0">
      <selection activeCell="G24" sqref="G24"/>
    </sheetView>
  </sheetViews>
  <sheetFormatPr defaultColWidth="8.59765625" defaultRowHeight="17.399999999999999" x14ac:dyDescent="0.4"/>
  <cols>
    <col min="1" max="6" width="12.69921875" customWidth="1"/>
    <col min="7" max="7" width="12.8984375" customWidth="1"/>
    <col min="8" max="8" width="12.199218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t="s">
        <v>7</v>
      </c>
      <c r="B2" s="1">
        <v>0.66609486759291403</v>
      </c>
      <c r="C2" s="1">
        <v>0.36962021868612499</v>
      </c>
      <c r="D2" s="1">
        <v>0.18064797191256901</v>
      </c>
      <c r="E2" s="2">
        <f t="shared" ref="E2:E15" si="0">F2-G2</f>
        <v>0.4771226208195003</v>
      </c>
      <c r="F2" s="3">
        <f t="shared" ref="F2:F15" si="1">G2+B2-C2+D2</f>
        <v>-2246.1523773791805</v>
      </c>
      <c r="G2" s="3">
        <v>-2246.6295</v>
      </c>
    </row>
    <row r="3" spans="1:7" x14ac:dyDescent="0.4">
      <c r="A3" t="s">
        <v>8</v>
      </c>
      <c r="B3" s="1">
        <v>0.221993495811561</v>
      </c>
      <c r="C3" s="1">
        <v>0.30898294745399402</v>
      </c>
      <c r="D3" s="1">
        <v>0.15744102837900001</v>
      </c>
      <c r="E3" s="2">
        <f t="shared" si="0"/>
        <v>7.0451576736559218E-2</v>
      </c>
      <c r="F3" s="3">
        <f t="shared" si="1"/>
        <v>-2237.3876484232633</v>
      </c>
      <c r="G3" s="3">
        <v>-2237.4580999999998</v>
      </c>
    </row>
    <row r="4" spans="1:7" x14ac:dyDescent="0.4">
      <c r="A4" t="s">
        <v>9</v>
      </c>
      <c r="B4" s="1">
        <v>0.51938834644512</v>
      </c>
      <c r="C4" s="1">
        <v>0.29426541749590002</v>
      </c>
      <c r="D4" s="1">
        <v>0.15243216798000001</v>
      </c>
      <c r="E4" s="2">
        <f t="shared" si="0"/>
        <v>0.37755509692942724</v>
      </c>
      <c r="F4" s="3">
        <f t="shared" si="1"/>
        <v>-2240.7999449030704</v>
      </c>
      <c r="G4" s="3">
        <v>-2241.1774999999998</v>
      </c>
    </row>
    <row r="5" spans="1:7" x14ac:dyDescent="0.4">
      <c r="A5" t="s">
        <v>10</v>
      </c>
      <c r="B5" s="1">
        <v>0.80338796830257997</v>
      </c>
      <c r="C5" s="1">
        <v>0.25980157965091</v>
      </c>
      <c r="D5" s="1">
        <v>0.13940855377</v>
      </c>
      <c r="E5" s="2">
        <f t="shared" si="0"/>
        <v>0.68299494242182845</v>
      </c>
      <c r="F5" s="3">
        <f t="shared" si="1"/>
        <v>-2244.318505057578</v>
      </c>
      <c r="G5" s="3">
        <v>-2245.0014999999999</v>
      </c>
    </row>
    <row r="6" spans="1:7" x14ac:dyDescent="0.4">
      <c r="A6" t="s">
        <v>11</v>
      </c>
      <c r="B6" s="1">
        <v>1.1533194345519999</v>
      </c>
      <c r="C6" s="1">
        <v>0.25685181312136002</v>
      </c>
      <c r="D6" s="1">
        <v>0.1430875778399</v>
      </c>
      <c r="E6" s="2">
        <f t="shared" si="0"/>
        <v>1.0395551992705805</v>
      </c>
      <c r="F6" s="3">
        <f t="shared" si="1"/>
        <v>-2247.1855448007295</v>
      </c>
      <c r="G6" s="3">
        <v>-2248.2251000000001</v>
      </c>
    </row>
    <row r="7" spans="1:7" x14ac:dyDescent="0.4">
      <c r="A7" t="s">
        <v>12</v>
      </c>
      <c r="B7" s="3">
        <v>0.85517299999999996</v>
      </c>
      <c r="C7" s="3">
        <v>0.26007659999999999</v>
      </c>
      <c r="D7" s="3">
        <v>0.1389466</v>
      </c>
      <c r="E7" s="2">
        <f t="shared" si="0"/>
        <v>0.73404299999992872</v>
      </c>
      <c r="F7" s="3">
        <f t="shared" si="1"/>
        <v>-2243.6571570000001</v>
      </c>
      <c r="G7" s="3">
        <v>-2244.3912</v>
      </c>
    </row>
    <row r="8" spans="1:7" x14ac:dyDescent="0.4">
      <c r="A8" t="s">
        <v>13</v>
      </c>
      <c r="B8" s="1">
        <v>1.1773808229686</v>
      </c>
      <c r="C8" s="1">
        <v>0.33391655266569997</v>
      </c>
      <c r="D8" s="1">
        <v>0.16904331995826</v>
      </c>
      <c r="E8" s="2">
        <f t="shared" si="0"/>
        <v>1.0125075902610661</v>
      </c>
      <c r="F8" s="3">
        <f t="shared" si="1"/>
        <v>-2248.204492409739</v>
      </c>
      <c r="G8" s="3">
        <v>-2249.2170000000001</v>
      </c>
    </row>
    <row r="9" spans="1:7" x14ac:dyDescent="0.4">
      <c r="A9" t="s">
        <v>14</v>
      </c>
      <c r="B9" s="1">
        <v>0.30366036840510002</v>
      </c>
      <c r="C9" s="1">
        <v>0.19321985841299999</v>
      </c>
      <c r="D9" s="1">
        <v>0.10469574618208</v>
      </c>
      <c r="E9" s="2">
        <f t="shared" si="0"/>
        <v>0.21513625617399157</v>
      </c>
      <c r="F9" s="3">
        <f t="shared" si="1"/>
        <v>-2232.5349637438262</v>
      </c>
      <c r="G9" s="3">
        <v>-2232.7501000000002</v>
      </c>
    </row>
    <row r="10" spans="1:7" x14ac:dyDescent="0.4">
      <c r="A10" t="s">
        <v>15</v>
      </c>
      <c r="B10" s="1">
        <v>0.65689783975729998</v>
      </c>
      <c r="C10" s="1">
        <v>0.285003801537</v>
      </c>
      <c r="D10" s="1">
        <v>0.14450290120244999</v>
      </c>
      <c r="E10" s="2">
        <f t="shared" si="0"/>
        <v>0.51639693942252052</v>
      </c>
      <c r="F10" s="3">
        <f t="shared" si="1"/>
        <v>-2237.8555030605776</v>
      </c>
      <c r="G10" s="3">
        <v>-2238.3719000000001</v>
      </c>
    </row>
    <row r="11" spans="1:7" x14ac:dyDescent="0.4">
      <c r="A11" t="s">
        <v>16</v>
      </c>
      <c r="B11" s="1">
        <v>1.0170233088859999</v>
      </c>
      <c r="C11" s="1">
        <v>0.27887138056305</v>
      </c>
      <c r="D11" s="1">
        <v>0.14230780410478</v>
      </c>
      <c r="E11" s="2">
        <f t="shared" si="0"/>
        <v>0.88045973242788023</v>
      </c>
      <c r="F11" s="3">
        <f t="shared" si="1"/>
        <v>-2243.1649402675721</v>
      </c>
      <c r="G11" s="3">
        <v>-2244.0454</v>
      </c>
    </row>
    <row r="12" spans="1:7" x14ac:dyDescent="0.4">
      <c r="A12" t="s">
        <v>17</v>
      </c>
      <c r="B12" s="1">
        <v>8.7961782554633994E-2</v>
      </c>
      <c r="C12" s="1">
        <v>0.2274148660759</v>
      </c>
      <c r="D12" s="1">
        <v>0.11951692569289001</v>
      </c>
      <c r="E12" s="2">
        <f t="shared" si="0"/>
        <v>-1.9936157828396972E-2</v>
      </c>
      <c r="F12" s="3">
        <f t="shared" si="1"/>
        <v>-2227.2935361578284</v>
      </c>
      <c r="G12" s="3">
        <v>-2227.2736</v>
      </c>
    </row>
    <row r="13" spans="1:7" x14ac:dyDescent="0.4">
      <c r="A13" t="s">
        <v>18</v>
      </c>
      <c r="B13" s="1">
        <v>0.35818790473304002</v>
      </c>
      <c r="C13" s="1">
        <v>0.23969845982286</v>
      </c>
      <c r="D13" s="1">
        <v>0.12557629009139001</v>
      </c>
      <c r="E13" s="2">
        <f t="shared" si="0"/>
        <v>0.24406573500164086</v>
      </c>
      <c r="F13" s="3">
        <f t="shared" si="1"/>
        <v>-2232.9373342649983</v>
      </c>
      <c r="G13" s="3">
        <v>-2233.1813999999999</v>
      </c>
    </row>
    <row r="14" spans="1:7" x14ac:dyDescent="0.4">
      <c r="A14" t="s">
        <v>19</v>
      </c>
      <c r="B14" s="1">
        <v>1.2020900000000001</v>
      </c>
      <c r="C14" s="1">
        <v>0.57501000000000002</v>
      </c>
      <c r="D14" s="1">
        <v>0.10383000000000001</v>
      </c>
      <c r="E14" s="2">
        <f t="shared" si="0"/>
        <v>0.7309100000000015</v>
      </c>
      <c r="F14" s="3">
        <f t="shared" si="1"/>
        <v>-22.548022999999997</v>
      </c>
      <c r="G14" s="1">
        <v>-23.278932999999999</v>
      </c>
    </row>
    <row r="15" spans="1:7" x14ac:dyDescent="0.4">
      <c r="A15" t="s">
        <v>20</v>
      </c>
      <c r="B15" s="1">
        <v>0.30460999999999999</v>
      </c>
      <c r="C15" s="1">
        <v>0.66259999999999997</v>
      </c>
      <c r="D15" s="1">
        <v>9.8330000000000001E-2</v>
      </c>
      <c r="E15" s="2">
        <f t="shared" si="0"/>
        <v>-0.25966000000000022</v>
      </c>
      <c r="F15" s="3">
        <f t="shared" si="1"/>
        <v>-18.659814000000001</v>
      </c>
      <c r="G15" s="1">
        <v>-18.400154000000001</v>
      </c>
    </row>
    <row r="17" spans="1:9" x14ac:dyDescent="0.4">
      <c r="A17" t="s">
        <v>21</v>
      </c>
      <c r="B17" s="1">
        <v>0.57572000000000001</v>
      </c>
      <c r="C17" s="1">
        <v>0.58323000000000003</v>
      </c>
      <c r="D17" s="1">
        <v>0.10285</v>
      </c>
      <c r="E17" s="2">
        <f>F17-G17</f>
        <v>9.5340000000000202E-2</v>
      </c>
      <c r="F17" s="3">
        <f>G17+B17-C17+D17</f>
        <v>-12.711171999999999</v>
      </c>
      <c r="G17" s="3">
        <v>-12.806512</v>
      </c>
    </row>
    <row r="18" spans="1:9" x14ac:dyDescent="0.4">
      <c r="A18" t="s">
        <v>22</v>
      </c>
      <c r="B18" s="3">
        <v>0.27721000000000001</v>
      </c>
      <c r="C18" s="3">
        <v>0.40201999999999999</v>
      </c>
      <c r="D18" s="3">
        <v>8.992E-2</v>
      </c>
      <c r="E18" s="2">
        <f>F18-G18</f>
        <v>-3.4889999999999866E-2</v>
      </c>
      <c r="F18" s="3">
        <f>G18+B18-C18+D18</f>
        <v>-7.2026899999999996</v>
      </c>
      <c r="G18" s="3">
        <v>-7.1677999999999997</v>
      </c>
    </row>
    <row r="19" spans="1:9" x14ac:dyDescent="0.4">
      <c r="A19" t="s">
        <v>23</v>
      </c>
      <c r="F19" s="3">
        <f>F18/2</f>
        <v>-3.6013449999999998</v>
      </c>
      <c r="H19" t="s">
        <v>24</v>
      </c>
    </row>
    <row r="20" spans="1:9" x14ac:dyDescent="0.4">
      <c r="A20" t="s">
        <v>25</v>
      </c>
      <c r="B20" s="3">
        <v>1.5466305E-2</v>
      </c>
      <c r="C20" s="3">
        <v>0.175737052</v>
      </c>
      <c r="D20" s="3">
        <v>8.8387646E-2</v>
      </c>
      <c r="E20" s="2">
        <f>F20-G20</f>
        <v>-7.1883101000366878E-2</v>
      </c>
      <c r="F20" s="3">
        <f>G20+B20-C20+D20</f>
        <v>-2224.7271831010003</v>
      </c>
      <c r="G20" s="3">
        <v>-2224.6552999999999</v>
      </c>
      <c r="H20" t="s">
        <v>26</v>
      </c>
    </row>
    <row r="21" spans="1:9" x14ac:dyDescent="0.4">
      <c r="B21">
        <v>3.6330000000000001E-2</v>
      </c>
      <c r="C21">
        <v>0.31169000000000002</v>
      </c>
      <c r="D21">
        <v>0.14688000000000001</v>
      </c>
      <c r="E21" s="2">
        <f>F21-G21</f>
        <v>-0.12848000000030879</v>
      </c>
      <c r="F21" s="3">
        <f>G21+B21-C21+D21</f>
        <v>-2224.7837800000002</v>
      </c>
      <c r="G21" s="3">
        <v>-2224.6552999999999</v>
      </c>
    </row>
    <row r="22" spans="1:9" x14ac:dyDescent="0.4">
      <c r="B22">
        <v>5.2540000000000003E-2</v>
      </c>
      <c r="C22">
        <v>0.46035999999999999</v>
      </c>
      <c r="D22">
        <v>0.20899999999999999</v>
      </c>
      <c r="E22" s="2">
        <f>F22-G22</f>
        <v>-0.19882000000006883</v>
      </c>
      <c r="F22" s="3">
        <f>G22+B22-C22+D22</f>
        <v>-2224.85412</v>
      </c>
      <c r="G22" s="3">
        <v>-2224.6552999999999</v>
      </c>
    </row>
    <row r="23" spans="1:9" x14ac:dyDescent="0.4">
      <c r="E23" s="2"/>
      <c r="F23" s="3"/>
    </row>
    <row r="24" spans="1:9" x14ac:dyDescent="0.4">
      <c r="E24" s="2"/>
      <c r="F24" s="3"/>
      <c r="I24" s="2"/>
    </row>
    <row r="25" spans="1:9" x14ac:dyDescent="0.4">
      <c r="E25" s="2"/>
      <c r="F25" s="3"/>
      <c r="I25" s="2"/>
    </row>
    <row r="26" spans="1:9" x14ac:dyDescent="0.4">
      <c r="E26" s="2"/>
      <c r="F26" s="3"/>
      <c r="I26" s="2"/>
    </row>
    <row r="27" spans="1:9" x14ac:dyDescent="0.4">
      <c r="E27" s="2"/>
      <c r="F27" s="3"/>
      <c r="I27" s="2"/>
    </row>
    <row r="28" spans="1:9" x14ac:dyDescent="0.4">
      <c r="B28" s="4"/>
      <c r="C28" s="4"/>
      <c r="E28" s="2"/>
      <c r="F28" s="3"/>
      <c r="I28" s="2"/>
    </row>
    <row r="29" spans="1:9" x14ac:dyDescent="0.4">
      <c r="E29" s="2"/>
      <c r="F29" s="3"/>
      <c r="I29" s="2"/>
    </row>
    <row r="30" spans="1:9" x14ac:dyDescent="0.4">
      <c r="E30" s="2"/>
      <c r="F30" s="3"/>
      <c r="I30" s="2"/>
    </row>
    <row r="31" spans="1:9" x14ac:dyDescent="0.4">
      <c r="E31" s="2"/>
      <c r="F31" s="3"/>
      <c r="I31" s="2"/>
    </row>
    <row r="32" spans="1:9" x14ac:dyDescent="0.4">
      <c r="E32" s="2"/>
      <c r="F32" s="3"/>
      <c r="I32" s="2"/>
    </row>
    <row r="33" spans="5:9" x14ac:dyDescent="0.4">
      <c r="E33" s="2"/>
      <c r="F33" s="3"/>
      <c r="I33" s="2"/>
    </row>
    <row r="34" spans="5:9" x14ac:dyDescent="0.4">
      <c r="E34" s="2"/>
      <c r="F34" s="3"/>
      <c r="I34" s="2"/>
    </row>
    <row r="35" spans="5:9" x14ac:dyDescent="0.4">
      <c r="E35" s="2"/>
      <c r="F35" s="3"/>
      <c r="I35" s="2"/>
    </row>
    <row r="36" spans="5:9" x14ac:dyDescent="0.4">
      <c r="E36" s="2"/>
      <c r="F36" s="3"/>
      <c r="I36" s="2"/>
    </row>
    <row r="37" spans="5:9" x14ac:dyDescent="0.4">
      <c r="E37" s="2"/>
      <c r="F37" s="3"/>
      <c r="I37" s="2"/>
    </row>
    <row r="38" spans="5:9" x14ac:dyDescent="0.4">
      <c r="E38" s="2"/>
      <c r="F38" s="3"/>
      <c r="I38" s="2"/>
    </row>
    <row r="39" spans="5:9" x14ac:dyDescent="0.4">
      <c r="E39" s="2"/>
      <c r="F39" s="3"/>
      <c r="I39" s="2"/>
    </row>
    <row r="40" spans="5:9" x14ac:dyDescent="0.4">
      <c r="E40" s="2"/>
      <c r="F40" s="3"/>
      <c r="I40" s="2"/>
    </row>
    <row r="41" spans="5:9" x14ac:dyDescent="0.4">
      <c r="E41" s="2"/>
      <c r="F41" s="3"/>
      <c r="I41" s="2"/>
    </row>
    <row r="42" spans="5:9" x14ac:dyDescent="0.4">
      <c r="E42" s="2"/>
      <c r="F42" s="3"/>
      <c r="I42" s="2"/>
    </row>
    <row r="43" spans="5:9" x14ac:dyDescent="0.4">
      <c r="E43" s="2"/>
      <c r="F43" s="3"/>
      <c r="I43" s="2"/>
    </row>
    <row r="44" spans="5:9" x14ac:dyDescent="0.4">
      <c r="E44" s="2"/>
      <c r="F44" s="3"/>
      <c r="I44" s="2"/>
    </row>
    <row r="45" spans="5:9" x14ac:dyDescent="0.4">
      <c r="E45" s="2"/>
      <c r="F45" s="3"/>
      <c r="I45" s="2"/>
    </row>
  </sheetData>
  <phoneticPr fontId="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zoomScaleNormal="100" workbookViewId="0">
      <selection activeCell="F21" sqref="F21"/>
    </sheetView>
  </sheetViews>
  <sheetFormatPr defaultColWidth="8.59765625" defaultRowHeight="17.399999999999999" x14ac:dyDescent="0.4"/>
  <cols>
    <col min="1" max="6" width="12.69921875" customWidth="1"/>
    <col min="7" max="7" width="13.3984375" customWidth="1"/>
    <col min="8" max="8" width="13.19921875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4">
      <c r="A2" t="s">
        <v>27</v>
      </c>
      <c r="B2" s="2">
        <v>1.4635</v>
      </c>
      <c r="C2" s="2">
        <v>0.56096000000000001</v>
      </c>
      <c r="D2" s="2">
        <v>0.27216000000000001</v>
      </c>
      <c r="E2" s="2">
        <f t="shared" ref="E2:E22" si="0">F2-G2</f>
        <v>1.1747000000000298</v>
      </c>
      <c r="F2" s="2">
        <f t="shared" ref="F2:F22" si="1">G2+B2-C2+D2</f>
        <v>-2252.4331000000002</v>
      </c>
      <c r="G2" s="2">
        <v>-2253.6078000000002</v>
      </c>
      <c r="J2" s="2"/>
    </row>
    <row r="3" spans="1:10" x14ac:dyDescent="0.4">
      <c r="A3" t="s">
        <v>28</v>
      </c>
      <c r="B3" s="2">
        <v>1.47766</v>
      </c>
      <c r="C3" s="2">
        <v>0.34871000000000002</v>
      </c>
      <c r="D3" s="2">
        <v>0.17438999999999999</v>
      </c>
      <c r="E3" s="2">
        <f t="shared" si="0"/>
        <v>1.3033399999999347</v>
      </c>
      <c r="F3" s="2">
        <f t="shared" si="1"/>
        <v>-2254.2687599999999</v>
      </c>
      <c r="G3" s="2">
        <v>-2255.5720999999999</v>
      </c>
    </row>
    <row r="4" spans="1:10" x14ac:dyDescent="0.4">
      <c r="A4" t="s">
        <v>29</v>
      </c>
      <c r="B4" s="2">
        <v>1.8145199999999999</v>
      </c>
      <c r="C4" s="2">
        <v>0.31851000000000002</v>
      </c>
      <c r="D4" s="2">
        <v>0.16746</v>
      </c>
      <c r="E4" s="2">
        <f t="shared" si="0"/>
        <v>1.6634699999999611</v>
      </c>
      <c r="F4" s="2">
        <f t="shared" si="1"/>
        <v>-2257.9712300000001</v>
      </c>
      <c r="G4" s="2">
        <v>-2259.6347000000001</v>
      </c>
    </row>
    <row r="5" spans="1:10" x14ac:dyDescent="0.4">
      <c r="A5" t="s">
        <v>30</v>
      </c>
      <c r="B5" s="2">
        <v>0.50119000000000002</v>
      </c>
      <c r="C5" s="2">
        <v>0.51353000000000004</v>
      </c>
      <c r="D5" s="2">
        <v>0.25678000000000001</v>
      </c>
      <c r="E5" s="2">
        <f t="shared" si="0"/>
        <v>0.24443999999994048</v>
      </c>
      <c r="F5" s="2">
        <f t="shared" si="1"/>
        <v>-2250.65326</v>
      </c>
      <c r="G5" s="2">
        <v>-2250.8977</v>
      </c>
    </row>
    <row r="6" spans="1:10" x14ac:dyDescent="0.4">
      <c r="A6" t="s">
        <v>31</v>
      </c>
      <c r="B6" s="2">
        <v>0.81796999999999997</v>
      </c>
      <c r="C6" s="2">
        <v>0.53042</v>
      </c>
      <c r="D6" s="2">
        <v>0.25477</v>
      </c>
      <c r="E6" s="2">
        <f t="shared" si="0"/>
        <v>0.5423200000000179</v>
      </c>
      <c r="F6" s="2">
        <f t="shared" si="1"/>
        <v>-2252.1904800000002</v>
      </c>
      <c r="G6" s="2">
        <v>-2252.7328000000002</v>
      </c>
    </row>
    <row r="7" spans="1:10" x14ac:dyDescent="0.4">
      <c r="A7" t="s">
        <v>32</v>
      </c>
      <c r="B7" s="2">
        <v>0.36343999999999999</v>
      </c>
      <c r="C7" s="2">
        <v>0.31344</v>
      </c>
      <c r="D7" s="2">
        <v>0.16675000000000001</v>
      </c>
      <c r="E7" s="2">
        <f t="shared" si="0"/>
        <v>0.21675000000004729</v>
      </c>
      <c r="F7" s="2">
        <f t="shared" si="1"/>
        <v>-2242.3537499999998</v>
      </c>
      <c r="G7" s="2">
        <v>-2242.5704999999998</v>
      </c>
    </row>
    <row r="8" spans="1:10" x14ac:dyDescent="0.4">
      <c r="A8" t="s">
        <v>33</v>
      </c>
      <c r="B8" s="2">
        <v>0.65597000000000005</v>
      </c>
      <c r="C8" s="2">
        <v>0.27067000000000002</v>
      </c>
      <c r="D8" s="2">
        <v>0.15334</v>
      </c>
      <c r="E8" s="2">
        <f t="shared" si="0"/>
        <v>0.53863999999975931</v>
      </c>
      <c r="F8" s="2">
        <f t="shared" si="1"/>
        <v>-2247.6346600000002</v>
      </c>
      <c r="G8" s="2">
        <v>-2248.1732999999999</v>
      </c>
    </row>
    <row r="9" spans="1:10" x14ac:dyDescent="0.4">
      <c r="A9" t="s">
        <v>34</v>
      </c>
      <c r="B9" s="2">
        <v>0.96848000000000001</v>
      </c>
      <c r="C9" s="2">
        <v>0.46274999999999999</v>
      </c>
      <c r="D9" s="2">
        <v>0.23122000000000001</v>
      </c>
      <c r="E9" s="2">
        <f t="shared" si="0"/>
        <v>0.7369499999999789</v>
      </c>
      <c r="F9" s="2">
        <f t="shared" si="1"/>
        <v>-2250.5669499999999</v>
      </c>
      <c r="G9" s="2">
        <v>-2251.3038999999999</v>
      </c>
    </row>
    <row r="10" spans="1:10" x14ac:dyDescent="0.4">
      <c r="A10" t="s">
        <v>35</v>
      </c>
      <c r="B10" s="2">
        <v>1.2484200000000001</v>
      </c>
      <c r="C10" s="2">
        <v>0.35710999999999998</v>
      </c>
      <c r="D10" s="2">
        <v>0.17866000000000001</v>
      </c>
      <c r="E10" s="2">
        <f t="shared" si="0"/>
        <v>1.0699700000000121</v>
      </c>
      <c r="F10" s="2">
        <f t="shared" si="1"/>
        <v>-2254.3768300000002</v>
      </c>
      <c r="G10" s="2">
        <v>-2255.4468000000002</v>
      </c>
    </row>
    <row r="11" spans="1:10" x14ac:dyDescent="0.4">
      <c r="A11" t="s">
        <v>36</v>
      </c>
      <c r="B11" s="2">
        <v>1.55958</v>
      </c>
      <c r="C11" s="2">
        <v>0.37391999999999997</v>
      </c>
      <c r="D11" s="2">
        <v>0.19719999999999999</v>
      </c>
      <c r="E11" s="2">
        <f t="shared" si="0"/>
        <v>1.3828600000001643</v>
      </c>
      <c r="F11" s="2">
        <f t="shared" si="1"/>
        <v>-2259.08394</v>
      </c>
      <c r="G11" s="2">
        <f>-2260.4668</f>
        <v>-2260.4668000000001</v>
      </c>
    </row>
    <row r="12" spans="1:10" x14ac:dyDescent="0.4">
      <c r="A12" t="s">
        <v>37</v>
      </c>
      <c r="B12" s="2">
        <v>1.9123300000000001</v>
      </c>
      <c r="C12" s="2">
        <v>0.42497000000000001</v>
      </c>
      <c r="D12" s="2">
        <v>0.20871999999999999</v>
      </c>
      <c r="E12" s="2">
        <f t="shared" si="0"/>
        <v>1.6960800000001655</v>
      </c>
      <c r="F12" s="2">
        <f t="shared" si="1"/>
        <v>-2262.0280199999997</v>
      </c>
      <c r="G12" s="2">
        <v>-2263.7240999999999</v>
      </c>
    </row>
    <row r="13" spans="1:10" x14ac:dyDescent="0.4">
      <c r="A13" t="s">
        <v>38</v>
      </c>
      <c r="B13" s="2">
        <v>0.98128000000000004</v>
      </c>
      <c r="C13" s="2">
        <v>0.47527000000000003</v>
      </c>
      <c r="D13" s="2">
        <v>0.23111000000000001</v>
      </c>
      <c r="E13" s="2">
        <f t="shared" si="0"/>
        <v>0.73712000000023181</v>
      </c>
      <c r="F13" s="2">
        <f t="shared" si="1"/>
        <v>-2251.4698799999996</v>
      </c>
      <c r="G13" s="2">
        <v>-2252.2069999999999</v>
      </c>
    </row>
    <row r="14" spans="1:10" x14ac:dyDescent="0.4">
      <c r="A14" t="s">
        <v>39</v>
      </c>
      <c r="B14" s="2">
        <v>1.0030699999999999</v>
      </c>
      <c r="C14" s="2">
        <v>0.47649000000000002</v>
      </c>
      <c r="D14" s="2">
        <v>0.22867000000000001</v>
      </c>
      <c r="E14" s="2">
        <f t="shared" si="0"/>
        <v>0.75525000000016007</v>
      </c>
      <c r="F14" s="2">
        <f t="shared" si="1"/>
        <v>-2251.5563499999998</v>
      </c>
      <c r="G14" s="2">
        <v>-2252.3116</v>
      </c>
    </row>
    <row r="15" spans="1:10" x14ac:dyDescent="0.4">
      <c r="A15" t="s">
        <v>40</v>
      </c>
      <c r="B15" s="2">
        <v>1.2528300000000001</v>
      </c>
      <c r="C15" s="2">
        <v>0.31540000000000001</v>
      </c>
      <c r="D15" s="2">
        <v>0.16894000000000001</v>
      </c>
      <c r="E15" s="2">
        <f t="shared" si="0"/>
        <v>1.1063699999999699</v>
      </c>
      <c r="F15" s="2">
        <f t="shared" si="1"/>
        <v>-2255.20973</v>
      </c>
      <c r="G15" s="2">
        <v>-2256.3161</v>
      </c>
    </row>
    <row r="16" spans="1:10" x14ac:dyDescent="0.4">
      <c r="A16" t="s">
        <v>41</v>
      </c>
      <c r="B16" s="2">
        <v>0.96726999999999996</v>
      </c>
      <c r="C16" s="2">
        <v>0.46940999999999999</v>
      </c>
      <c r="D16" s="2">
        <v>0.23558999999999999</v>
      </c>
      <c r="E16" s="2">
        <f t="shared" si="0"/>
        <v>0.7334499999997206</v>
      </c>
      <c r="F16" s="2">
        <f t="shared" si="1"/>
        <v>-2250.8199500000001</v>
      </c>
      <c r="G16" s="2">
        <v>-2251.5533999999998</v>
      </c>
    </row>
    <row r="17" spans="1:8" x14ac:dyDescent="0.4">
      <c r="A17" t="s">
        <v>42</v>
      </c>
      <c r="B17" s="2">
        <v>1.30501</v>
      </c>
      <c r="C17" s="2">
        <v>0.33032</v>
      </c>
      <c r="D17" s="2">
        <v>0.17918999999999999</v>
      </c>
      <c r="E17" s="2">
        <f t="shared" si="0"/>
        <v>1.1538799999998446</v>
      </c>
      <c r="F17" s="2">
        <f t="shared" si="1"/>
        <v>-2256.0101200000004</v>
      </c>
      <c r="G17" s="2">
        <v>-2257.1640000000002</v>
      </c>
    </row>
    <row r="18" spans="1:8" x14ac:dyDescent="0.4">
      <c r="A18" t="s">
        <v>43</v>
      </c>
      <c r="B18" s="2">
        <v>1.6204875999999999</v>
      </c>
      <c r="C18" s="2">
        <v>0.3726391</v>
      </c>
      <c r="D18" s="2">
        <v>0.19118155000000001</v>
      </c>
      <c r="E18" s="2">
        <f t="shared" si="0"/>
        <v>1.4390300499999285</v>
      </c>
      <c r="F18" s="2">
        <f t="shared" si="1"/>
        <v>-2259.1168699499999</v>
      </c>
      <c r="G18" s="2">
        <v>-2260.5558999999998</v>
      </c>
    </row>
    <row r="19" spans="1:8" x14ac:dyDescent="0.4">
      <c r="A19" t="s">
        <v>44</v>
      </c>
      <c r="B19" s="2">
        <v>1.947632</v>
      </c>
      <c r="C19" s="2">
        <v>0.37751099999999999</v>
      </c>
      <c r="D19" s="2">
        <v>0.1977303</v>
      </c>
      <c r="E19" s="2">
        <f t="shared" si="0"/>
        <v>1.7678512999996201</v>
      </c>
      <c r="F19" s="2">
        <f t="shared" si="1"/>
        <v>-2262.8468487000005</v>
      </c>
      <c r="G19" s="2">
        <v>-2264.6147000000001</v>
      </c>
    </row>
    <row r="20" spans="1:8" x14ac:dyDescent="0.4">
      <c r="A20" t="s">
        <v>45</v>
      </c>
      <c r="B20" s="2">
        <v>1.4527831</v>
      </c>
      <c r="C20" s="2">
        <v>0.31468901999999999</v>
      </c>
      <c r="D20" s="2">
        <v>0.16546809400000001</v>
      </c>
      <c r="E20" s="2">
        <f t="shared" si="0"/>
        <v>1.3035621740000352</v>
      </c>
      <c r="F20" s="2">
        <f t="shared" si="1"/>
        <v>-2253.0591378260001</v>
      </c>
      <c r="G20" s="2">
        <v>-2254.3627000000001</v>
      </c>
    </row>
    <row r="21" spans="1:8" x14ac:dyDescent="0.4">
      <c r="A21" t="s">
        <v>46</v>
      </c>
      <c r="B21" s="2">
        <v>2.0094799999999999</v>
      </c>
      <c r="C21" s="2">
        <v>0.70274999999999999</v>
      </c>
      <c r="D21" s="2">
        <v>0.12024</v>
      </c>
      <c r="E21" s="2">
        <f t="shared" si="0"/>
        <v>1.4269699999999972</v>
      </c>
      <c r="F21" s="2">
        <f t="shared" si="1"/>
        <v>-37.235200000000006</v>
      </c>
      <c r="G21" s="2">
        <v>-38.662170000000003</v>
      </c>
    </row>
    <row r="22" spans="1:8" x14ac:dyDescent="0.4">
      <c r="A22" t="s">
        <v>17</v>
      </c>
      <c r="B22" s="2">
        <v>0.11508</v>
      </c>
      <c r="C22" s="2">
        <v>0.34016999999999997</v>
      </c>
      <c r="D22" s="2">
        <v>0.17077000000000001</v>
      </c>
      <c r="E22" s="2">
        <f t="shared" si="0"/>
        <v>-5.4319999999734137E-2</v>
      </c>
      <c r="F22" s="2">
        <f t="shared" si="1"/>
        <v>-2228.2866199999999</v>
      </c>
      <c r="G22" s="2">
        <v>-2228.2323000000001</v>
      </c>
    </row>
    <row r="24" spans="1:8" x14ac:dyDescent="0.4">
      <c r="A24" t="s">
        <v>18</v>
      </c>
      <c r="B24" s="1">
        <v>0.35818790473304002</v>
      </c>
      <c r="C24" s="1">
        <v>0.23969845982286</v>
      </c>
      <c r="D24" s="1">
        <v>0.12557629009139001</v>
      </c>
      <c r="E24" s="2">
        <f>F24-G24</f>
        <v>0.24406573500164086</v>
      </c>
      <c r="F24" s="3">
        <f>G24+B24-C24+D24</f>
        <v>-2232.9373342649983</v>
      </c>
      <c r="G24" s="3">
        <v>-2233.1813999999999</v>
      </c>
    </row>
    <row r="25" spans="1:8" x14ac:dyDescent="0.4">
      <c r="A25" t="s">
        <v>21</v>
      </c>
      <c r="B25" s="1">
        <v>0.57572000000000001</v>
      </c>
      <c r="C25" s="1">
        <v>0.58323000000000003</v>
      </c>
      <c r="D25" s="1">
        <v>0.10285</v>
      </c>
      <c r="E25" s="2">
        <f>F25-G25</f>
        <v>9.5340000000000202E-2</v>
      </c>
      <c r="F25" s="3">
        <f>G25+B25-C25+D25</f>
        <v>-12.711171999999999</v>
      </c>
      <c r="G25" s="3">
        <v>-12.806512</v>
      </c>
    </row>
    <row r="26" spans="1:8" x14ac:dyDescent="0.4">
      <c r="A26" t="s">
        <v>22</v>
      </c>
      <c r="B26" s="3">
        <v>0.27721000000000001</v>
      </c>
      <c r="C26" s="3">
        <v>0.40201999999999999</v>
      </c>
      <c r="D26" s="3">
        <v>8.992E-2</v>
      </c>
      <c r="E26" s="2">
        <f>F26-G26</f>
        <v>-3.4889999999999866E-2</v>
      </c>
      <c r="F26" s="3">
        <f>G26+B26-C26+D26</f>
        <v>-7.2026899999999996</v>
      </c>
      <c r="G26" s="3">
        <v>-7.1677999999999997</v>
      </c>
    </row>
    <row r="27" spans="1:8" x14ac:dyDescent="0.4">
      <c r="A27" t="s">
        <v>23</v>
      </c>
      <c r="F27" s="3">
        <f>F26/2</f>
        <v>-3.6013449999999998</v>
      </c>
      <c r="H27" t="s">
        <v>24</v>
      </c>
    </row>
    <row r="28" spans="1:8" x14ac:dyDescent="0.4">
      <c r="A28" t="s">
        <v>25</v>
      </c>
      <c r="B28" s="3">
        <v>1.5466305E-2</v>
      </c>
      <c r="C28" s="3">
        <v>0.175737052</v>
      </c>
      <c r="D28" s="3">
        <v>8.8387646E-2</v>
      </c>
      <c r="E28" s="2">
        <f>F28-G28</f>
        <v>-7.1883101000366878E-2</v>
      </c>
      <c r="F28" s="3">
        <f>G28+B28-C28+D28</f>
        <v>-2224.7271831010003</v>
      </c>
      <c r="G28" s="3">
        <v>-2224.6552999999999</v>
      </c>
      <c r="H28" t="s">
        <v>26</v>
      </c>
    </row>
  </sheetData>
  <phoneticPr fontId="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zoomScaleNormal="100" workbookViewId="0">
      <selection activeCell="I12" sqref="I12"/>
    </sheetView>
  </sheetViews>
  <sheetFormatPr defaultColWidth="8.59765625" defaultRowHeight="17.399999999999999" x14ac:dyDescent="0.4"/>
  <cols>
    <col min="1" max="1" width="15.69921875" customWidth="1"/>
    <col min="2" max="6" width="12.69921875" customWidth="1"/>
    <col min="7" max="7" width="13.5" customWidth="1"/>
    <col min="8" max="8" width="13.79687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4">
      <c r="A2" t="s">
        <v>47</v>
      </c>
      <c r="B2" s="2">
        <v>2.0569825100000001</v>
      </c>
      <c r="C2" s="2">
        <v>0.57659050000000001</v>
      </c>
      <c r="D2" s="2">
        <v>0.28663260000000002</v>
      </c>
      <c r="E2" s="2">
        <f t="shared" ref="E2:E9" si="0">F2-G2</f>
        <v>1.767024610000135</v>
      </c>
      <c r="F2" s="2">
        <f t="shared" ref="F2:F9" si="1">G2+B2-C2+D2</f>
        <v>-2270.5083753899999</v>
      </c>
      <c r="G2" s="2">
        <v>-2272.2754</v>
      </c>
    </row>
    <row r="3" spans="1:8" x14ac:dyDescent="0.4">
      <c r="A3" t="s">
        <v>48</v>
      </c>
      <c r="B3" s="2">
        <v>2.086329063</v>
      </c>
      <c r="C3" s="2">
        <v>0.39201258999999999</v>
      </c>
      <c r="D3" s="2">
        <v>0.21121590539999999</v>
      </c>
      <c r="E3" s="2">
        <f t="shared" si="0"/>
        <v>1.9055323784000393</v>
      </c>
      <c r="F3" s="2">
        <f t="shared" si="1"/>
        <v>-2270.7233676216001</v>
      </c>
      <c r="G3" s="2">
        <v>-2272.6289000000002</v>
      </c>
    </row>
    <row r="4" spans="1:8" x14ac:dyDescent="0.4">
      <c r="A4" t="s">
        <v>49</v>
      </c>
      <c r="B4" s="2">
        <v>2.3737752900000002</v>
      </c>
      <c r="C4" s="2">
        <v>0.41766831999999998</v>
      </c>
      <c r="D4" s="2">
        <v>0.2179691</v>
      </c>
      <c r="E4" s="2">
        <f t="shared" si="0"/>
        <v>2.1740760700004103</v>
      </c>
      <c r="F4" s="2">
        <f t="shared" si="1"/>
        <v>-2274.0183239299995</v>
      </c>
      <c r="G4" s="2">
        <v>-2276.1923999999999</v>
      </c>
    </row>
    <row r="5" spans="1:8" x14ac:dyDescent="0.4">
      <c r="A5" t="s">
        <v>50</v>
      </c>
      <c r="B5" s="2">
        <v>2.2057664799999999</v>
      </c>
      <c r="C5" s="2">
        <v>0.36251719799999998</v>
      </c>
      <c r="D5" s="2">
        <v>0.19837392000000001</v>
      </c>
      <c r="E5" s="2">
        <f t="shared" si="0"/>
        <v>2.0416232019997551</v>
      </c>
      <c r="F5" s="2">
        <f t="shared" si="1"/>
        <v>-2268.1184767980003</v>
      </c>
      <c r="G5" s="2">
        <v>-2270.1601000000001</v>
      </c>
    </row>
    <row r="6" spans="1:8" x14ac:dyDescent="0.4">
      <c r="A6" t="s">
        <v>51</v>
      </c>
      <c r="B6" s="2">
        <v>2.5844226560000001</v>
      </c>
      <c r="C6" s="2">
        <v>0.36591828240000002</v>
      </c>
      <c r="D6" s="2">
        <v>0.19755856699999999</v>
      </c>
      <c r="E6" s="2">
        <f t="shared" si="0"/>
        <v>2.4160629406001135</v>
      </c>
      <c r="F6" s="2">
        <f t="shared" si="1"/>
        <v>-2272.7106370593997</v>
      </c>
      <c r="G6" s="2">
        <v>-2275.1266999999998</v>
      </c>
    </row>
    <row r="7" spans="1:8" x14ac:dyDescent="0.4">
      <c r="A7" t="s">
        <v>52</v>
      </c>
      <c r="B7" s="2">
        <v>2.7248222989999999</v>
      </c>
      <c r="C7" s="2">
        <v>0.40813428400000001</v>
      </c>
      <c r="D7" s="2">
        <v>0.2240127153</v>
      </c>
      <c r="E7" s="2">
        <f t="shared" si="0"/>
        <v>2.5407007303001592</v>
      </c>
      <c r="F7" s="2">
        <f t="shared" si="1"/>
        <v>-2277.6617992696997</v>
      </c>
      <c r="G7" s="2">
        <v>-2280.2024999999999</v>
      </c>
    </row>
    <row r="8" spans="1:8" x14ac:dyDescent="0.4">
      <c r="A8" t="s">
        <v>53</v>
      </c>
      <c r="B8" s="2">
        <v>2.7778900000000002</v>
      </c>
      <c r="C8" s="2">
        <v>0.87760000000000005</v>
      </c>
      <c r="D8" s="2">
        <v>0.14793999999999999</v>
      </c>
      <c r="E8" s="2">
        <f t="shared" si="0"/>
        <v>2.0482299999999967</v>
      </c>
      <c r="F8" s="2">
        <f t="shared" si="1"/>
        <v>-52.075265000000002</v>
      </c>
      <c r="G8" s="2">
        <v>-54.123494999999998</v>
      </c>
    </row>
    <row r="9" spans="1:8" x14ac:dyDescent="0.4">
      <c r="A9" t="s">
        <v>54</v>
      </c>
      <c r="B9" s="2">
        <v>2.5523052700000002</v>
      </c>
      <c r="C9" s="2">
        <v>0.63652822499999995</v>
      </c>
      <c r="D9" s="2">
        <v>0.31956606999999998</v>
      </c>
      <c r="E9" s="2">
        <f t="shared" si="0"/>
        <v>2.2353431149999778</v>
      </c>
      <c r="F9" s="2">
        <f t="shared" si="1"/>
        <v>-2271.3535568850002</v>
      </c>
      <c r="G9" s="2">
        <v>-2273.5889000000002</v>
      </c>
    </row>
    <row r="11" spans="1:8" x14ac:dyDescent="0.4">
      <c r="A11" t="s">
        <v>18</v>
      </c>
      <c r="B11" s="1">
        <v>0.35818790473304002</v>
      </c>
      <c r="C11" s="1">
        <v>0.23969845982286</v>
      </c>
      <c r="D11" s="1">
        <v>0.12557629009139001</v>
      </c>
      <c r="E11" s="2">
        <f>F11-G11</f>
        <v>0.24406573500164086</v>
      </c>
      <c r="F11" s="3">
        <f>G11+B11-C11+D11</f>
        <v>-2232.9373342649983</v>
      </c>
      <c r="G11" s="3">
        <v>-2233.1813999999999</v>
      </c>
    </row>
    <row r="12" spans="1:8" x14ac:dyDescent="0.4">
      <c r="A12" t="s">
        <v>21</v>
      </c>
      <c r="B12" s="1">
        <v>0.57572000000000001</v>
      </c>
      <c r="C12" s="1">
        <v>0.58323000000000003</v>
      </c>
      <c r="D12" s="1">
        <v>0.10285</v>
      </c>
      <c r="E12" s="2">
        <f>F12-G12</f>
        <v>9.5340000000000202E-2</v>
      </c>
      <c r="F12" s="3">
        <f>G12+B12-C12+D12</f>
        <v>-12.711171999999999</v>
      </c>
      <c r="G12" s="3">
        <v>-12.806512</v>
      </c>
    </row>
    <row r="13" spans="1:8" x14ac:dyDescent="0.4">
      <c r="A13" t="s">
        <v>22</v>
      </c>
      <c r="B13" s="3">
        <v>0.27721000000000001</v>
      </c>
      <c r="C13" s="3">
        <v>0.40201999999999999</v>
      </c>
      <c r="D13" s="3">
        <v>8.992E-2</v>
      </c>
      <c r="E13" s="2">
        <f>F13-G13</f>
        <v>-3.4889999999999866E-2</v>
      </c>
      <c r="F13" s="3">
        <f>G13+B13-C13+D13</f>
        <v>-7.2026899999999996</v>
      </c>
      <c r="G13" s="3">
        <v>-7.1677999999999997</v>
      </c>
    </row>
    <row r="14" spans="1:8" x14ac:dyDescent="0.4">
      <c r="A14" t="s">
        <v>23</v>
      </c>
      <c r="F14" s="3">
        <f>F13/2</f>
        <v>-3.6013449999999998</v>
      </c>
      <c r="H14" t="s">
        <v>24</v>
      </c>
    </row>
    <row r="15" spans="1:8" x14ac:dyDescent="0.4">
      <c r="A15" t="s">
        <v>25</v>
      </c>
      <c r="B15" s="3">
        <v>1.5466305E-2</v>
      </c>
      <c r="C15" s="3">
        <v>0.175737052</v>
      </c>
      <c r="D15" s="3">
        <v>8.8387646E-2</v>
      </c>
      <c r="E15" s="2">
        <f>F15-G15</f>
        <v>-7.1883101000366878E-2</v>
      </c>
      <c r="F15" s="3">
        <f>G15+B15-C15+D15</f>
        <v>-2224.7271831010003</v>
      </c>
      <c r="G15" s="3">
        <v>-2224.6552999999999</v>
      </c>
      <c r="H15" t="s">
        <v>26</v>
      </c>
    </row>
  </sheetData>
  <phoneticPr fontId="3" type="noConversion"/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tabSelected="1" zoomScaleNormal="100" workbookViewId="0">
      <selection activeCell="D24" sqref="D24"/>
    </sheetView>
  </sheetViews>
  <sheetFormatPr defaultColWidth="10.5" defaultRowHeight="17.399999999999999" x14ac:dyDescent="0.4"/>
  <cols>
    <col min="2" max="5" width="10.59765625" bestFit="1" customWidth="1"/>
    <col min="6" max="7" width="11.19921875" bestFit="1" customWidth="1"/>
    <col min="8" max="9" width="10.59765625" bestFit="1" customWidth="1"/>
  </cols>
  <sheetData>
    <row r="1" spans="1:9" x14ac:dyDescent="0.4">
      <c r="A1" t="s">
        <v>55</v>
      </c>
      <c r="B1" t="s">
        <v>1</v>
      </c>
      <c r="C1" t="s">
        <v>2</v>
      </c>
      <c r="D1" t="s">
        <v>3</v>
      </c>
      <c r="E1" s="2" t="s">
        <v>4</v>
      </c>
      <c r="F1" s="3" t="s">
        <v>5</v>
      </c>
      <c r="G1" t="s">
        <v>6</v>
      </c>
      <c r="H1" t="s">
        <v>56</v>
      </c>
      <c r="I1" t="s">
        <v>57</v>
      </c>
    </row>
    <row r="2" spans="1:9" x14ac:dyDescent="0.4">
      <c r="A2" s="5" t="s">
        <v>58</v>
      </c>
      <c r="B2" s="2">
        <v>0.18917999999999999</v>
      </c>
      <c r="C2" s="2">
        <v>3.279E-2</v>
      </c>
      <c r="D2" s="2">
        <v>3.1119999999999998E-2</v>
      </c>
      <c r="E2" s="2">
        <f t="shared" ref="E2:E13" si="0">F2-G2</f>
        <v>0.18750999999974738</v>
      </c>
      <c r="F2" s="3">
        <f>G2+B2-C2+D2</f>
        <v>-2228.2581900000005</v>
      </c>
      <c r="G2" s="2">
        <v>-2228.4457000000002</v>
      </c>
      <c r="H2" s="2">
        <f t="shared" ref="H2:H13" si="1">F2-$F$25-$F$24</f>
        <v>-1.5450000005707842E-3</v>
      </c>
      <c r="I2" s="2">
        <f t="shared" ref="I2:I13" si="2">G2-$G$25-$G$24</f>
        <v>-0.2065000000003181</v>
      </c>
    </row>
    <row r="3" spans="1:9" x14ac:dyDescent="0.4">
      <c r="A3" s="5" t="s">
        <v>59</v>
      </c>
      <c r="B3" s="2">
        <v>0.17524999999999999</v>
      </c>
      <c r="C3" s="2">
        <v>5.4019999999999999E-2</v>
      </c>
      <c r="D3" s="2">
        <v>4.4220000000000002E-2</v>
      </c>
      <c r="E3" s="2">
        <f t="shared" si="0"/>
        <v>0.16544999999996435</v>
      </c>
      <c r="F3" s="3">
        <f>G3+B3-C3+D3</f>
        <v>-2228.0595499999999</v>
      </c>
      <c r="G3" s="2">
        <v>-2228.2249999999999</v>
      </c>
      <c r="H3" s="2">
        <f t="shared" si="1"/>
        <v>0.1970949999999525</v>
      </c>
      <c r="I3" s="2">
        <f t="shared" si="2"/>
        <v>1.4199999999988222E-2</v>
      </c>
    </row>
    <row r="4" spans="1:9" x14ac:dyDescent="0.4">
      <c r="A4" s="5" t="s">
        <v>60</v>
      </c>
      <c r="B4" s="2">
        <v>0.15174000000000001</v>
      </c>
      <c r="C4" s="2">
        <v>4.2979999999999997E-2</v>
      </c>
      <c r="D4" s="2">
        <v>3.7659999999999999E-2</v>
      </c>
      <c r="E4" s="2">
        <f t="shared" si="0"/>
        <v>0.14641999999957989</v>
      </c>
      <c r="F4" s="3">
        <f>G4+B4-C4+D4</f>
        <v>-2227.7128800000005</v>
      </c>
      <c r="G4" s="2">
        <v>-2227.8593000000001</v>
      </c>
      <c r="H4" s="2">
        <f t="shared" si="1"/>
        <v>0.54376499999940142</v>
      </c>
      <c r="I4" s="2">
        <f t="shared" si="2"/>
        <v>0.3798999999998216</v>
      </c>
    </row>
    <row r="5" spans="1:9" x14ac:dyDescent="0.4">
      <c r="A5" s="5" t="s">
        <v>61</v>
      </c>
      <c r="B5" s="2">
        <v>0.16475000000000001</v>
      </c>
      <c r="C5" s="2">
        <v>3.8469999999999997E-2</v>
      </c>
      <c r="D5" s="2">
        <v>3.4759999999999999E-2</v>
      </c>
      <c r="E5" s="2">
        <f t="shared" si="0"/>
        <v>0.16939000000002125</v>
      </c>
      <c r="F5" s="3">
        <f>G5+B5-C5+D6</f>
        <v>-2228.0086099999999</v>
      </c>
      <c r="G5" s="2">
        <v>-2228.1779999999999</v>
      </c>
      <c r="H5" s="2">
        <f t="shared" si="1"/>
        <v>0.24803500000003487</v>
      </c>
      <c r="I5" s="2">
        <f t="shared" si="2"/>
        <v>6.1200000000013688E-2</v>
      </c>
    </row>
    <row r="6" spans="1:9" x14ac:dyDescent="0.4">
      <c r="A6" s="5" t="s">
        <v>62</v>
      </c>
      <c r="B6" s="6">
        <v>0.15440999999999999</v>
      </c>
      <c r="C6" s="6">
        <v>5.2659999999999998E-2</v>
      </c>
      <c r="D6" s="2">
        <v>4.3110000000000002E-2</v>
      </c>
      <c r="E6" s="2">
        <f t="shared" si="0"/>
        <v>0.14486000000033528</v>
      </c>
      <c r="F6" s="3">
        <f t="shared" ref="F6:F13" si="3">G6+B6-C6+D6</f>
        <v>-2228.2004399999996</v>
      </c>
      <c r="G6" s="2">
        <v>-2228.3453</v>
      </c>
      <c r="H6" s="2">
        <f t="shared" si="1"/>
        <v>5.6205000000280503E-2</v>
      </c>
      <c r="I6" s="2">
        <f t="shared" si="2"/>
        <v>-0.10610000000005471</v>
      </c>
    </row>
    <row r="7" spans="1:9" x14ac:dyDescent="0.4">
      <c r="A7" s="5" t="s">
        <v>63</v>
      </c>
      <c r="B7" s="2">
        <v>0.13678000000000001</v>
      </c>
      <c r="C7" s="2">
        <v>3.773E-2</v>
      </c>
      <c r="D7" s="2">
        <v>3.4840000000000003E-2</v>
      </c>
      <c r="E7" s="2">
        <f t="shared" si="0"/>
        <v>0.13388999999961015</v>
      </c>
      <c r="F7" s="3">
        <f t="shared" si="3"/>
        <v>-2227.6705100000004</v>
      </c>
      <c r="G7" s="2">
        <v>-2227.8044</v>
      </c>
      <c r="H7" s="2">
        <f t="shared" si="1"/>
        <v>0.58613499999952046</v>
      </c>
      <c r="I7" s="2">
        <f t="shared" si="2"/>
        <v>0.43479999999991037</v>
      </c>
    </row>
    <row r="8" spans="1:9" x14ac:dyDescent="0.4">
      <c r="A8" s="5" t="s">
        <v>64</v>
      </c>
      <c r="B8" s="2">
        <v>0.21289</v>
      </c>
      <c r="C8" s="2">
        <v>3.5400000000000001E-2</v>
      </c>
      <c r="D8" s="2">
        <v>3.3090000000000001E-2</v>
      </c>
      <c r="E8" s="2">
        <f t="shared" si="0"/>
        <v>0.21057999999948152</v>
      </c>
      <c r="F8" s="3">
        <f t="shared" si="3"/>
        <v>-2228.3357200000005</v>
      </c>
      <c r="G8" s="2">
        <v>-2228.5463</v>
      </c>
      <c r="H8" s="2">
        <f t="shared" si="1"/>
        <v>-7.9075000000595086E-2</v>
      </c>
      <c r="I8" s="2">
        <f t="shared" si="2"/>
        <v>-0.30710000000007653</v>
      </c>
    </row>
    <row r="9" spans="1:9" x14ac:dyDescent="0.4">
      <c r="A9" s="5" t="s">
        <v>65</v>
      </c>
      <c r="B9" s="2">
        <v>0.20222999999999999</v>
      </c>
      <c r="C9" s="2">
        <v>3.2800000000000003E-2</v>
      </c>
      <c r="D9" s="2">
        <v>3.1050000000000001E-2</v>
      </c>
      <c r="E9" s="2">
        <f t="shared" si="0"/>
        <v>0.20047999999997046</v>
      </c>
      <c r="F9" s="3">
        <f t="shared" si="3"/>
        <v>-2227.8144200000002</v>
      </c>
      <c r="G9" s="2">
        <v>-2228.0149000000001</v>
      </c>
      <c r="H9" s="2">
        <f t="shared" si="1"/>
        <v>0.44222499999974252</v>
      </c>
      <c r="I9" s="2">
        <f t="shared" si="2"/>
        <v>0.22429999999977213</v>
      </c>
    </row>
    <row r="10" spans="1:9" x14ac:dyDescent="0.4">
      <c r="A10" s="5" t="s">
        <v>66</v>
      </c>
      <c r="B10" s="2">
        <v>0.1741</v>
      </c>
      <c r="C10" s="2">
        <v>4.5220000000000003E-2</v>
      </c>
      <c r="D10" s="2">
        <v>3.8080000000000003E-2</v>
      </c>
      <c r="E10" s="2">
        <f t="shared" si="0"/>
        <v>0.16696000000001732</v>
      </c>
      <c r="F10" s="3">
        <f t="shared" si="3"/>
        <v>-2228.03764</v>
      </c>
      <c r="G10" s="2">
        <v>-2228.2046</v>
      </c>
      <c r="H10" s="2">
        <f t="shared" si="1"/>
        <v>0.21900499999988687</v>
      </c>
      <c r="I10" s="2">
        <f t="shared" si="2"/>
        <v>3.4599999999869624E-2</v>
      </c>
    </row>
    <row r="11" spans="1:9" x14ac:dyDescent="0.4">
      <c r="A11" s="5" t="s">
        <v>67</v>
      </c>
      <c r="B11" s="2">
        <v>0.21240000000000001</v>
      </c>
      <c r="C11" s="2">
        <v>3.773E-2</v>
      </c>
      <c r="D11" s="2">
        <v>3.4520000000000002E-2</v>
      </c>
      <c r="E11" s="2">
        <f t="shared" si="0"/>
        <v>0.20919000000003507</v>
      </c>
      <c r="F11" s="3">
        <f t="shared" si="3"/>
        <v>-2228.4381100000001</v>
      </c>
      <c r="G11" s="2">
        <v>-2228.6473000000001</v>
      </c>
      <c r="H11" s="2">
        <f t="shared" si="1"/>
        <v>-0.18146500000015431</v>
      </c>
      <c r="I11" s="2">
        <f t="shared" si="2"/>
        <v>-0.40810000000018931</v>
      </c>
    </row>
    <row r="12" spans="1:9" x14ac:dyDescent="0.4">
      <c r="A12" s="5" t="s">
        <v>68</v>
      </c>
      <c r="B12" s="2">
        <v>0.16736999999999999</v>
      </c>
      <c r="C12" s="2">
        <v>5.5320000000000001E-2</v>
      </c>
      <c r="D12" s="2">
        <v>4.4929999999999998E-2</v>
      </c>
      <c r="E12" s="2">
        <f t="shared" si="0"/>
        <v>0.15698000000020329</v>
      </c>
      <c r="F12" s="3">
        <f t="shared" si="3"/>
        <v>-2227.5839199999996</v>
      </c>
      <c r="G12" s="2">
        <v>-2227.7408999999998</v>
      </c>
      <c r="H12" s="2">
        <f t="shared" si="1"/>
        <v>0.67272500000031732</v>
      </c>
      <c r="I12" s="2">
        <f t="shared" si="2"/>
        <v>0.4983000000001141</v>
      </c>
    </row>
    <row r="13" spans="1:9" x14ac:dyDescent="0.4">
      <c r="A13" s="5" t="s">
        <v>69</v>
      </c>
      <c r="B13" s="2">
        <v>0.16853000000000001</v>
      </c>
      <c r="C13" s="2">
        <v>3.8309999999999997E-2</v>
      </c>
      <c r="D13" s="2">
        <v>3.4630000000000001E-2</v>
      </c>
      <c r="E13" s="2">
        <f t="shared" si="0"/>
        <v>0.16485000000011496</v>
      </c>
      <c r="F13" s="3">
        <f t="shared" si="3"/>
        <v>-2227.8901499999997</v>
      </c>
      <c r="G13" s="2">
        <v>-2228.0549999999998</v>
      </c>
      <c r="H13" s="2">
        <f t="shared" si="1"/>
        <v>0.36649500000017587</v>
      </c>
      <c r="I13" s="2">
        <f t="shared" si="2"/>
        <v>0.18420000000006098</v>
      </c>
    </row>
    <row r="14" spans="1:9" x14ac:dyDescent="0.4">
      <c r="A14" t="s">
        <v>70</v>
      </c>
      <c r="B14" s="2"/>
      <c r="C14" s="2"/>
      <c r="D14" s="2"/>
      <c r="E14" s="2"/>
      <c r="F14" s="3"/>
      <c r="G14" s="2"/>
      <c r="H14" s="2"/>
      <c r="I14" s="2"/>
    </row>
    <row r="15" spans="1:9" x14ac:dyDescent="0.4">
      <c r="A15" s="5" t="s">
        <v>71</v>
      </c>
      <c r="B15" s="2">
        <v>0.31774000000000002</v>
      </c>
      <c r="C15" s="2">
        <v>3.2030000000000003E-2</v>
      </c>
      <c r="D15" s="2">
        <v>3.0669999999999999E-2</v>
      </c>
      <c r="E15" s="2">
        <f t="shared" ref="E15" si="4">F15-G15</f>
        <v>0.31638000000020838</v>
      </c>
      <c r="F15" s="3">
        <f t="shared" ref="F15" si="5">G15+B15-C15+D15</f>
        <v>-2229.88582</v>
      </c>
      <c r="G15" s="2">
        <v>-2230.2022000000002</v>
      </c>
      <c r="H15" s="2">
        <f t="shared" ref="H15:H20" si="6">F15-$F$25-$F$24</f>
        <v>-1.6291750000000698</v>
      </c>
      <c r="I15" s="2">
        <f t="shared" ref="I15:I20" si="7">G15-$G$25-$G$24</f>
        <v>-1.9630000000002781</v>
      </c>
    </row>
    <row r="16" spans="1:9" x14ac:dyDescent="0.4">
      <c r="A16" s="5" t="s">
        <v>89</v>
      </c>
      <c r="B16" s="2">
        <v>0.30441000000000001</v>
      </c>
      <c r="C16" s="2">
        <v>3.7379999999999997E-2</v>
      </c>
      <c r="D16" s="2">
        <v>3.4430000000000002E-2</v>
      </c>
      <c r="E16" s="2">
        <f>F16-G16</f>
        <v>0.30146000000013373</v>
      </c>
      <c r="F16" s="3">
        <f>G16+B16-C16+D16</f>
        <v>-2230.5240399999998</v>
      </c>
      <c r="G16" s="2">
        <v>-2230.8254999999999</v>
      </c>
      <c r="H16" s="2">
        <f t="shared" si="6"/>
        <v>-2.267394999999889</v>
      </c>
      <c r="I16" s="2">
        <f t="shared" si="7"/>
        <v>-2.5863000000000227</v>
      </c>
    </row>
    <row r="17" spans="1:9" x14ac:dyDescent="0.4">
      <c r="A17" s="5" t="s">
        <v>90</v>
      </c>
      <c r="B17" s="2">
        <v>0.30635000000000001</v>
      </c>
      <c r="C17" s="2">
        <v>3.6729999999999999E-2</v>
      </c>
      <c r="D17" s="2">
        <v>3.4000000000000002E-2</v>
      </c>
      <c r="E17" s="2">
        <f>F17-G17</f>
        <v>0.30362000000013722</v>
      </c>
      <c r="F17" s="3">
        <f>G17+B17-C17+D17</f>
        <v>-2230.5759800000001</v>
      </c>
      <c r="G17" s="2">
        <v>-2230.8796000000002</v>
      </c>
      <c r="H17" s="2">
        <f t="shared" si="6"/>
        <v>-2.3193350000001751</v>
      </c>
      <c r="I17" s="2">
        <f t="shared" si="7"/>
        <v>-2.6404000000003123</v>
      </c>
    </row>
    <row r="18" spans="1:9" x14ac:dyDescent="0.4">
      <c r="A18" s="5" t="s">
        <v>91</v>
      </c>
      <c r="B18" s="2">
        <v>0.32181999999999999</v>
      </c>
      <c r="C18" s="2">
        <v>3.1230000000000001E-2</v>
      </c>
      <c r="D18" s="2">
        <v>3.005E-2</v>
      </c>
      <c r="E18" s="2">
        <f>F18-G18</f>
        <v>0.32063999999991211</v>
      </c>
      <c r="F18" s="3">
        <f>G18+B18-C18+D18</f>
        <v>-2229.91066</v>
      </c>
      <c r="G18" s="2">
        <v>-2230.2312999999999</v>
      </c>
      <c r="H18" s="2">
        <f t="shared" si="6"/>
        <v>-1.6540150000001099</v>
      </c>
      <c r="I18" s="2">
        <f t="shared" si="7"/>
        <v>-1.992100000000022</v>
      </c>
    </row>
    <row r="19" spans="1:9" x14ac:dyDescent="0.4">
      <c r="A19" s="5" t="s">
        <v>92</v>
      </c>
      <c r="B19" s="2">
        <v>0.30338999999999999</v>
      </c>
      <c r="C19" s="2">
        <v>3.8120000000000001E-2</v>
      </c>
      <c r="D19" s="2">
        <v>3.492E-2</v>
      </c>
      <c r="E19" s="2">
        <f>F19-G19</f>
        <v>0.30018999999992957</v>
      </c>
      <c r="F19" s="3">
        <f>G19+B19-C19+D19</f>
        <v>-2230.5148100000001</v>
      </c>
      <c r="G19" s="2">
        <v>-2230.8150000000001</v>
      </c>
      <c r="H19" s="2">
        <f t="shared" si="6"/>
        <v>-2.2581650000002278</v>
      </c>
      <c r="I19" s="2">
        <f t="shared" si="7"/>
        <v>-2.5758000000001573</v>
      </c>
    </row>
    <row r="20" spans="1:9" x14ac:dyDescent="0.4">
      <c r="A20" s="5" t="s">
        <v>93</v>
      </c>
      <c r="B20" s="2">
        <v>0.29422999999999999</v>
      </c>
      <c r="C20" s="2">
        <v>4.3099999999999999E-2</v>
      </c>
      <c r="D20" s="2">
        <v>3.7870000000000001E-2</v>
      </c>
      <c r="E20" s="2">
        <f>F20-G20</f>
        <v>0.28900000000021464</v>
      </c>
      <c r="F20" s="3">
        <f>G20+B20-C20+D20</f>
        <v>-2230.5820999999996</v>
      </c>
      <c r="G20" s="2">
        <v>-2230.8710999999998</v>
      </c>
      <c r="H20" s="2">
        <f t="shared" si="6"/>
        <v>-2.3254549999997303</v>
      </c>
      <c r="I20" s="2">
        <f t="shared" si="7"/>
        <v>-2.6318999999999448</v>
      </c>
    </row>
    <row r="23" spans="1:9" x14ac:dyDescent="0.4">
      <c r="A23" t="s">
        <v>22</v>
      </c>
      <c r="B23" s="3">
        <v>0.27721000000000001</v>
      </c>
      <c r="C23" s="3">
        <v>0.40201999999999999</v>
      </c>
      <c r="D23" s="3">
        <v>8.992E-2</v>
      </c>
      <c r="E23" s="2">
        <f>F23-G23</f>
        <v>-3.4889999999999866E-2</v>
      </c>
      <c r="F23" s="3">
        <f>G23+B23-C23+D23</f>
        <v>-7.2026899999999996</v>
      </c>
      <c r="G23" s="3">
        <v>-7.1677999999999997</v>
      </c>
      <c r="H23" s="2"/>
      <c r="I23" s="2"/>
    </row>
    <row r="24" spans="1:9" x14ac:dyDescent="0.4">
      <c r="A24" t="s">
        <v>23</v>
      </c>
      <c r="B24" s="2"/>
      <c r="C24" s="2"/>
      <c r="D24" s="2"/>
      <c r="E24" s="2"/>
      <c r="F24" s="3">
        <f>F23/2</f>
        <v>-3.6013449999999998</v>
      </c>
      <c r="G24" s="3">
        <f>G23/2</f>
        <v>-3.5838999999999999</v>
      </c>
      <c r="H24" s="2" t="s">
        <v>24</v>
      </c>
      <c r="I24" s="2"/>
    </row>
    <row r="25" spans="1:9" x14ac:dyDescent="0.4">
      <c r="A25" t="s">
        <v>25</v>
      </c>
      <c r="B25" s="3">
        <v>0</v>
      </c>
      <c r="C25" s="3">
        <v>2.5690000000000001E-2</v>
      </c>
      <c r="D25" s="3">
        <v>2.5690000000000001E-2</v>
      </c>
      <c r="E25" s="2">
        <f>F25-G25</f>
        <v>0</v>
      </c>
      <c r="F25" s="3">
        <f>G25+B25-C25+D25</f>
        <v>-2224.6552999999999</v>
      </c>
      <c r="G25" s="3">
        <v>-2224.6552999999999</v>
      </c>
      <c r="H25" s="2" t="s">
        <v>26</v>
      </c>
      <c r="I25" s="2"/>
    </row>
  </sheetData>
  <phoneticPr fontId="3" type="noConversion"/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"/>
  <sheetViews>
    <sheetView zoomScaleNormal="100" workbookViewId="0">
      <selection activeCell="E26" sqref="E26"/>
    </sheetView>
  </sheetViews>
  <sheetFormatPr defaultColWidth="10.5" defaultRowHeight="17.399999999999999" x14ac:dyDescent="0.4"/>
  <cols>
    <col min="2" max="2" width="21.3984375" customWidth="1"/>
  </cols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4">
      <c r="A2" t="s">
        <v>72</v>
      </c>
      <c r="B2" t="s">
        <v>73</v>
      </c>
      <c r="C2" s="2">
        <v>3.53653</v>
      </c>
      <c r="D2" s="2">
        <v>0.94254000000000004</v>
      </c>
      <c r="E2" s="2">
        <v>0.18612999999999999</v>
      </c>
      <c r="F2" s="2">
        <f t="shared" ref="F2:F13" si="0">G2-H2</f>
        <v>2.7801200000000108</v>
      </c>
      <c r="G2" s="2">
        <f t="shared" ref="G2:G13" si="1">H2+C2-D2+E2</f>
        <v>-66.803525999999991</v>
      </c>
      <c r="H2" s="2">
        <v>-69.583646000000002</v>
      </c>
      <c r="I2" s="2"/>
    </row>
    <row r="3" spans="1:10" x14ac:dyDescent="0.4">
      <c r="B3" t="s">
        <v>74</v>
      </c>
      <c r="C3" s="2"/>
      <c r="D3" s="2"/>
      <c r="E3" s="2"/>
      <c r="F3" s="2">
        <f t="shared" si="0"/>
        <v>0</v>
      </c>
      <c r="G3" s="2">
        <f t="shared" si="1"/>
        <v>-2842.6745999999998</v>
      </c>
      <c r="H3" s="2">
        <v>-2842.6745999999998</v>
      </c>
      <c r="I3" s="2"/>
    </row>
    <row r="4" spans="1:10" x14ac:dyDescent="0.4">
      <c r="B4" t="s">
        <v>75</v>
      </c>
      <c r="C4" s="2"/>
      <c r="D4" s="2"/>
      <c r="E4" s="2"/>
      <c r="F4" s="2">
        <f t="shared" si="0"/>
        <v>0</v>
      </c>
      <c r="G4" s="2">
        <f t="shared" si="1"/>
        <v>-2844.1696999999999</v>
      </c>
      <c r="H4" s="2">
        <v>-2844.1696999999999</v>
      </c>
      <c r="I4" s="2"/>
    </row>
    <row r="5" spans="1:10" x14ac:dyDescent="0.4">
      <c r="A5" t="s">
        <v>76</v>
      </c>
      <c r="B5" t="s">
        <v>77</v>
      </c>
      <c r="C5" s="2">
        <v>4.3103899999999999</v>
      </c>
      <c r="D5" s="2">
        <v>1.01606</v>
      </c>
      <c r="E5" s="2">
        <v>0.21581</v>
      </c>
      <c r="F5" s="2">
        <f t="shared" si="0"/>
        <v>3.5101400000000069</v>
      </c>
      <c r="G5" s="2">
        <f t="shared" si="1"/>
        <v>-81.533382999999986</v>
      </c>
      <c r="H5" s="2">
        <v>-85.043522999999993</v>
      </c>
      <c r="I5" s="2"/>
    </row>
    <row r="6" spans="1:10" x14ac:dyDescent="0.4">
      <c r="B6" t="s">
        <v>78</v>
      </c>
      <c r="C6" s="2"/>
      <c r="D6" s="2"/>
      <c r="E6" s="2"/>
      <c r="F6" s="2">
        <f t="shared" si="0"/>
        <v>0</v>
      </c>
      <c r="G6" s="2">
        <f t="shared" si="1"/>
        <v>-2858.1583000000001</v>
      </c>
      <c r="H6" s="2">
        <v>-2858.1583000000001</v>
      </c>
      <c r="I6" s="2"/>
    </row>
    <row r="7" spans="1:10" x14ac:dyDescent="0.4">
      <c r="B7" t="s">
        <v>79</v>
      </c>
      <c r="C7" s="2">
        <v>4.1502600000000003</v>
      </c>
      <c r="D7" s="2">
        <v>0.40168999999999999</v>
      </c>
      <c r="E7" s="2">
        <v>0.23122999999999999</v>
      </c>
      <c r="F7" s="2">
        <f t="shared" si="0"/>
        <v>3.9797999999996136</v>
      </c>
      <c r="G7" s="2">
        <f t="shared" si="1"/>
        <v>-2855.6376000000005</v>
      </c>
      <c r="H7" s="2">
        <v>-2859.6174000000001</v>
      </c>
      <c r="I7" s="2"/>
    </row>
    <row r="8" spans="1:10" x14ac:dyDescent="0.4">
      <c r="A8" t="s">
        <v>80</v>
      </c>
      <c r="B8" t="s">
        <v>81</v>
      </c>
      <c r="C8" s="2">
        <v>5.0648200000000001</v>
      </c>
      <c r="D8" s="2">
        <v>1.15154</v>
      </c>
      <c r="E8" s="2">
        <v>0.25913999999999998</v>
      </c>
      <c r="F8" s="2">
        <f t="shared" si="0"/>
        <v>4.1724200000000025</v>
      </c>
      <c r="G8" s="2">
        <f t="shared" si="1"/>
        <v>-96.329819999999998</v>
      </c>
      <c r="H8" s="2">
        <v>-100.50224</v>
      </c>
      <c r="I8" s="2"/>
    </row>
    <row r="9" spans="1:10" x14ac:dyDescent="0.4">
      <c r="B9" t="s">
        <v>82</v>
      </c>
      <c r="C9" s="2">
        <v>4.9064100000000002</v>
      </c>
      <c r="D9" s="2">
        <v>0.78513999999999995</v>
      </c>
      <c r="E9" s="2">
        <v>0.40244999999999997</v>
      </c>
      <c r="F9" s="2">
        <f t="shared" si="0"/>
        <v>4.5237200000001394</v>
      </c>
      <c r="G9" s="2">
        <f t="shared" si="1"/>
        <v>-2869.1088799999998</v>
      </c>
      <c r="H9" s="2">
        <v>-2873.6325999999999</v>
      </c>
      <c r="I9" s="2"/>
    </row>
    <row r="10" spans="1:10" x14ac:dyDescent="0.4">
      <c r="B10" t="s">
        <v>83</v>
      </c>
      <c r="C10" s="2">
        <v>4.9452100000000003</v>
      </c>
      <c r="D10" s="2">
        <v>0.51946000000000003</v>
      </c>
      <c r="E10" s="2">
        <v>0.28176000000000001</v>
      </c>
      <c r="F10" s="2">
        <f t="shared" si="0"/>
        <v>4.7075099999997292</v>
      </c>
      <c r="G10" s="2">
        <f t="shared" si="1"/>
        <v>-2870.3936900000003</v>
      </c>
      <c r="H10" s="2">
        <v>-2875.1012000000001</v>
      </c>
      <c r="I10" s="2"/>
    </row>
    <row r="11" spans="1:10" x14ac:dyDescent="0.4">
      <c r="A11" t="s">
        <v>84</v>
      </c>
      <c r="B11" t="s">
        <v>85</v>
      </c>
      <c r="C11" s="2">
        <v>5.8427800000000003</v>
      </c>
      <c r="D11" s="2">
        <v>1.19712</v>
      </c>
      <c r="E11" s="2">
        <v>0.28553000000000001</v>
      </c>
      <c r="F11" s="2">
        <f t="shared" si="0"/>
        <v>4.9311900000000009</v>
      </c>
      <c r="G11" s="2">
        <f t="shared" si="1"/>
        <v>-111.0318</v>
      </c>
      <c r="H11" s="2">
        <v>-115.96299</v>
      </c>
      <c r="I11" s="2"/>
      <c r="J11" s="2"/>
    </row>
    <row r="12" spans="1:10" x14ac:dyDescent="0.4">
      <c r="B12" t="s">
        <v>86</v>
      </c>
      <c r="C12" s="2">
        <v>5.6863099999999998</v>
      </c>
      <c r="D12" s="2">
        <v>0.79262999999999995</v>
      </c>
      <c r="E12" s="2">
        <v>0.41067999999999999</v>
      </c>
      <c r="F12" s="2">
        <f t="shared" si="0"/>
        <v>5.3043600000000879</v>
      </c>
      <c r="G12" s="2">
        <f t="shared" si="1"/>
        <v>-2883.7922399999998</v>
      </c>
      <c r="H12" s="2">
        <v>-2889.0965999999999</v>
      </c>
      <c r="I12" s="2"/>
    </row>
    <row r="13" spans="1:10" x14ac:dyDescent="0.4">
      <c r="B13" t="s">
        <v>87</v>
      </c>
      <c r="C13" s="2">
        <v>5.7215199999999999</v>
      </c>
      <c r="D13" s="2">
        <v>0.59682999999999997</v>
      </c>
      <c r="E13" s="2">
        <v>0.31672</v>
      </c>
      <c r="F13" s="2">
        <f t="shared" si="0"/>
        <v>5.4414099999999053</v>
      </c>
      <c r="G13" s="2">
        <f t="shared" si="1"/>
        <v>-2885.1156900000001</v>
      </c>
      <c r="H13" s="2">
        <v>-2890.5571</v>
      </c>
      <c r="I13" s="2"/>
    </row>
    <row r="15" spans="1:10" x14ac:dyDescent="0.4">
      <c r="C15" s="1"/>
      <c r="D15" s="1"/>
      <c r="E15" s="1"/>
      <c r="G15" s="3"/>
      <c r="H15" s="3"/>
    </row>
    <row r="16" spans="1:10" x14ac:dyDescent="0.4">
      <c r="B16" t="s">
        <v>22</v>
      </c>
      <c r="C16" s="3">
        <v>0.27726000000000001</v>
      </c>
      <c r="D16" s="3">
        <v>0.40201999999999999</v>
      </c>
      <c r="E16" s="3">
        <v>8.992E-2</v>
      </c>
      <c r="F16">
        <f>G16-H16</f>
        <v>-3.4839999999999982E-2</v>
      </c>
      <c r="G16" s="3">
        <f>H16+C16-D16+E16</f>
        <v>-7.2026195</v>
      </c>
      <c r="H16" s="3">
        <v>-7.1677795</v>
      </c>
    </row>
    <row r="17" spans="2:9" x14ac:dyDescent="0.4">
      <c r="B17" t="s">
        <v>23</v>
      </c>
      <c r="G17" s="3">
        <f>G16/2</f>
        <v>-3.60130975</v>
      </c>
      <c r="H17" s="3">
        <f>H16/2</f>
        <v>-3.58388975</v>
      </c>
      <c r="I17" t="s">
        <v>24</v>
      </c>
    </row>
    <row r="18" spans="2:9" x14ac:dyDescent="0.4">
      <c r="B18" t="s">
        <v>25</v>
      </c>
      <c r="C18" s="3">
        <v>1.2330000000000001E-2</v>
      </c>
      <c r="D18" s="3">
        <v>0.19481999999999999</v>
      </c>
      <c r="E18" s="3">
        <v>9.1149999999999995E-2</v>
      </c>
      <c r="F18">
        <f>G18-H18</f>
        <v>-9.1339999999945576E-2</v>
      </c>
      <c r="G18" s="3">
        <f>H18+C18-D18+E18</f>
        <v>-2778.2749399999998</v>
      </c>
      <c r="H18" s="3">
        <v>-2778.1835999999998</v>
      </c>
      <c r="I18" t="s">
        <v>26</v>
      </c>
    </row>
    <row r="19" spans="2:9" x14ac:dyDescent="0.4">
      <c r="B19" t="s">
        <v>88</v>
      </c>
      <c r="C19">
        <v>5.0009999999999999E-2</v>
      </c>
      <c r="D19">
        <v>0.47671000000000002</v>
      </c>
      <c r="E19">
        <v>0.21124999999999999</v>
      </c>
      <c r="F19">
        <f>G19-H19</f>
        <v>-0.21545000000014625</v>
      </c>
      <c r="G19" s="3">
        <f>H19+C19-D19+E19</f>
        <v>-2777.39905</v>
      </c>
      <c r="H19" s="3">
        <v>-2777.1835999999998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10645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C1</vt:lpstr>
      <vt:lpstr>C2</vt:lpstr>
      <vt:lpstr>C3</vt:lpstr>
      <vt:lpstr>H-BE</vt:lpstr>
      <vt:lpstr>C4-C7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GiBeom Sim</dc:creator>
  <dc:description/>
  <cp:lastModifiedBy>심기범</cp:lastModifiedBy>
  <cp:revision>70</cp:revision>
  <dcterms:created xsi:type="dcterms:W3CDTF">2015-06-05T18:19:34Z</dcterms:created>
  <dcterms:modified xsi:type="dcterms:W3CDTF">2024-06-14T11:10:14Z</dcterms:modified>
  <dc:language>en-US</dc:language>
</cp:coreProperties>
</file>