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Desktop\181_Пешков_Excel_python\"/>
    </mc:Choice>
  </mc:AlternateContent>
  <xr:revisionPtr revIDLastSave="0" documentId="13_ncr:1_{30D9B2D5-9958-438B-9624-63FA9D283B30}" xr6:coauthVersionLast="45" xr6:coauthVersionMax="45" xr10:uidLastSave="{00000000-0000-0000-0000-000000000000}"/>
  <bookViews>
    <workbookView xWindow="-120" yWindow="-120" windowWidth="20730" windowHeight="11160" xr2:uid="{2556F4E1-D90B-4452-BE9C-E8945790D7C1}"/>
  </bookViews>
  <sheets>
    <sheet name="Пункт 0" sheetId="1" r:id="rId1"/>
    <sheet name="Пункт 1" sheetId="2" r:id="rId2"/>
    <sheet name="Пункт 2" sheetId="4" r:id="rId3"/>
    <sheet name="Пункт 3" sheetId="6" r:id="rId4"/>
  </sheets>
  <definedNames>
    <definedName name="solver_adj" localSheetId="0" hidden="1">'Пункт 0'!$B$7:$B$66</definedName>
    <definedName name="solver_adj" localSheetId="1" hidden="1">'Пункт 1'!$B$7:$B$66</definedName>
    <definedName name="solver_adj" localSheetId="2" hidden="1">'Пункт 2'!$B$7:$B$66</definedName>
    <definedName name="solver_adj" localSheetId="3" hidden="1">'Пункт 3'!$B$7:$B$66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'Пункт 0'!$H$6:$H$66</definedName>
    <definedName name="solver_lhs1" localSheetId="1" hidden="1">'Пункт 1'!$H$6:$H$66</definedName>
    <definedName name="solver_lhs1" localSheetId="2" hidden="1">'Пункт 2'!$H$6:$H$66</definedName>
    <definedName name="solver_lhs1" localSheetId="3" hidden="1">'Пункт 3'!$H$6:$H$66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'Пункт 0'!$J$69</definedName>
    <definedName name="solver_opt" localSheetId="1" hidden="1">'Пункт 1'!$J$69</definedName>
    <definedName name="solver_opt" localSheetId="2" hidden="1">'Пункт 2'!$J$69</definedName>
    <definedName name="solver_opt" localSheetId="3" hidden="1">'Пункт 3'!$J$69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6" l="1"/>
  <c r="D63" i="6" s="1"/>
  <c r="H2" i="6"/>
  <c r="F66" i="6"/>
  <c r="C66" i="6"/>
  <c r="F65" i="6"/>
  <c r="C65" i="6"/>
  <c r="F64" i="6"/>
  <c r="C64" i="6"/>
  <c r="F63" i="6"/>
  <c r="C63" i="6"/>
  <c r="F62" i="6"/>
  <c r="C62" i="6"/>
  <c r="F61" i="6"/>
  <c r="C61" i="6"/>
  <c r="F60" i="6"/>
  <c r="C60" i="6"/>
  <c r="F59" i="6"/>
  <c r="C59" i="6"/>
  <c r="F58" i="6"/>
  <c r="C58" i="6"/>
  <c r="F57" i="6"/>
  <c r="C57" i="6"/>
  <c r="F56" i="6"/>
  <c r="C56" i="6"/>
  <c r="F55" i="6"/>
  <c r="C55" i="6"/>
  <c r="F54" i="6"/>
  <c r="C54" i="6"/>
  <c r="F53" i="6"/>
  <c r="C53" i="6"/>
  <c r="F52" i="6"/>
  <c r="C52" i="6"/>
  <c r="F51" i="6"/>
  <c r="D51" i="6"/>
  <c r="C51" i="6"/>
  <c r="F50" i="6"/>
  <c r="C50" i="6"/>
  <c r="F49" i="6"/>
  <c r="C49" i="6"/>
  <c r="F48" i="6"/>
  <c r="C48" i="6"/>
  <c r="F47" i="6"/>
  <c r="C47" i="6"/>
  <c r="F46" i="6"/>
  <c r="C46" i="6"/>
  <c r="F45" i="6"/>
  <c r="C45" i="6"/>
  <c r="F44" i="6"/>
  <c r="C44" i="6"/>
  <c r="F43" i="6"/>
  <c r="D43" i="6"/>
  <c r="C43" i="6"/>
  <c r="F42" i="6"/>
  <c r="C42" i="6"/>
  <c r="F41" i="6"/>
  <c r="C41" i="6"/>
  <c r="F40" i="6"/>
  <c r="C40" i="6"/>
  <c r="F39" i="6"/>
  <c r="D39" i="6"/>
  <c r="C39" i="6"/>
  <c r="F38" i="6"/>
  <c r="C38" i="6"/>
  <c r="F37" i="6"/>
  <c r="C37" i="6"/>
  <c r="F36" i="6"/>
  <c r="C36" i="6"/>
  <c r="F35" i="6"/>
  <c r="D35" i="6"/>
  <c r="C35" i="6"/>
  <c r="F34" i="6"/>
  <c r="C34" i="6"/>
  <c r="F33" i="6"/>
  <c r="C33" i="6"/>
  <c r="F32" i="6"/>
  <c r="C32" i="6"/>
  <c r="F31" i="6"/>
  <c r="C31" i="6"/>
  <c r="F30" i="6"/>
  <c r="D30" i="6"/>
  <c r="C30" i="6"/>
  <c r="F29" i="6"/>
  <c r="C29" i="6"/>
  <c r="F28" i="6"/>
  <c r="C28" i="6"/>
  <c r="F27" i="6"/>
  <c r="D27" i="6"/>
  <c r="C27" i="6"/>
  <c r="F26" i="6"/>
  <c r="D26" i="6"/>
  <c r="C26" i="6"/>
  <c r="F25" i="6"/>
  <c r="C25" i="6"/>
  <c r="F24" i="6"/>
  <c r="C24" i="6"/>
  <c r="F23" i="6"/>
  <c r="C23" i="6"/>
  <c r="F22" i="6"/>
  <c r="G22" i="6" s="1"/>
  <c r="C22" i="6"/>
  <c r="F21" i="6"/>
  <c r="C21" i="6"/>
  <c r="F20" i="6"/>
  <c r="C20" i="6"/>
  <c r="F19" i="6"/>
  <c r="D19" i="6"/>
  <c r="C19" i="6"/>
  <c r="F18" i="6"/>
  <c r="D18" i="6"/>
  <c r="C18" i="6"/>
  <c r="F17" i="6"/>
  <c r="C17" i="6"/>
  <c r="F16" i="6"/>
  <c r="C16" i="6"/>
  <c r="F15" i="6"/>
  <c r="D15" i="6"/>
  <c r="C15" i="6"/>
  <c r="F14" i="6"/>
  <c r="C14" i="6"/>
  <c r="F13" i="6"/>
  <c r="C13" i="6"/>
  <c r="F12" i="6"/>
  <c r="C12" i="6"/>
  <c r="F11" i="6"/>
  <c r="D11" i="6"/>
  <c r="C11" i="6"/>
  <c r="F10" i="6"/>
  <c r="D10" i="6"/>
  <c r="C10" i="6"/>
  <c r="F9" i="6"/>
  <c r="C9" i="6"/>
  <c r="F8" i="6"/>
  <c r="C8" i="6"/>
  <c r="F7" i="6"/>
  <c r="D7" i="6"/>
  <c r="C7" i="6"/>
  <c r="F6" i="6"/>
  <c r="D64" i="6"/>
  <c r="H2" i="4"/>
  <c r="F66" i="4"/>
  <c r="C66" i="4"/>
  <c r="F65" i="4"/>
  <c r="C65" i="4"/>
  <c r="F64" i="4"/>
  <c r="C64" i="4"/>
  <c r="F63" i="4"/>
  <c r="D63" i="4"/>
  <c r="C63" i="4"/>
  <c r="F62" i="4"/>
  <c r="C62" i="4"/>
  <c r="F61" i="4"/>
  <c r="C61" i="4"/>
  <c r="F60" i="4"/>
  <c r="C60" i="4"/>
  <c r="F59" i="4"/>
  <c r="D59" i="4"/>
  <c r="C59" i="4"/>
  <c r="F58" i="4"/>
  <c r="G58" i="4" s="1"/>
  <c r="C58" i="4"/>
  <c r="F57" i="4"/>
  <c r="C57" i="4"/>
  <c r="F56" i="4"/>
  <c r="C56" i="4"/>
  <c r="F55" i="4"/>
  <c r="D55" i="4"/>
  <c r="C55" i="4"/>
  <c r="F54" i="4"/>
  <c r="C54" i="4"/>
  <c r="F53" i="4"/>
  <c r="C53" i="4"/>
  <c r="F52" i="4"/>
  <c r="C52" i="4"/>
  <c r="F51" i="4"/>
  <c r="D51" i="4"/>
  <c r="C51" i="4"/>
  <c r="F50" i="4"/>
  <c r="C50" i="4"/>
  <c r="F49" i="4"/>
  <c r="C49" i="4"/>
  <c r="F48" i="4"/>
  <c r="C48" i="4"/>
  <c r="F47" i="4"/>
  <c r="D47" i="4"/>
  <c r="C47" i="4"/>
  <c r="F46" i="4"/>
  <c r="C46" i="4"/>
  <c r="F45" i="4"/>
  <c r="C45" i="4"/>
  <c r="F44" i="4"/>
  <c r="C44" i="4"/>
  <c r="F43" i="4"/>
  <c r="D43" i="4"/>
  <c r="C43" i="4"/>
  <c r="F42" i="4"/>
  <c r="G42" i="4" s="1"/>
  <c r="D42" i="4"/>
  <c r="C42" i="4"/>
  <c r="F41" i="4"/>
  <c r="C41" i="4"/>
  <c r="F40" i="4"/>
  <c r="C40" i="4"/>
  <c r="F39" i="4"/>
  <c r="D39" i="4"/>
  <c r="C39" i="4"/>
  <c r="F38" i="4"/>
  <c r="D38" i="4"/>
  <c r="C38" i="4"/>
  <c r="F37" i="4"/>
  <c r="C37" i="4"/>
  <c r="F36" i="4"/>
  <c r="C36" i="4"/>
  <c r="F35" i="4"/>
  <c r="D35" i="4"/>
  <c r="C35" i="4"/>
  <c r="F34" i="4"/>
  <c r="G34" i="4" s="1"/>
  <c r="D34" i="4"/>
  <c r="C34" i="4"/>
  <c r="F33" i="4"/>
  <c r="C33" i="4"/>
  <c r="F32" i="4"/>
  <c r="C32" i="4"/>
  <c r="F31" i="4"/>
  <c r="D31" i="4"/>
  <c r="C31" i="4"/>
  <c r="F30" i="4"/>
  <c r="D30" i="4"/>
  <c r="C30" i="4"/>
  <c r="F29" i="4"/>
  <c r="C29" i="4"/>
  <c r="F28" i="4"/>
  <c r="C28" i="4"/>
  <c r="F27" i="4"/>
  <c r="D27" i="4"/>
  <c r="C27" i="4"/>
  <c r="F26" i="4"/>
  <c r="G26" i="4" s="1"/>
  <c r="D26" i="4"/>
  <c r="C26" i="4"/>
  <c r="F25" i="4"/>
  <c r="C25" i="4"/>
  <c r="F24" i="4"/>
  <c r="C24" i="4"/>
  <c r="F23" i="4"/>
  <c r="D23" i="4"/>
  <c r="C23" i="4"/>
  <c r="F22" i="4"/>
  <c r="D22" i="4"/>
  <c r="C22" i="4"/>
  <c r="F21" i="4"/>
  <c r="C21" i="4"/>
  <c r="F20" i="4"/>
  <c r="C20" i="4"/>
  <c r="F19" i="4"/>
  <c r="D19" i="4"/>
  <c r="C19" i="4"/>
  <c r="F18" i="4"/>
  <c r="G18" i="4" s="1"/>
  <c r="D18" i="4"/>
  <c r="C18" i="4"/>
  <c r="F17" i="4"/>
  <c r="C17" i="4"/>
  <c r="F16" i="4"/>
  <c r="C16" i="4"/>
  <c r="F15" i="4"/>
  <c r="D15" i="4"/>
  <c r="C15" i="4"/>
  <c r="F14" i="4"/>
  <c r="D14" i="4"/>
  <c r="C14" i="4"/>
  <c r="F13" i="4"/>
  <c r="D13" i="4"/>
  <c r="C13" i="4"/>
  <c r="F12" i="4"/>
  <c r="C12" i="4"/>
  <c r="F11" i="4"/>
  <c r="D11" i="4"/>
  <c r="C11" i="4"/>
  <c r="F10" i="4"/>
  <c r="D10" i="4"/>
  <c r="C10" i="4"/>
  <c r="F9" i="4"/>
  <c r="D9" i="4"/>
  <c r="C9" i="4"/>
  <c r="F8" i="4"/>
  <c r="C8" i="4"/>
  <c r="F7" i="4"/>
  <c r="D7" i="4"/>
  <c r="C7" i="4"/>
  <c r="G6" i="4"/>
  <c r="H6" i="4" s="1"/>
  <c r="J6" i="4" s="1"/>
  <c r="F6" i="4"/>
  <c r="D6" i="4"/>
  <c r="E6" i="4" s="1"/>
  <c r="H1" i="4"/>
  <c r="D64" i="4" s="1"/>
  <c r="F66" i="2"/>
  <c r="C66" i="2"/>
  <c r="F65" i="2"/>
  <c r="D65" i="2"/>
  <c r="E65" i="2" s="1"/>
  <c r="C65" i="2"/>
  <c r="F64" i="2"/>
  <c r="G64" i="2" s="1"/>
  <c r="C64" i="2"/>
  <c r="F63" i="2"/>
  <c r="C63" i="2"/>
  <c r="F62" i="2"/>
  <c r="D62" i="2"/>
  <c r="C62" i="2"/>
  <c r="F61" i="2"/>
  <c r="G61" i="2" s="1"/>
  <c r="D61" i="2"/>
  <c r="C61" i="2"/>
  <c r="F60" i="2"/>
  <c r="G60" i="2" s="1"/>
  <c r="C60" i="2"/>
  <c r="F59" i="2"/>
  <c r="C59" i="2"/>
  <c r="F58" i="2"/>
  <c r="D58" i="2"/>
  <c r="C58" i="2"/>
  <c r="F57" i="2"/>
  <c r="G57" i="2" s="1"/>
  <c r="D57" i="2"/>
  <c r="C57" i="2"/>
  <c r="F56" i="2"/>
  <c r="C56" i="2"/>
  <c r="F55" i="2"/>
  <c r="C55" i="2"/>
  <c r="F54" i="2"/>
  <c r="D54" i="2"/>
  <c r="C54" i="2"/>
  <c r="F53" i="2"/>
  <c r="G53" i="2" s="1"/>
  <c r="D53" i="2"/>
  <c r="C53" i="2"/>
  <c r="F52" i="2"/>
  <c r="C52" i="2"/>
  <c r="F51" i="2"/>
  <c r="C51" i="2"/>
  <c r="F50" i="2"/>
  <c r="D50" i="2"/>
  <c r="C50" i="2"/>
  <c r="F49" i="2"/>
  <c r="G49" i="2" s="1"/>
  <c r="D49" i="2"/>
  <c r="C49" i="2"/>
  <c r="F48" i="2"/>
  <c r="G48" i="2" s="1"/>
  <c r="C48" i="2"/>
  <c r="F47" i="2"/>
  <c r="C47" i="2"/>
  <c r="F46" i="2"/>
  <c r="D46" i="2"/>
  <c r="C46" i="2"/>
  <c r="F45" i="2"/>
  <c r="G45" i="2" s="1"/>
  <c r="D45" i="2"/>
  <c r="C45" i="2"/>
  <c r="F44" i="2"/>
  <c r="G44" i="2" s="1"/>
  <c r="C44" i="2"/>
  <c r="F43" i="2"/>
  <c r="C43" i="2"/>
  <c r="F42" i="2"/>
  <c r="D42" i="2"/>
  <c r="C42" i="2"/>
  <c r="F41" i="2"/>
  <c r="G41" i="2" s="1"/>
  <c r="D41" i="2"/>
  <c r="C41" i="2"/>
  <c r="F40" i="2"/>
  <c r="G40" i="2" s="1"/>
  <c r="C40" i="2"/>
  <c r="F39" i="2"/>
  <c r="C39" i="2"/>
  <c r="F38" i="2"/>
  <c r="D38" i="2"/>
  <c r="C38" i="2"/>
  <c r="F37" i="2"/>
  <c r="G37" i="2" s="1"/>
  <c r="D37" i="2"/>
  <c r="C37" i="2"/>
  <c r="F36" i="2"/>
  <c r="G36" i="2" s="1"/>
  <c r="C36" i="2"/>
  <c r="F35" i="2"/>
  <c r="C35" i="2"/>
  <c r="F34" i="2"/>
  <c r="D34" i="2"/>
  <c r="C34" i="2"/>
  <c r="F33" i="2"/>
  <c r="G33" i="2" s="1"/>
  <c r="D33" i="2"/>
  <c r="C33" i="2"/>
  <c r="F32" i="2"/>
  <c r="G32" i="2" s="1"/>
  <c r="C32" i="2"/>
  <c r="F31" i="2"/>
  <c r="C31" i="2"/>
  <c r="F30" i="2"/>
  <c r="D30" i="2"/>
  <c r="C30" i="2"/>
  <c r="F29" i="2"/>
  <c r="G29" i="2" s="1"/>
  <c r="D29" i="2"/>
  <c r="C29" i="2"/>
  <c r="F28" i="2"/>
  <c r="G28" i="2" s="1"/>
  <c r="C28" i="2"/>
  <c r="F27" i="2"/>
  <c r="C27" i="2"/>
  <c r="F26" i="2"/>
  <c r="D26" i="2"/>
  <c r="C26" i="2"/>
  <c r="F25" i="2"/>
  <c r="G25" i="2" s="1"/>
  <c r="D25" i="2"/>
  <c r="C25" i="2"/>
  <c r="F24" i="2"/>
  <c r="C24" i="2"/>
  <c r="F23" i="2"/>
  <c r="C23" i="2"/>
  <c r="F22" i="2"/>
  <c r="D22" i="2"/>
  <c r="C22" i="2"/>
  <c r="F21" i="2"/>
  <c r="G21" i="2" s="1"/>
  <c r="D21" i="2"/>
  <c r="C21" i="2"/>
  <c r="F20" i="2"/>
  <c r="G20" i="2" s="1"/>
  <c r="C20" i="2"/>
  <c r="F19" i="2"/>
  <c r="C19" i="2"/>
  <c r="F18" i="2"/>
  <c r="D18" i="2"/>
  <c r="C18" i="2"/>
  <c r="F17" i="2"/>
  <c r="G17" i="2" s="1"/>
  <c r="D17" i="2"/>
  <c r="C17" i="2"/>
  <c r="F16" i="2"/>
  <c r="C16" i="2"/>
  <c r="F15" i="2"/>
  <c r="C15" i="2"/>
  <c r="F14" i="2"/>
  <c r="D14" i="2"/>
  <c r="C14" i="2"/>
  <c r="F13" i="2"/>
  <c r="G13" i="2" s="1"/>
  <c r="D13" i="2"/>
  <c r="C13" i="2"/>
  <c r="F12" i="2"/>
  <c r="G12" i="2" s="1"/>
  <c r="C12" i="2"/>
  <c r="F11" i="2"/>
  <c r="C11" i="2"/>
  <c r="F10" i="2"/>
  <c r="D10" i="2"/>
  <c r="C10" i="2"/>
  <c r="F9" i="2"/>
  <c r="G9" i="2" s="1"/>
  <c r="D9" i="2"/>
  <c r="C9" i="2"/>
  <c r="F8" i="2"/>
  <c r="C8" i="2"/>
  <c r="F7" i="2"/>
  <c r="C7" i="2"/>
  <c r="F6" i="2"/>
  <c r="E6" i="2"/>
  <c r="D6" i="2"/>
  <c r="H2" i="2"/>
  <c r="H1" i="2"/>
  <c r="D64" i="2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" i="1"/>
  <c r="F7" i="1"/>
  <c r="E39" i="6" l="1"/>
  <c r="E11" i="6"/>
  <c r="E10" i="6"/>
  <c r="E15" i="6"/>
  <c r="E64" i="6"/>
  <c r="E7" i="6"/>
  <c r="E27" i="6"/>
  <c r="E43" i="6"/>
  <c r="E19" i="6"/>
  <c r="E26" i="6"/>
  <c r="E51" i="6"/>
  <c r="G14" i="6"/>
  <c r="E18" i="6"/>
  <c r="E35" i="6"/>
  <c r="E63" i="6"/>
  <c r="D55" i="6"/>
  <c r="E55" i="6" s="1"/>
  <c r="D59" i="6"/>
  <c r="E59" i="6" s="1"/>
  <c r="D6" i="6"/>
  <c r="E6" i="6" s="1"/>
  <c r="D14" i="6"/>
  <c r="E14" i="6" s="1"/>
  <c r="D22" i="6"/>
  <c r="E22" i="6" s="1"/>
  <c r="H22" i="6" s="1"/>
  <c r="J22" i="6" s="1"/>
  <c r="D23" i="6"/>
  <c r="E23" i="6" s="1"/>
  <c r="D31" i="6"/>
  <c r="E31" i="6" s="1"/>
  <c r="D47" i="6"/>
  <c r="E47" i="6" s="1"/>
  <c r="G30" i="6"/>
  <c r="G46" i="6"/>
  <c r="G6" i="6"/>
  <c r="H6" i="6" s="1"/>
  <c r="J6" i="6" s="1"/>
  <c r="G63" i="6"/>
  <c r="G59" i="6"/>
  <c r="G55" i="6"/>
  <c r="G51" i="6"/>
  <c r="G47" i="6"/>
  <c r="G43" i="6"/>
  <c r="G39" i="6"/>
  <c r="H39" i="6" s="1"/>
  <c r="J39" i="6" s="1"/>
  <c r="G35" i="6"/>
  <c r="G31" i="6"/>
  <c r="G27" i="6"/>
  <c r="G23" i="6"/>
  <c r="G19" i="6"/>
  <c r="G15" i="6"/>
  <c r="G11" i="6"/>
  <c r="G7" i="6"/>
  <c r="G66" i="6"/>
  <c r="G62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34" i="6"/>
  <c r="G50" i="6"/>
  <c r="G10" i="6"/>
  <c r="G18" i="6"/>
  <c r="G26" i="6"/>
  <c r="E30" i="6"/>
  <c r="G38" i="6"/>
  <c r="G54" i="6"/>
  <c r="G42" i="6"/>
  <c r="G58" i="6"/>
  <c r="D34" i="6"/>
  <c r="E34" i="6" s="1"/>
  <c r="D38" i="6"/>
  <c r="E38" i="6" s="1"/>
  <c r="D42" i="6"/>
  <c r="E42" i="6" s="1"/>
  <c r="D46" i="6"/>
  <c r="E46" i="6" s="1"/>
  <c r="D50" i="6"/>
  <c r="E50" i="6" s="1"/>
  <c r="D54" i="6"/>
  <c r="E54" i="6" s="1"/>
  <c r="D58" i="6"/>
  <c r="E58" i="6" s="1"/>
  <c r="D62" i="6"/>
  <c r="E62" i="6" s="1"/>
  <c r="D66" i="6"/>
  <c r="E66" i="6" s="1"/>
  <c r="D9" i="6"/>
  <c r="E9" i="6" s="1"/>
  <c r="D13" i="6"/>
  <c r="E13" i="6" s="1"/>
  <c r="D17" i="6"/>
  <c r="E17" i="6" s="1"/>
  <c r="D21" i="6"/>
  <c r="E21" i="6" s="1"/>
  <c r="D25" i="6"/>
  <c r="E25" i="6" s="1"/>
  <c r="D29" i="6"/>
  <c r="E29" i="6" s="1"/>
  <c r="D33" i="6"/>
  <c r="E33" i="6" s="1"/>
  <c r="D37" i="6"/>
  <c r="E37" i="6" s="1"/>
  <c r="D41" i="6"/>
  <c r="E41" i="6" s="1"/>
  <c r="D45" i="6"/>
  <c r="E45" i="6" s="1"/>
  <c r="D49" i="6"/>
  <c r="E49" i="6" s="1"/>
  <c r="D53" i="6"/>
  <c r="E53" i="6" s="1"/>
  <c r="D57" i="6"/>
  <c r="E57" i="6" s="1"/>
  <c r="D61" i="6"/>
  <c r="E61" i="6" s="1"/>
  <c r="D65" i="6"/>
  <c r="E65" i="6" s="1"/>
  <c r="D8" i="6"/>
  <c r="E8" i="6" s="1"/>
  <c r="D12" i="6"/>
  <c r="E12" i="6" s="1"/>
  <c r="D16" i="6"/>
  <c r="E16" i="6" s="1"/>
  <c r="D20" i="6"/>
  <c r="E20" i="6" s="1"/>
  <c r="D24" i="6"/>
  <c r="E24" i="6" s="1"/>
  <c r="D28" i="6"/>
  <c r="E28" i="6" s="1"/>
  <c r="D32" i="6"/>
  <c r="E32" i="6" s="1"/>
  <c r="D36" i="6"/>
  <c r="E36" i="6" s="1"/>
  <c r="D40" i="6"/>
  <c r="E40" i="6" s="1"/>
  <c r="D44" i="6"/>
  <c r="E44" i="6" s="1"/>
  <c r="D48" i="6"/>
  <c r="E48" i="6" s="1"/>
  <c r="D52" i="6"/>
  <c r="E52" i="6" s="1"/>
  <c r="D56" i="6"/>
  <c r="E56" i="6" s="1"/>
  <c r="D60" i="6"/>
  <c r="E60" i="6" s="1"/>
  <c r="E55" i="4"/>
  <c r="E35" i="4"/>
  <c r="E64" i="4"/>
  <c r="E11" i="4"/>
  <c r="E14" i="4"/>
  <c r="E23" i="4"/>
  <c r="E43" i="4"/>
  <c r="E19" i="4"/>
  <c r="E30" i="4"/>
  <c r="E39" i="4"/>
  <c r="E47" i="4"/>
  <c r="E59" i="4"/>
  <c r="E7" i="4"/>
  <c r="E13" i="4"/>
  <c r="E22" i="4"/>
  <c r="E31" i="4"/>
  <c r="E9" i="4"/>
  <c r="E15" i="4"/>
  <c r="E27" i="4"/>
  <c r="E38" i="4"/>
  <c r="E51" i="4"/>
  <c r="E63" i="4"/>
  <c r="G63" i="4"/>
  <c r="G59" i="4"/>
  <c r="G55" i="4"/>
  <c r="H55" i="4" s="1"/>
  <c r="J55" i="4" s="1"/>
  <c r="G51" i="4"/>
  <c r="G47" i="4"/>
  <c r="G43" i="4"/>
  <c r="H43" i="4" s="1"/>
  <c r="J43" i="4" s="1"/>
  <c r="G39" i="4"/>
  <c r="G35" i="4"/>
  <c r="H35" i="4" s="1"/>
  <c r="J35" i="4" s="1"/>
  <c r="G31" i="4"/>
  <c r="G27" i="4"/>
  <c r="H27" i="4" s="1"/>
  <c r="J27" i="4" s="1"/>
  <c r="G23" i="4"/>
  <c r="G19" i="4"/>
  <c r="G15" i="4"/>
  <c r="G11" i="4"/>
  <c r="G7" i="4"/>
  <c r="G9" i="4"/>
  <c r="G66" i="4"/>
  <c r="G64" i="4"/>
  <c r="H64" i="4" s="1"/>
  <c r="J64" i="4" s="1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62" i="4"/>
  <c r="G46" i="4"/>
  <c r="G14" i="4"/>
  <c r="E34" i="4"/>
  <c r="H34" i="4" s="1"/>
  <c r="J34" i="4" s="1"/>
  <c r="G38" i="4"/>
  <c r="E42" i="4"/>
  <c r="H42" i="4" s="1"/>
  <c r="J42" i="4" s="1"/>
  <c r="G50" i="4"/>
  <c r="E10" i="4"/>
  <c r="E18" i="4"/>
  <c r="H18" i="4" s="1"/>
  <c r="J18" i="4" s="1"/>
  <c r="G22" i="4"/>
  <c r="E26" i="4"/>
  <c r="H26" i="4" s="1"/>
  <c r="J26" i="4" s="1"/>
  <c r="G30" i="4"/>
  <c r="G10" i="4"/>
  <c r="G54" i="4"/>
  <c r="D46" i="4"/>
  <c r="E46" i="4" s="1"/>
  <c r="D50" i="4"/>
  <c r="E50" i="4" s="1"/>
  <c r="D54" i="4"/>
  <c r="E54" i="4" s="1"/>
  <c r="D58" i="4"/>
  <c r="E58" i="4" s="1"/>
  <c r="H58" i="4" s="1"/>
  <c r="J58" i="4" s="1"/>
  <c r="D62" i="4"/>
  <c r="E62" i="4" s="1"/>
  <c r="D66" i="4"/>
  <c r="E66" i="4" s="1"/>
  <c r="D17" i="4"/>
  <c r="E17" i="4" s="1"/>
  <c r="D21" i="4"/>
  <c r="E21" i="4" s="1"/>
  <c r="D25" i="4"/>
  <c r="E25" i="4" s="1"/>
  <c r="D29" i="4"/>
  <c r="E29" i="4" s="1"/>
  <c r="D33" i="4"/>
  <c r="E33" i="4" s="1"/>
  <c r="D37" i="4"/>
  <c r="E37" i="4" s="1"/>
  <c r="D41" i="4"/>
  <c r="E41" i="4" s="1"/>
  <c r="D45" i="4"/>
  <c r="E45" i="4" s="1"/>
  <c r="D49" i="4"/>
  <c r="E49" i="4" s="1"/>
  <c r="D53" i="4"/>
  <c r="E53" i="4" s="1"/>
  <c r="D57" i="4"/>
  <c r="E57" i="4" s="1"/>
  <c r="D61" i="4"/>
  <c r="E61" i="4" s="1"/>
  <c r="D65" i="4"/>
  <c r="E65" i="4" s="1"/>
  <c r="D8" i="4"/>
  <c r="E8" i="4" s="1"/>
  <c r="D12" i="4"/>
  <c r="E12" i="4" s="1"/>
  <c r="D16" i="4"/>
  <c r="E16" i="4" s="1"/>
  <c r="D20" i="4"/>
  <c r="E20" i="4" s="1"/>
  <c r="D24" i="4"/>
  <c r="E24" i="4" s="1"/>
  <c r="D28" i="4"/>
  <c r="E28" i="4" s="1"/>
  <c r="D32" i="4"/>
  <c r="E32" i="4" s="1"/>
  <c r="D36" i="4"/>
  <c r="E36" i="4" s="1"/>
  <c r="D40" i="4"/>
  <c r="E40" i="4" s="1"/>
  <c r="D44" i="4"/>
  <c r="E44" i="4" s="1"/>
  <c r="D48" i="4"/>
  <c r="E48" i="4" s="1"/>
  <c r="D52" i="4"/>
  <c r="E52" i="4" s="1"/>
  <c r="D56" i="4"/>
  <c r="E56" i="4" s="1"/>
  <c r="D60" i="4"/>
  <c r="E60" i="4" s="1"/>
  <c r="E38" i="2"/>
  <c r="E54" i="2"/>
  <c r="E46" i="2"/>
  <c r="E62" i="2"/>
  <c r="E14" i="2"/>
  <c r="E30" i="2"/>
  <c r="G63" i="2"/>
  <c r="E22" i="2"/>
  <c r="E10" i="2"/>
  <c r="E17" i="2"/>
  <c r="H17" i="2" s="1"/>
  <c r="J17" i="2" s="1"/>
  <c r="E26" i="2"/>
  <c r="E33" i="2"/>
  <c r="H33" i="2" s="1"/>
  <c r="J33" i="2" s="1"/>
  <c r="E49" i="2"/>
  <c r="H49" i="2" s="1"/>
  <c r="J49" i="2" s="1"/>
  <c r="E25" i="2"/>
  <c r="H25" i="2" s="1"/>
  <c r="J25" i="2" s="1"/>
  <c r="E42" i="2"/>
  <c r="E9" i="2"/>
  <c r="H9" i="2" s="1"/>
  <c r="J9" i="2" s="1"/>
  <c r="E18" i="2"/>
  <c r="E34" i="2"/>
  <c r="E41" i="2"/>
  <c r="H41" i="2" s="1"/>
  <c r="J41" i="2" s="1"/>
  <c r="E50" i="2"/>
  <c r="E64" i="2"/>
  <c r="H64" i="2" s="1"/>
  <c r="J64" i="2" s="1"/>
  <c r="E57" i="2"/>
  <c r="H57" i="2" s="1"/>
  <c r="J57" i="2" s="1"/>
  <c r="E58" i="2"/>
  <c r="E61" i="2"/>
  <c r="H61" i="2" s="1"/>
  <c r="J61" i="2" s="1"/>
  <c r="G52" i="2"/>
  <c r="G8" i="2"/>
  <c r="G16" i="2"/>
  <c r="E29" i="2"/>
  <c r="H29" i="2" s="1"/>
  <c r="J29" i="2" s="1"/>
  <c r="E37" i="2"/>
  <c r="H37" i="2" s="1"/>
  <c r="J37" i="2" s="1"/>
  <c r="E45" i="2"/>
  <c r="H45" i="2" s="1"/>
  <c r="J45" i="2" s="1"/>
  <c r="E53" i="2"/>
  <c r="H53" i="2" s="1"/>
  <c r="J53" i="2" s="1"/>
  <c r="E13" i="2"/>
  <c r="H13" i="2" s="1"/>
  <c r="J13" i="2" s="1"/>
  <c r="E21" i="2"/>
  <c r="H21" i="2" s="1"/>
  <c r="J21" i="2" s="1"/>
  <c r="G24" i="2"/>
  <c r="G6" i="2"/>
  <c r="H6" i="2" s="1"/>
  <c r="J6" i="2" s="1"/>
  <c r="D7" i="2"/>
  <c r="E7" i="2" s="1"/>
  <c r="G10" i="2"/>
  <c r="D11" i="2"/>
  <c r="E11" i="2" s="1"/>
  <c r="G14" i="2"/>
  <c r="D15" i="2"/>
  <c r="E15" i="2" s="1"/>
  <c r="G18" i="2"/>
  <c r="D19" i="2"/>
  <c r="E19" i="2" s="1"/>
  <c r="G22" i="2"/>
  <c r="D23" i="2"/>
  <c r="E23" i="2" s="1"/>
  <c r="G26" i="2"/>
  <c r="D27" i="2"/>
  <c r="E27" i="2" s="1"/>
  <c r="G30" i="2"/>
  <c r="D31" i="2"/>
  <c r="E31" i="2" s="1"/>
  <c r="G34" i="2"/>
  <c r="D35" i="2"/>
  <c r="E35" i="2" s="1"/>
  <c r="G38" i="2"/>
  <c r="D39" i="2"/>
  <c r="E39" i="2" s="1"/>
  <c r="G42" i="2"/>
  <c r="D43" i="2"/>
  <c r="E43" i="2" s="1"/>
  <c r="G46" i="2"/>
  <c r="D47" i="2"/>
  <c r="E47" i="2" s="1"/>
  <c r="G50" i="2"/>
  <c r="D51" i="2"/>
  <c r="E51" i="2" s="1"/>
  <c r="G54" i="2"/>
  <c r="D55" i="2"/>
  <c r="E55" i="2" s="1"/>
  <c r="G58" i="2"/>
  <c r="D59" i="2"/>
  <c r="E59" i="2" s="1"/>
  <c r="G62" i="2"/>
  <c r="D63" i="2"/>
  <c r="E63" i="2" s="1"/>
  <c r="G66" i="2"/>
  <c r="G65" i="2"/>
  <c r="H65" i="2" s="1"/>
  <c r="J65" i="2" s="1"/>
  <c r="D66" i="2"/>
  <c r="E66" i="2" s="1"/>
  <c r="G56" i="2"/>
  <c r="G7" i="2"/>
  <c r="D8" i="2"/>
  <c r="E8" i="2" s="1"/>
  <c r="G11" i="2"/>
  <c r="D12" i="2"/>
  <c r="E12" i="2" s="1"/>
  <c r="H12" i="2" s="1"/>
  <c r="J12" i="2" s="1"/>
  <c r="G15" i="2"/>
  <c r="D16" i="2"/>
  <c r="E16" i="2" s="1"/>
  <c r="G19" i="2"/>
  <c r="D20" i="2"/>
  <c r="E20" i="2" s="1"/>
  <c r="H20" i="2" s="1"/>
  <c r="J20" i="2" s="1"/>
  <c r="G23" i="2"/>
  <c r="D24" i="2"/>
  <c r="E24" i="2" s="1"/>
  <c r="G27" i="2"/>
  <c r="D28" i="2"/>
  <c r="E28" i="2" s="1"/>
  <c r="H28" i="2" s="1"/>
  <c r="J28" i="2" s="1"/>
  <c r="G31" i="2"/>
  <c r="D32" i="2"/>
  <c r="E32" i="2" s="1"/>
  <c r="H32" i="2" s="1"/>
  <c r="J32" i="2" s="1"/>
  <c r="G35" i="2"/>
  <c r="D36" i="2"/>
  <c r="E36" i="2" s="1"/>
  <c r="H36" i="2" s="1"/>
  <c r="J36" i="2" s="1"/>
  <c r="G39" i="2"/>
  <c r="D40" i="2"/>
  <c r="E40" i="2" s="1"/>
  <c r="H40" i="2" s="1"/>
  <c r="J40" i="2" s="1"/>
  <c r="G43" i="2"/>
  <c r="D44" i="2"/>
  <c r="E44" i="2" s="1"/>
  <c r="H44" i="2" s="1"/>
  <c r="J44" i="2" s="1"/>
  <c r="G47" i="2"/>
  <c r="D48" i="2"/>
  <c r="E48" i="2" s="1"/>
  <c r="H48" i="2" s="1"/>
  <c r="J48" i="2" s="1"/>
  <c r="G51" i="2"/>
  <c r="D52" i="2"/>
  <c r="E52" i="2" s="1"/>
  <c r="G55" i="2"/>
  <c r="D56" i="2"/>
  <c r="E56" i="2" s="1"/>
  <c r="G59" i="2"/>
  <c r="D60" i="2"/>
  <c r="E60" i="2" s="1"/>
  <c r="H60" i="2" s="1"/>
  <c r="J60" i="2" s="1"/>
  <c r="D8" i="1"/>
  <c r="G8" i="1"/>
  <c r="H2" i="1"/>
  <c r="G11" i="1"/>
  <c r="G12" i="1"/>
  <c r="G15" i="1"/>
  <c r="G16" i="1"/>
  <c r="G19" i="1"/>
  <c r="G20" i="1"/>
  <c r="G23" i="1"/>
  <c r="G24" i="1"/>
  <c r="G27" i="1"/>
  <c r="G28" i="1"/>
  <c r="G31" i="1"/>
  <c r="G32" i="1"/>
  <c r="G35" i="1"/>
  <c r="G36" i="1"/>
  <c r="G39" i="1"/>
  <c r="G40" i="1"/>
  <c r="G43" i="1"/>
  <c r="G44" i="1"/>
  <c r="G47" i="1"/>
  <c r="G48" i="1"/>
  <c r="G51" i="1"/>
  <c r="G52" i="1"/>
  <c r="G55" i="1"/>
  <c r="G56" i="1"/>
  <c r="G59" i="1"/>
  <c r="G60" i="1"/>
  <c r="G63" i="1"/>
  <c r="G64" i="1"/>
  <c r="G66" i="1"/>
  <c r="G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7" i="1"/>
  <c r="H1" i="1"/>
  <c r="D10" i="1" s="1"/>
  <c r="H11" i="6" l="1"/>
  <c r="J11" i="6" s="1"/>
  <c r="H34" i="6"/>
  <c r="J34" i="6" s="1"/>
  <c r="H19" i="6"/>
  <c r="J19" i="6" s="1"/>
  <c r="H33" i="6"/>
  <c r="J33" i="6" s="1"/>
  <c r="H51" i="6"/>
  <c r="J51" i="6" s="1"/>
  <c r="H60" i="6"/>
  <c r="J60" i="6" s="1"/>
  <c r="H30" i="6"/>
  <c r="J30" i="6" s="1"/>
  <c r="H43" i="6"/>
  <c r="J43" i="6" s="1"/>
  <c r="H23" i="6"/>
  <c r="J23" i="6" s="1"/>
  <c r="H18" i="6"/>
  <c r="J18" i="6" s="1"/>
  <c r="H35" i="6"/>
  <c r="J35" i="6" s="1"/>
  <c r="H55" i="6"/>
  <c r="J55" i="6" s="1"/>
  <c r="H56" i="6"/>
  <c r="J56" i="6" s="1"/>
  <c r="H10" i="6"/>
  <c r="J10" i="6" s="1"/>
  <c r="H27" i="6"/>
  <c r="J27" i="6" s="1"/>
  <c r="H46" i="6"/>
  <c r="J46" i="6" s="1"/>
  <c r="H59" i="6"/>
  <c r="J59" i="6" s="1"/>
  <c r="H7" i="6"/>
  <c r="J7" i="6" s="1"/>
  <c r="H64" i="6"/>
  <c r="J64" i="6" s="1"/>
  <c r="H48" i="6"/>
  <c r="J48" i="6" s="1"/>
  <c r="H32" i="6"/>
  <c r="J32" i="6" s="1"/>
  <c r="H15" i="6"/>
  <c r="J15" i="6" s="1"/>
  <c r="H14" i="6"/>
  <c r="J14" i="6" s="1"/>
  <c r="H16" i="6"/>
  <c r="J16" i="6" s="1"/>
  <c r="H40" i="6"/>
  <c r="J40" i="6" s="1"/>
  <c r="H24" i="6"/>
  <c r="J24" i="6" s="1"/>
  <c r="H8" i="6"/>
  <c r="J8" i="6" s="1"/>
  <c r="H26" i="6"/>
  <c r="J26" i="6" s="1"/>
  <c r="H63" i="6"/>
  <c r="J63" i="6" s="1"/>
  <c r="H42" i="6"/>
  <c r="J42" i="6" s="1"/>
  <c r="H13" i="6"/>
  <c r="J13" i="6" s="1"/>
  <c r="H29" i="6"/>
  <c r="J29" i="6" s="1"/>
  <c r="H45" i="6"/>
  <c r="J45" i="6" s="1"/>
  <c r="H61" i="6"/>
  <c r="J61" i="6" s="1"/>
  <c r="H12" i="6"/>
  <c r="J12" i="6" s="1"/>
  <c r="H28" i="6"/>
  <c r="J28" i="6" s="1"/>
  <c r="H17" i="6"/>
  <c r="J17" i="6" s="1"/>
  <c r="H49" i="6"/>
  <c r="J49" i="6" s="1"/>
  <c r="H65" i="6"/>
  <c r="J65" i="6" s="1"/>
  <c r="H41" i="6"/>
  <c r="J41" i="6" s="1"/>
  <c r="H44" i="6"/>
  <c r="J44" i="6" s="1"/>
  <c r="H21" i="6"/>
  <c r="J21" i="6" s="1"/>
  <c r="H37" i="6"/>
  <c r="J37" i="6" s="1"/>
  <c r="H53" i="6"/>
  <c r="J53" i="6" s="1"/>
  <c r="H36" i="6"/>
  <c r="J36" i="6" s="1"/>
  <c r="H52" i="6"/>
  <c r="J52" i="6" s="1"/>
  <c r="H31" i="6"/>
  <c r="J31" i="6" s="1"/>
  <c r="H47" i="6"/>
  <c r="J47" i="6" s="1"/>
  <c r="H20" i="6"/>
  <c r="J20" i="6" s="1"/>
  <c r="H57" i="6"/>
  <c r="J57" i="6" s="1"/>
  <c r="H25" i="6"/>
  <c r="J25" i="6" s="1"/>
  <c r="H9" i="6"/>
  <c r="J9" i="6" s="1"/>
  <c r="H38" i="6"/>
  <c r="J38" i="6" s="1"/>
  <c r="H54" i="6"/>
  <c r="J54" i="6" s="1"/>
  <c r="H50" i="6"/>
  <c r="J50" i="6" s="1"/>
  <c r="H62" i="6"/>
  <c r="J62" i="6" s="1"/>
  <c r="H58" i="6"/>
  <c r="J58" i="6" s="1"/>
  <c r="H66" i="6"/>
  <c r="J66" i="6" s="1"/>
  <c r="H62" i="4"/>
  <c r="J62" i="4" s="1"/>
  <c r="H25" i="4"/>
  <c r="J25" i="4" s="1"/>
  <c r="H41" i="4"/>
  <c r="J41" i="4" s="1"/>
  <c r="H57" i="4"/>
  <c r="J57" i="4" s="1"/>
  <c r="H12" i="4"/>
  <c r="J12" i="4" s="1"/>
  <c r="H28" i="4"/>
  <c r="J28" i="4" s="1"/>
  <c r="H44" i="4"/>
  <c r="J44" i="4" s="1"/>
  <c r="H7" i="4"/>
  <c r="J7" i="4" s="1"/>
  <c r="H22" i="4"/>
  <c r="J22" i="4" s="1"/>
  <c r="H23" i="4"/>
  <c r="J23" i="4" s="1"/>
  <c r="H60" i="4"/>
  <c r="J60" i="4" s="1"/>
  <c r="H47" i="4"/>
  <c r="J47" i="4" s="1"/>
  <c r="H38" i="4"/>
  <c r="J38" i="4" s="1"/>
  <c r="H11" i="4"/>
  <c r="J11" i="4" s="1"/>
  <c r="H59" i="4"/>
  <c r="J59" i="4" s="1"/>
  <c r="H14" i="4"/>
  <c r="J14" i="4" s="1"/>
  <c r="H36" i="4"/>
  <c r="J36" i="4" s="1"/>
  <c r="H20" i="4"/>
  <c r="J20" i="4" s="1"/>
  <c r="H65" i="4"/>
  <c r="J65" i="4" s="1"/>
  <c r="H49" i="4"/>
  <c r="J49" i="4" s="1"/>
  <c r="H33" i="4"/>
  <c r="J33" i="4" s="1"/>
  <c r="H17" i="4"/>
  <c r="J17" i="4" s="1"/>
  <c r="H9" i="4"/>
  <c r="J9" i="4" s="1"/>
  <c r="H19" i="4"/>
  <c r="J19" i="4" s="1"/>
  <c r="H51" i="4"/>
  <c r="J51" i="4" s="1"/>
  <c r="H39" i="4"/>
  <c r="J39" i="4" s="1"/>
  <c r="H50" i="4"/>
  <c r="J50" i="4" s="1"/>
  <c r="H13" i="4"/>
  <c r="J13" i="4" s="1"/>
  <c r="H45" i="4"/>
  <c r="J45" i="4" s="1"/>
  <c r="H61" i="4"/>
  <c r="J61" i="4" s="1"/>
  <c r="H16" i="4"/>
  <c r="J16" i="4" s="1"/>
  <c r="H48" i="4"/>
  <c r="J48" i="4" s="1"/>
  <c r="H29" i="4"/>
  <c r="J29" i="4" s="1"/>
  <c r="H32" i="4"/>
  <c r="J32" i="4" s="1"/>
  <c r="H30" i="4"/>
  <c r="J30" i="4" s="1"/>
  <c r="H46" i="4"/>
  <c r="J46" i="4" s="1"/>
  <c r="H52" i="4"/>
  <c r="J52" i="4" s="1"/>
  <c r="H15" i="4"/>
  <c r="J15" i="4" s="1"/>
  <c r="H31" i="4"/>
  <c r="J31" i="4" s="1"/>
  <c r="H63" i="4"/>
  <c r="J63" i="4" s="1"/>
  <c r="H24" i="4"/>
  <c r="J24" i="4" s="1"/>
  <c r="H37" i="4"/>
  <c r="J37" i="4" s="1"/>
  <c r="H56" i="4"/>
  <c r="J56" i="4" s="1"/>
  <c r="H21" i="4"/>
  <c r="J21" i="4" s="1"/>
  <c r="H40" i="4"/>
  <c r="J40" i="4" s="1"/>
  <c r="H8" i="4"/>
  <c r="J8" i="4" s="1"/>
  <c r="H53" i="4"/>
  <c r="J53" i="4" s="1"/>
  <c r="H54" i="4"/>
  <c r="J54" i="4" s="1"/>
  <c r="H66" i="4"/>
  <c r="J66" i="4" s="1"/>
  <c r="H10" i="4"/>
  <c r="J10" i="4" s="1"/>
  <c r="H38" i="2"/>
  <c r="J38" i="2" s="1"/>
  <c r="H14" i="2"/>
  <c r="J14" i="2" s="1"/>
  <c r="H34" i="2"/>
  <c r="J34" i="2" s="1"/>
  <c r="H55" i="2"/>
  <c r="J55" i="2" s="1"/>
  <c r="H47" i="2"/>
  <c r="J47" i="2" s="1"/>
  <c r="H31" i="2"/>
  <c r="J31" i="2" s="1"/>
  <c r="H23" i="2"/>
  <c r="J23" i="2" s="1"/>
  <c r="H18" i="2"/>
  <c r="J18" i="2" s="1"/>
  <c r="H10" i="2"/>
  <c r="J10" i="2" s="1"/>
  <c r="H39" i="2"/>
  <c r="J39" i="2" s="1"/>
  <c r="H54" i="2"/>
  <c r="J54" i="2" s="1"/>
  <c r="H15" i="2"/>
  <c r="J15" i="2" s="1"/>
  <c r="H7" i="2"/>
  <c r="J7" i="2" s="1"/>
  <c r="H59" i="2"/>
  <c r="J59" i="2" s="1"/>
  <c r="H51" i="2"/>
  <c r="J51" i="2" s="1"/>
  <c r="H43" i="2"/>
  <c r="J43" i="2" s="1"/>
  <c r="H35" i="2"/>
  <c r="J35" i="2" s="1"/>
  <c r="H27" i="2"/>
  <c r="J27" i="2" s="1"/>
  <c r="H19" i="2"/>
  <c r="J19" i="2" s="1"/>
  <c r="H11" i="2"/>
  <c r="J11" i="2" s="1"/>
  <c r="H62" i="2"/>
  <c r="J62" i="2" s="1"/>
  <c r="H46" i="2"/>
  <c r="J46" i="2" s="1"/>
  <c r="H30" i="2"/>
  <c r="J30" i="2" s="1"/>
  <c r="H22" i="2"/>
  <c r="J22" i="2" s="1"/>
  <c r="H50" i="2"/>
  <c r="J50" i="2" s="1"/>
  <c r="H26" i="2"/>
  <c r="J26" i="2" s="1"/>
  <c r="H24" i="2"/>
  <c r="J24" i="2" s="1"/>
  <c r="H58" i="2"/>
  <c r="J58" i="2" s="1"/>
  <c r="H42" i="2"/>
  <c r="J42" i="2" s="1"/>
  <c r="H56" i="2"/>
  <c r="J56" i="2" s="1"/>
  <c r="H63" i="2"/>
  <c r="J63" i="2" s="1"/>
  <c r="H8" i="2"/>
  <c r="J8" i="2" s="1"/>
  <c r="H16" i="2"/>
  <c r="J16" i="2" s="1"/>
  <c r="H52" i="2"/>
  <c r="J52" i="2" s="1"/>
  <c r="H66" i="2"/>
  <c r="J66" i="2" s="1"/>
  <c r="E8" i="1"/>
  <c r="H8" i="1" s="1"/>
  <c r="J8" i="1" s="1"/>
  <c r="D9" i="1"/>
  <c r="E9" i="1" s="1"/>
  <c r="D29" i="1"/>
  <c r="E29" i="1" s="1"/>
  <c r="D57" i="1"/>
  <c r="E57" i="1" s="1"/>
  <c r="D41" i="1"/>
  <c r="E41" i="1" s="1"/>
  <c r="D61" i="1"/>
  <c r="E61" i="1" s="1"/>
  <c r="D25" i="1"/>
  <c r="E25" i="1" s="1"/>
  <c r="D45" i="1"/>
  <c r="E45" i="1" s="1"/>
  <c r="D13" i="1"/>
  <c r="E13" i="1" s="1"/>
  <c r="D21" i="1"/>
  <c r="E21" i="1" s="1"/>
  <c r="D53" i="1"/>
  <c r="E53" i="1" s="1"/>
  <c r="D37" i="1"/>
  <c r="E37" i="1" s="1"/>
  <c r="D65" i="1"/>
  <c r="E65" i="1" s="1"/>
  <c r="D49" i="1"/>
  <c r="E49" i="1" s="1"/>
  <c r="D33" i="1"/>
  <c r="E33" i="1" s="1"/>
  <c r="D17" i="1"/>
  <c r="E17" i="1" s="1"/>
  <c r="G6" i="1"/>
  <c r="D60" i="1"/>
  <c r="E60" i="1" s="1"/>
  <c r="H60" i="1" s="1"/>
  <c r="J60" i="1" s="1"/>
  <c r="D48" i="1"/>
  <c r="E48" i="1" s="1"/>
  <c r="H48" i="1" s="1"/>
  <c r="J48" i="1" s="1"/>
  <c r="D32" i="1"/>
  <c r="E32" i="1" s="1"/>
  <c r="H32" i="1" s="1"/>
  <c r="J32" i="1" s="1"/>
  <c r="D16" i="1"/>
  <c r="E16" i="1" s="1"/>
  <c r="H16" i="1" s="1"/>
  <c r="J16" i="1" s="1"/>
  <c r="D64" i="1"/>
  <c r="E64" i="1" s="1"/>
  <c r="H64" i="1" s="1"/>
  <c r="J64" i="1" s="1"/>
  <c r="D52" i="1"/>
  <c r="E52" i="1" s="1"/>
  <c r="H52" i="1" s="1"/>
  <c r="J52" i="1" s="1"/>
  <c r="D40" i="1"/>
  <c r="E40" i="1" s="1"/>
  <c r="H40" i="1" s="1"/>
  <c r="J40" i="1" s="1"/>
  <c r="D28" i="1"/>
  <c r="E28" i="1" s="1"/>
  <c r="H28" i="1" s="1"/>
  <c r="J28" i="1" s="1"/>
  <c r="D20" i="1"/>
  <c r="E20" i="1" s="1"/>
  <c r="H20" i="1" s="1"/>
  <c r="J20" i="1" s="1"/>
  <c r="D12" i="1"/>
  <c r="E12" i="1" s="1"/>
  <c r="H12" i="1" s="1"/>
  <c r="J12" i="1" s="1"/>
  <c r="D6" i="1"/>
  <c r="E6" i="1" s="1"/>
  <c r="D59" i="1"/>
  <c r="E59" i="1" s="1"/>
  <c r="H59" i="1" s="1"/>
  <c r="J59" i="1" s="1"/>
  <c r="D51" i="1"/>
  <c r="E51" i="1" s="1"/>
  <c r="H51" i="1" s="1"/>
  <c r="J51" i="1" s="1"/>
  <c r="D43" i="1"/>
  <c r="E43" i="1" s="1"/>
  <c r="H43" i="1" s="1"/>
  <c r="J43" i="1" s="1"/>
  <c r="D35" i="1"/>
  <c r="E35" i="1" s="1"/>
  <c r="H35" i="1" s="1"/>
  <c r="J35" i="1" s="1"/>
  <c r="D23" i="1"/>
  <c r="E23" i="1" s="1"/>
  <c r="H23" i="1" s="1"/>
  <c r="J23" i="1" s="1"/>
  <c r="D11" i="1"/>
  <c r="E11" i="1" s="1"/>
  <c r="H11" i="1" s="1"/>
  <c r="J11" i="1" s="1"/>
  <c r="D56" i="1"/>
  <c r="E56" i="1" s="1"/>
  <c r="H56" i="1" s="1"/>
  <c r="J56" i="1" s="1"/>
  <c r="D44" i="1"/>
  <c r="E44" i="1" s="1"/>
  <c r="H44" i="1" s="1"/>
  <c r="J44" i="1" s="1"/>
  <c r="D36" i="1"/>
  <c r="E36" i="1" s="1"/>
  <c r="H36" i="1" s="1"/>
  <c r="J36" i="1" s="1"/>
  <c r="D24" i="1"/>
  <c r="E24" i="1" s="1"/>
  <c r="H24" i="1" s="1"/>
  <c r="J24" i="1" s="1"/>
  <c r="D63" i="1"/>
  <c r="E63" i="1" s="1"/>
  <c r="H63" i="1" s="1"/>
  <c r="J63" i="1" s="1"/>
  <c r="D55" i="1"/>
  <c r="E55" i="1" s="1"/>
  <c r="H55" i="1" s="1"/>
  <c r="J55" i="1" s="1"/>
  <c r="D47" i="1"/>
  <c r="E47" i="1" s="1"/>
  <c r="H47" i="1" s="1"/>
  <c r="J47" i="1" s="1"/>
  <c r="D39" i="1"/>
  <c r="E39" i="1" s="1"/>
  <c r="H39" i="1" s="1"/>
  <c r="J39" i="1" s="1"/>
  <c r="D31" i="1"/>
  <c r="E31" i="1" s="1"/>
  <c r="H31" i="1" s="1"/>
  <c r="J31" i="1" s="1"/>
  <c r="D27" i="1"/>
  <c r="E27" i="1" s="1"/>
  <c r="H27" i="1" s="1"/>
  <c r="J27" i="1" s="1"/>
  <c r="D19" i="1"/>
  <c r="E19" i="1" s="1"/>
  <c r="H19" i="1" s="1"/>
  <c r="J19" i="1" s="1"/>
  <c r="D15" i="1"/>
  <c r="E15" i="1" s="1"/>
  <c r="H15" i="1" s="1"/>
  <c r="J15" i="1" s="1"/>
  <c r="D7" i="1"/>
  <c r="E7" i="1" s="1"/>
  <c r="H7" i="1" s="1"/>
  <c r="J7" i="1" s="1"/>
  <c r="D66" i="1"/>
  <c r="E66" i="1" s="1"/>
  <c r="H66" i="1" s="1"/>
  <c r="J66" i="1" s="1"/>
  <c r="D62" i="1"/>
  <c r="E62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E22" i="1" s="1"/>
  <c r="D18" i="1"/>
  <c r="E18" i="1" s="1"/>
  <c r="D14" i="1"/>
  <c r="E14" i="1" s="1"/>
  <c r="E10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J69" i="6" l="1"/>
  <c r="J69" i="4"/>
  <c r="J69" i="2"/>
  <c r="H6" i="1"/>
  <c r="J6" i="1" s="1"/>
  <c r="H14" i="1"/>
  <c r="J14" i="1" s="1"/>
  <c r="H30" i="1"/>
  <c r="J30" i="1" s="1"/>
  <c r="H34" i="1"/>
  <c r="J34" i="1" s="1"/>
  <c r="H17" i="1"/>
  <c r="J17" i="1" s="1"/>
  <c r="H33" i="1"/>
  <c r="J33" i="1" s="1"/>
  <c r="H49" i="1"/>
  <c r="J49" i="1" s="1"/>
  <c r="H65" i="1"/>
  <c r="J65" i="1" s="1"/>
  <c r="H9" i="1"/>
  <c r="J9" i="1" s="1"/>
  <c r="H25" i="1"/>
  <c r="J25" i="1" s="1"/>
  <c r="H41" i="1"/>
  <c r="J41" i="1" s="1"/>
  <c r="H38" i="1"/>
  <c r="J38" i="1" s="1"/>
  <c r="H50" i="1"/>
  <c r="J50" i="1" s="1"/>
  <c r="H37" i="1"/>
  <c r="J37" i="1" s="1"/>
  <c r="H53" i="1"/>
  <c r="J53" i="1" s="1"/>
  <c r="H29" i="1"/>
  <c r="J29" i="1" s="1"/>
  <c r="H45" i="1"/>
  <c r="J45" i="1" s="1"/>
  <c r="H61" i="1"/>
  <c r="J61" i="1" s="1"/>
  <c r="H18" i="1"/>
  <c r="J18" i="1" s="1"/>
  <c r="H54" i="1"/>
  <c r="J54" i="1" s="1"/>
  <c r="H21" i="1"/>
  <c r="J21" i="1" s="1"/>
  <c r="H13" i="1"/>
  <c r="J13" i="1" s="1"/>
  <c r="H22" i="1"/>
  <c r="J22" i="1" s="1"/>
  <c r="H42" i="1"/>
  <c r="J42" i="1" s="1"/>
  <c r="H58" i="1"/>
  <c r="J58" i="1" s="1"/>
  <c r="H10" i="1"/>
  <c r="J10" i="1" s="1"/>
  <c r="H26" i="1"/>
  <c r="J26" i="1" s="1"/>
  <c r="H46" i="1"/>
  <c r="J46" i="1" s="1"/>
  <c r="H62" i="1"/>
  <c r="J62" i="1" s="1"/>
  <c r="H57" i="1"/>
  <c r="J57" i="1" s="1"/>
  <c r="J69" i="1" l="1"/>
</calcChain>
</file>

<file path=xl/sharedStrings.xml><?xml version="1.0" encoding="utf-8"?>
<sst xmlns="http://schemas.openxmlformats.org/spreadsheetml/2006/main" count="84" uniqueCount="23">
  <si>
    <t xml:space="preserve">a1 = </t>
  </si>
  <si>
    <t xml:space="preserve">a2 = </t>
  </si>
  <si>
    <t xml:space="preserve">a3 = </t>
  </si>
  <si>
    <t xml:space="preserve">c1= </t>
  </si>
  <si>
    <t xml:space="preserve">c2= </t>
  </si>
  <si>
    <t>M</t>
  </si>
  <si>
    <t>t</t>
  </si>
  <si>
    <t>dt</t>
  </si>
  <si>
    <t>M'</t>
  </si>
  <si>
    <t>delta=</t>
  </si>
  <si>
    <t>delta * M</t>
  </si>
  <si>
    <t>J</t>
  </si>
  <si>
    <t>pi(t)</t>
  </si>
  <si>
    <t>Tax</t>
  </si>
  <si>
    <t>tau=</t>
  </si>
  <si>
    <t>CF</t>
  </si>
  <si>
    <t>NPV</t>
  </si>
  <si>
    <t>r</t>
  </si>
  <si>
    <t>CF/(1+r)^t</t>
  </si>
  <si>
    <t>Комментарий к графику: инвестиции и CF по вспомогательной оси, мощность - по основной оси</t>
  </si>
  <si>
    <t xml:space="preserve">Комментарий к графику: инвестиции и CF по вспомогательной оси, мощность - по основной оси. </t>
  </si>
  <si>
    <t>Не указан последний период, в котором CF увеличивается, то есть мы выводим прибыль, а инвестиции и мощности сильно падают</t>
  </si>
  <si>
    <t>Не указан последний период, в котором CF увеличивается, то есть мы выводим прибыль, а инвестиции и мощности сильно падают.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</si>
</sst>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'Пункт 0'!$B$5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'Пункт 0'!$A$6:$A$66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'Пункт 0'!$B$6:$B$65</c:f>
              <c:numCache>
                <c:formatCode>General</c:formatCode>
                <c:ptCount val="60"/>
                <c:pt idx="0">
                  <c:v>1786</c:v>
                </c:pt>
                <c:pt idx="1">
                  <c:v>4051.9021758137264</c:v>
                </c:pt>
                <c:pt idx="2">
                  <c:v>7214.9195942521292</c:v>
                </c:pt>
                <c:pt idx="3">
                  <c:v>11306.095160343124</c:v>
                </c:pt>
                <c:pt idx="4">
                  <c:v>16350.22501908993</c:v>
                </c:pt>
                <c:pt idx="5">
                  <c:v>22366.387935485214</c:v>
                </c:pt>
                <c:pt idx="6">
                  <c:v>29368.687326670246</c:v>
                </c:pt>
                <c:pt idx="7">
                  <c:v>37366.933298758471</c:v>
                </c:pt>
                <c:pt idx="8">
                  <c:v>46367.224734463744</c:v>
                </c:pt>
                <c:pt idx="9">
                  <c:v>56372.438812548186</c:v>
                </c:pt>
                <c:pt idx="10">
                  <c:v>67382.64342074623</c:v>
                </c:pt>
                <c:pt idx="11">
                  <c:v>79395.447021251559</c:v>
                </c:pt>
                <c:pt idx="12">
                  <c:v>92406.297914710478</c:v>
                </c:pt>
                <c:pt idx="13">
                  <c:v>106408.74232773014</c:v>
                </c:pt>
                <c:pt idx="14">
                  <c:v>121394.64869367964</c:v>
                </c:pt>
                <c:pt idx="15">
                  <c:v>137354.4039046361</c:v>
                </c:pt>
                <c:pt idx="16">
                  <c:v>154277.0860979312</c:v>
                </c:pt>
                <c:pt idx="17">
                  <c:v>172150.61761532197</c:v>
                </c:pt>
                <c:pt idx="18">
                  <c:v>190961.90106390364</c:v>
                </c:pt>
                <c:pt idx="19">
                  <c:v>210696.94086047512</c:v>
                </c:pt>
                <c:pt idx="20">
                  <c:v>231340.95221446216</c:v>
                </c:pt>
                <c:pt idx="21">
                  <c:v>252878.45916885356</c:v>
                </c:pt>
                <c:pt idx="22">
                  <c:v>275293.38305200188</c:v>
                </c:pt>
                <c:pt idx="23">
                  <c:v>298569.12247942301</c:v>
                </c:pt>
                <c:pt idx="24">
                  <c:v>322688.6258718918</c:v>
                </c:pt>
                <c:pt idx="25">
                  <c:v>347634.45731517964</c:v>
                </c:pt>
                <c:pt idx="26">
                  <c:v>373388.85647092026</c:v>
                </c:pt>
                <c:pt idx="27">
                  <c:v>399933.79315213946</c:v>
                </c:pt>
                <c:pt idx="28">
                  <c:v>427251.01709696284</c:v>
                </c:pt>
                <c:pt idx="29">
                  <c:v>455322.10340683348</c:v>
                </c:pt>
                <c:pt idx="30">
                  <c:v>484128.49405881594</c:v>
                </c:pt>
                <c:pt idx="31">
                  <c:v>513651.53585333197</c:v>
                </c:pt>
                <c:pt idx="32">
                  <c:v>543872.51511746214</c:v>
                </c:pt>
                <c:pt idx="33">
                  <c:v>574772.68944854441</c:v>
                </c:pt>
                <c:pt idx="34">
                  <c:v>606333.31675223971</c:v>
                </c:pt>
                <c:pt idx="35">
                  <c:v>638535.68180273287</c:v>
                </c:pt>
                <c:pt idx="36">
                  <c:v>671361.12052964605</c:v>
                </c:pt>
                <c:pt idx="37">
                  <c:v>704791.04221604858</c:v>
                </c:pt>
                <c:pt idx="38">
                  <c:v>738806.94977420755</c:v>
                </c:pt>
                <c:pt idx="39">
                  <c:v>773390.45825009106</c:v>
                </c:pt>
                <c:pt idx="40">
                  <c:v>808523.31169380411</c:v>
                </c:pt>
                <c:pt idx="41">
                  <c:v>844187.39852086047</c:v>
                </c:pt>
                <c:pt idx="42">
                  <c:v>880364.76547826303</c:v>
                </c:pt>
                <c:pt idx="43">
                  <c:v>917037.63031960221</c:v>
                </c:pt>
                <c:pt idx="44">
                  <c:v>954188.39328463364</c:v>
                </c:pt>
                <c:pt idx="45">
                  <c:v>991799.64747094945</c:v>
                </c:pt>
                <c:pt idx="46">
                  <c:v>1029854.1881782733</c:v>
                </c:pt>
                <c:pt idx="47">
                  <c:v>1068335.0212995345</c:v>
                </c:pt>
                <c:pt idx="48">
                  <c:v>1107225.3708270954</c:v>
                </c:pt>
                <c:pt idx="49">
                  <c:v>1146508.6855372605</c:v>
                </c:pt>
                <c:pt idx="50">
                  <c:v>1186168.6449114492</c:v>
                </c:pt>
                <c:pt idx="51">
                  <c:v>1226189.1643480577</c:v>
                </c:pt>
                <c:pt idx="52">
                  <c:v>1266554.399715099</c:v>
                </c:pt>
                <c:pt idx="53">
                  <c:v>1307248.7512900773</c:v>
                </c:pt>
                <c:pt idx="54">
                  <c:v>1348256.8671302511</c:v>
                </c:pt>
                <c:pt idx="55">
                  <c:v>1389563.6459133986</c:v>
                </c:pt>
                <c:pt idx="56">
                  <c:v>1431154.2392864057</c:v>
                </c:pt>
                <c:pt idx="57">
                  <c:v>1473014.0537564349</c:v>
                </c:pt>
                <c:pt idx="58">
                  <c:v>1515128.7521570611</c:v>
                </c:pt>
                <c:pt idx="59">
                  <c:v>1557484.2547195824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B-4253-8FDF-99E148DD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31320"/>
        <c:axId val="524631648"/>
      </c:lineChart>
      <c:lineChart>
        <c:grouping val="standard"/>
        <c:varyColors val="0"/>
        <c:ser>
          <c:idx val="1"/>
          <c:order val="1"/>
          <c:tx>
            <c:strRef>
              <c:f>'Пункт 0'!$H$5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'Пункт 0'!$A$6:$A$66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'Пункт 0'!$H$6:$H$65</c:f>
              <c:numCache>
                <c:formatCode>General</c:formatCode>
                <c:ptCount val="60"/>
                <c:pt idx="0">
                  <c:v>1404.7532318707317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5.8207660913467407E-11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-8.0035533756017685E-11</c:v>
                </c:pt>
                <c:pt idx="44">
                  <c:v>8.7311491370201111E-11</c:v>
                </c:pt>
                <c:pt idx="45">
                  <c:v>0</c:v>
                </c:pt>
                <c:pt idx="46">
                  <c:v>0</c:v>
                </c:pt>
                <c:pt idx="47">
                  <c:v>1.7462298274040222E-10</c:v>
                </c:pt>
                <c:pt idx="48">
                  <c:v>-2.4738255888223648E-10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1.1641532182693481E-10</c:v>
                </c:pt>
                <c:pt idx="57">
                  <c:v>1.1641532182693481E-10</c:v>
                </c:pt>
                <c:pt idx="58">
                  <c:v>0</c:v>
                </c:pt>
                <c:pt idx="59">
                  <c:v>-4.3655745685100555E-10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B-4253-8FDF-99E148DD6567}"/>
            </c:ext>
          </c:extLst>
        </c:ser>
        <c:ser>
          <c:idx val="2"/>
          <c:order val="2"/>
          <c:tx>
            <c:strRef>
              <c:f>'Пункт 0'!$E$5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'Пункт 0'!$E$6:$E$65</c:f>
              <c:numCache>
                <c:formatCode>General</c:formatCode>
                <c:ptCount val="60"/>
                <c:pt idx="0">
                  <c:v>48.270270270270274</c:v>
                </c:pt>
                <c:pt idx="1">
                  <c:v>2375.4130454303136</c:v>
                </c:pt>
                <c:pt idx="2">
                  <c:v>3358.0152453100818</c:v>
                </c:pt>
                <c:pt idx="3">
                  <c:v>4396.7457055597279</c:v>
                </c:pt>
                <c:pt idx="4">
                  <c:v>5486.0278322357235</c:v>
                </c:pt>
                <c:pt idx="5">
                  <c:v>6620.6598876246144</c:v>
                </c:pt>
                <c:pt idx="6">
                  <c:v>7796.0476973112545</c:v>
                </c:pt>
                <c:pt idx="7">
                  <c:v>9008.1630882708869</c:v>
                </c:pt>
                <c:pt idx="8">
                  <c:v>10253.45967177186</c:v>
                </c:pt>
                <c:pt idx="9">
                  <c:v>11528.793505450609</c:v>
                </c:pt>
                <c:pt idx="10">
                  <c:v>12831.357133083078</c:v>
                </c:pt>
                <c:pt idx="11">
                  <c:v>14158.626492971587</c:v>
                </c:pt>
                <c:pt idx="12">
                  <c:v>15508.31840466731</c:v>
                </c:pt>
                <c:pt idx="13">
                  <c:v>16878.35636782318</c:v>
                </c:pt>
                <c:pt idx="14">
                  <c:v>18266.842817130033</c:v>
                </c:pt>
                <c:pt idx="15">
                  <c:v>19672.036397568245</c:v>
                </c:pt>
                <c:pt idx="16">
                  <c:v>21092.333168914862</c:v>
                </c:pt>
                <c:pt idx="17">
                  <c:v>22526.250912399475</c:v>
                </c:pt>
                <c:pt idx="18">
                  <c:v>23972.415909768257</c:v>
                </c:pt>
                <c:pt idx="19">
                  <c:v>25429.551711719458</c:v>
                </c:pt>
                <c:pt idx="20">
                  <c:v>26896.469521945473</c:v>
                </c:pt>
                <c:pt idx="21">
                  <c:v>28372.059904900954</c:v>
                </c:pt>
                <c:pt idx="22">
                  <c:v>29855.285587256483</c:v>
                </c:pt>
                <c:pt idx="23">
                  <c:v>31345.175170108232</c:v>
                </c:pt>
                <c:pt idx="24">
                  <c:v>32840.817605222619</c:v>
                </c:pt>
                <c:pt idx="25">
                  <c:v>34341.35731667107</c:v>
                </c:pt>
                <c:pt idx="26">
                  <c:v>35845.989871170903</c:v>
                </c:pt>
                <c:pt idx="27">
                  <c:v>37353.958117763512</c:v>
                </c:pt>
                <c:pt idx="28">
                  <c:v>38864.548731227776</c:v>
                </c:pt>
                <c:pt idx="29">
                  <c:v>40377.089104649931</c:v>
                </c:pt>
                <c:pt idx="30">
                  <c:v>41890.944545463964</c:v>
                </c:pt>
                <c:pt idx="31">
                  <c:v>43405.515736497975</c:v>
                </c:pt>
                <c:pt idx="32">
                  <c:v>44920.23642946699</c:v>
                </c:pt>
                <c:pt idx="33">
                  <c:v>46434.571343205083</c:v>
                </c:pt>
                <c:pt idx="34">
                  <c:v>47948.014242945028</c:v>
                </c:pt>
                <c:pt idx="35">
                  <c:v>49460.086180296748</c:v>
                </c:pt>
                <c:pt idx="36">
                  <c:v>50970.333876363075</c:v>
                </c:pt>
                <c:pt idx="37">
                  <c:v>52478.328232782209</c:v>
                </c:pt>
                <c:pt idx="38">
                  <c:v>53983.662957461878</c:v>
                </c:pt>
                <c:pt idx="39">
                  <c:v>55485.953293453545</c:v>
                </c:pt>
                <c:pt idx="40">
                  <c:v>56984.834840842886</c:v>
                </c:pt>
                <c:pt idx="41">
                  <c:v>58479.962462755298</c:v>
                </c:pt>
                <c:pt idx="42">
                  <c:v>59971.009267625879</c:v>
                </c:pt>
                <c:pt idx="43">
                  <c:v>61457.665660787883</c:v>
                </c:pt>
                <c:pt idx="44">
                  <c:v>62939.638459210721</c:v>
                </c:pt>
                <c:pt idx="45">
                  <c:v>64416.650063909037</c:v>
                </c:pt>
                <c:pt idx="46">
                  <c:v>65888.437685114986</c:v>
                </c:pt>
                <c:pt idx="47">
                  <c:v>67354.75261584323</c:v>
                </c:pt>
                <c:pt idx="48">
                  <c:v>68815.359549914807</c:v>
                </c:pt>
                <c:pt idx="49">
                  <c:v>70270.035940901915</c:v>
                </c:pt>
                <c:pt idx="50">
                  <c:v>71718.571398822445</c:v>
                </c:pt>
                <c:pt idx="51">
                  <c:v>73160.767121691169</c:v>
                </c:pt>
                <c:pt idx="52">
                  <c:v>74596.435359341296</c:v>
                </c:pt>
                <c:pt idx="53">
                  <c:v>76025.398907142575</c:v>
                </c:pt>
                <c:pt idx="54">
                  <c:v>77447.490627477877</c:v>
                </c:pt>
                <c:pt idx="55">
                  <c:v>78862.5529970231</c:v>
                </c:pt>
                <c:pt idx="56">
                  <c:v>80270.437678045128</c:v>
                </c:pt>
                <c:pt idx="57">
                  <c:v>81671.005112095008</c:v>
                </c:pt>
                <c:pt idx="58">
                  <c:v>83064.124134600817</c:v>
                </c:pt>
                <c:pt idx="59">
                  <c:v>84449.671608996461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B-4253-8FDF-99E148DD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70072"/>
        <c:axId val="552628280"/>
      </c:lineChart>
      <c:catAx>
        <c:axId val="524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31648"/>
        <c:crosses val="autoZero"/>
        <c:auto val="1"/>
        <c:lblAlgn val="ctr"/>
        <c:lblOffset val="100"/>
        <c:noMultiLvlLbl val="0"/>
      </c:catAx>
      <c:valAx>
        <c:axId val="52463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31320"/>
        <c:crosses val="autoZero"/>
        <c:crossBetween val="between"/>
      </c:valAx>
      <c:valAx>
        <c:axId val="55262828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170072"/>
        <c:crosses val="max"/>
        <c:crossBetween val="between"/>
      </c:valAx>
      <c:catAx>
        <c:axId val="411170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628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>
          <a:ln>
            <a:noFill/>
          </a:ln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'Пункт 1'!$B$5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'Пункт 1'!$A$6:$A$66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'Пункт 1'!$B$6:$B$65</c:f>
              <c:numCache>
                <c:formatCode>General</c:formatCode>
                <c:ptCount val="60"/>
                <c:pt idx="0">
                  <c:v>1786</c:v>
                </c:pt>
                <c:pt idx="1">
                  <c:v>4051.9021758137264</c:v>
                </c:pt>
                <c:pt idx="2">
                  <c:v>7214.9195942521292</c:v>
                </c:pt>
                <c:pt idx="3">
                  <c:v>11306.095160343124</c:v>
                </c:pt>
                <c:pt idx="4">
                  <c:v>16350.22501908993</c:v>
                </c:pt>
                <c:pt idx="5">
                  <c:v>22366.387935485214</c:v>
                </c:pt>
                <c:pt idx="6">
                  <c:v>29368.687326670246</c:v>
                </c:pt>
                <c:pt idx="7">
                  <c:v>37366.933298758471</c:v>
                </c:pt>
                <c:pt idx="8">
                  <c:v>46367.224734463744</c:v>
                </c:pt>
                <c:pt idx="9">
                  <c:v>56372.438812548186</c:v>
                </c:pt>
                <c:pt idx="10">
                  <c:v>67382.64342074623</c:v>
                </c:pt>
                <c:pt idx="11">
                  <c:v>79395.447021251559</c:v>
                </c:pt>
                <c:pt idx="12">
                  <c:v>92406.297914710478</c:v>
                </c:pt>
                <c:pt idx="13">
                  <c:v>106408.74232773014</c:v>
                </c:pt>
                <c:pt idx="14">
                  <c:v>121394.64869367964</c:v>
                </c:pt>
                <c:pt idx="15">
                  <c:v>137354.4039046361</c:v>
                </c:pt>
                <c:pt idx="16">
                  <c:v>154277.0860979312</c:v>
                </c:pt>
                <c:pt idx="17">
                  <c:v>172150.61761532197</c:v>
                </c:pt>
                <c:pt idx="18">
                  <c:v>190961.90106390364</c:v>
                </c:pt>
                <c:pt idx="19">
                  <c:v>210696.94086047512</c:v>
                </c:pt>
                <c:pt idx="20">
                  <c:v>231340.95221446216</c:v>
                </c:pt>
                <c:pt idx="21">
                  <c:v>252878.45916885356</c:v>
                </c:pt>
                <c:pt idx="22">
                  <c:v>275293.38305200188</c:v>
                </c:pt>
                <c:pt idx="23">
                  <c:v>298569.12247942301</c:v>
                </c:pt>
                <c:pt idx="24">
                  <c:v>322688.6258718918</c:v>
                </c:pt>
                <c:pt idx="25">
                  <c:v>347634.45731517964</c:v>
                </c:pt>
                <c:pt idx="26">
                  <c:v>373388.85647092026</c:v>
                </c:pt>
                <c:pt idx="27">
                  <c:v>399933.79315213941</c:v>
                </c:pt>
                <c:pt idx="28">
                  <c:v>427251.01709696278</c:v>
                </c:pt>
                <c:pt idx="29">
                  <c:v>455322.10340683348</c:v>
                </c:pt>
                <c:pt idx="30">
                  <c:v>484128.49405881594</c:v>
                </c:pt>
                <c:pt idx="31">
                  <c:v>513651.53585333191</c:v>
                </c:pt>
                <c:pt idx="32">
                  <c:v>543872.51511746214</c:v>
                </c:pt>
                <c:pt idx="33">
                  <c:v>574772.68944854441</c:v>
                </c:pt>
                <c:pt idx="34">
                  <c:v>606333.31675223971</c:v>
                </c:pt>
                <c:pt idx="35">
                  <c:v>638535.68180273287</c:v>
                </c:pt>
                <c:pt idx="36">
                  <c:v>671361.12052964605</c:v>
                </c:pt>
                <c:pt idx="37">
                  <c:v>704791.04221604858</c:v>
                </c:pt>
                <c:pt idx="38">
                  <c:v>738806.94977420755</c:v>
                </c:pt>
                <c:pt idx="39">
                  <c:v>773390.45825009118</c:v>
                </c:pt>
                <c:pt idx="40">
                  <c:v>808523.31169380411</c:v>
                </c:pt>
                <c:pt idx="41">
                  <c:v>844187.39852086059</c:v>
                </c:pt>
                <c:pt idx="42">
                  <c:v>880364.76547826314</c:v>
                </c:pt>
                <c:pt idx="43">
                  <c:v>917037.63031960221</c:v>
                </c:pt>
                <c:pt idx="44">
                  <c:v>954188.39328463376</c:v>
                </c:pt>
                <c:pt idx="45">
                  <c:v>991799.64747094957</c:v>
                </c:pt>
                <c:pt idx="46">
                  <c:v>1029854.1881782734</c:v>
                </c:pt>
                <c:pt idx="47">
                  <c:v>773672.412717434</c:v>
                </c:pt>
                <c:pt idx="48">
                  <c:v>808809.63489816617</c:v>
                </c:pt>
                <c:pt idx="49">
                  <c:v>844477.94461414521</c:v>
                </c:pt>
                <c:pt idx="50">
                  <c:v>880659.38994620589</c:v>
                </c:pt>
                <c:pt idx="51">
                  <c:v>917336.19007928227</c:v>
                </c:pt>
                <c:pt idx="52">
                  <c:v>954490.74677268451</c:v>
                </c:pt>
                <c:pt idx="53">
                  <c:v>992105.6547231467</c:v>
                </c:pt>
                <c:pt idx="54">
                  <c:v>1030163.7109011241</c:v>
                </c:pt>
                <c:pt idx="55">
                  <c:v>1068647.9229344444</c:v>
                </c:pt>
                <c:pt idx="56">
                  <c:v>1107541.5166076415</c:v>
                </c:pt>
                <c:pt idx="57">
                  <c:v>1146827.942540067</c:v>
                </c:pt>
                <c:pt idx="58">
                  <c:v>1186490.8821011097</c:v>
                </c:pt>
                <c:pt idx="59">
                  <c:v>1226514.2526165356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E-467F-9419-3CE89D39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31320"/>
        <c:axId val="524631648"/>
      </c:lineChart>
      <c:lineChart>
        <c:grouping val="standard"/>
        <c:varyColors val="0"/>
        <c:ser>
          <c:idx val="1"/>
          <c:order val="1"/>
          <c:tx>
            <c:strRef>
              <c:f>'Пункт 1'!$H$5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'Пункт 1'!$A$6:$A$66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'Пункт 1'!$H$6:$H$65</c:f>
              <c:numCache>
                <c:formatCode>General</c:formatCode>
                <c:ptCount val="60"/>
                <c:pt idx="0">
                  <c:v>1404.7532318707317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5.8207660913467407E-11</c:v>
                </c:pt>
                <c:pt idx="38">
                  <c:v>0</c:v>
                </c:pt>
                <c:pt idx="39">
                  <c:v>-1.0913936421275139E-10</c:v>
                </c:pt>
                <c:pt idx="40">
                  <c:v>1.0913936421275139E-10</c:v>
                </c:pt>
                <c:pt idx="41">
                  <c:v>-9.4587448984384537E-11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290769.79974811774</c:v>
                </c:pt>
                <c:pt idx="48">
                  <c:v>-9.4587448984384537E-11</c:v>
                </c:pt>
                <c:pt idx="49">
                  <c:v>0</c:v>
                </c:pt>
                <c:pt idx="50">
                  <c:v>0</c:v>
                </c:pt>
                <c:pt idx="51">
                  <c:v>-1.6007106751203537E-10</c:v>
                </c:pt>
                <c:pt idx="52">
                  <c:v>8.0035533756017685E-11</c:v>
                </c:pt>
                <c:pt idx="53">
                  <c:v>8.0035533756017685E-11</c:v>
                </c:pt>
                <c:pt idx="54">
                  <c:v>0</c:v>
                </c:pt>
                <c:pt idx="55">
                  <c:v>0</c:v>
                </c:pt>
                <c:pt idx="56">
                  <c:v>2.3283064365386963E-10</c:v>
                </c:pt>
                <c:pt idx="57">
                  <c:v>-2.9103830456733704E-10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E-467F-9419-3CE89D39C3C3}"/>
            </c:ext>
          </c:extLst>
        </c:ser>
        <c:ser>
          <c:idx val="2"/>
          <c:order val="2"/>
          <c:tx>
            <c:strRef>
              <c:f>'Пункт 1'!$E$5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'Пункт 1'!$E$6:$E$65</c:f>
              <c:numCache>
                <c:formatCode>General</c:formatCode>
                <c:ptCount val="60"/>
                <c:pt idx="0">
                  <c:v>48.270270270270274</c:v>
                </c:pt>
                <c:pt idx="1">
                  <c:v>2375.4130454303136</c:v>
                </c:pt>
                <c:pt idx="2">
                  <c:v>3358.0152453100818</c:v>
                </c:pt>
                <c:pt idx="3">
                  <c:v>4396.7457055597279</c:v>
                </c:pt>
                <c:pt idx="4">
                  <c:v>5486.0278322357235</c:v>
                </c:pt>
                <c:pt idx="5">
                  <c:v>6620.6598876246144</c:v>
                </c:pt>
                <c:pt idx="6">
                  <c:v>7796.0476973112545</c:v>
                </c:pt>
                <c:pt idx="7">
                  <c:v>9008.1630882708869</c:v>
                </c:pt>
                <c:pt idx="8">
                  <c:v>10253.45967177186</c:v>
                </c:pt>
                <c:pt idx="9">
                  <c:v>11528.793505450609</c:v>
                </c:pt>
                <c:pt idx="10">
                  <c:v>12831.357133083078</c:v>
                </c:pt>
                <c:pt idx="11">
                  <c:v>14158.626492971587</c:v>
                </c:pt>
                <c:pt idx="12">
                  <c:v>15508.31840466731</c:v>
                </c:pt>
                <c:pt idx="13">
                  <c:v>16878.35636782318</c:v>
                </c:pt>
                <c:pt idx="14">
                  <c:v>18266.842817130033</c:v>
                </c:pt>
                <c:pt idx="15">
                  <c:v>19672.036397568245</c:v>
                </c:pt>
                <c:pt idx="16">
                  <c:v>21092.333168914862</c:v>
                </c:pt>
                <c:pt idx="17">
                  <c:v>22526.250912399475</c:v>
                </c:pt>
                <c:pt idx="18">
                  <c:v>23972.415909768257</c:v>
                </c:pt>
                <c:pt idx="19">
                  <c:v>25429.551711719458</c:v>
                </c:pt>
                <c:pt idx="20">
                  <c:v>26896.469521945473</c:v>
                </c:pt>
                <c:pt idx="21">
                  <c:v>28372.059904900954</c:v>
                </c:pt>
                <c:pt idx="22">
                  <c:v>29855.285587256483</c:v>
                </c:pt>
                <c:pt idx="23">
                  <c:v>31345.175170108232</c:v>
                </c:pt>
                <c:pt idx="24">
                  <c:v>32840.817605222619</c:v>
                </c:pt>
                <c:pt idx="25">
                  <c:v>34341.35731667107</c:v>
                </c:pt>
                <c:pt idx="26">
                  <c:v>35845.989871170903</c:v>
                </c:pt>
                <c:pt idx="27">
                  <c:v>37353.958117763454</c:v>
                </c:pt>
                <c:pt idx="28">
                  <c:v>38864.548731227776</c:v>
                </c:pt>
                <c:pt idx="29">
                  <c:v>40377.089104649989</c:v>
                </c:pt>
                <c:pt idx="30">
                  <c:v>41890.944545463964</c:v>
                </c:pt>
                <c:pt idx="31">
                  <c:v>43405.515736497917</c:v>
                </c:pt>
                <c:pt idx="32">
                  <c:v>44920.236429467048</c:v>
                </c:pt>
                <c:pt idx="33">
                  <c:v>46434.571343205083</c:v>
                </c:pt>
                <c:pt idx="34">
                  <c:v>47948.014242945028</c:v>
                </c:pt>
                <c:pt idx="35">
                  <c:v>49460.086180296748</c:v>
                </c:pt>
                <c:pt idx="36">
                  <c:v>50970.333876363075</c:v>
                </c:pt>
                <c:pt idx="37">
                  <c:v>52478.328232782209</c:v>
                </c:pt>
                <c:pt idx="38">
                  <c:v>53983.662957461878</c:v>
                </c:pt>
                <c:pt idx="39">
                  <c:v>55485.953293453669</c:v>
                </c:pt>
                <c:pt idx="40">
                  <c:v>56984.83484084277</c:v>
                </c:pt>
                <c:pt idx="41">
                  <c:v>58479.962462755415</c:v>
                </c:pt>
                <c:pt idx="42">
                  <c:v>59971.009267625886</c:v>
                </c:pt>
                <c:pt idx="43">
                  <c:v>61457.665660787767</c:v>
                </c:pt>
                <c:pt idx="44">
                  <c:v>62939.638459210837</c:v>
                </c:pt>
                <c:pt idx="45">
                  <c:v>64416.650063909045</c:v>
                </c:pt>
                <c:pt idx="46">
                  <c:v>65888.437685114986</c:v>
                </c:pt>
                <c:pt idx="47">
                  <c:v>-235271.71025226009</c:v>
                </c:pt>
                <c:pt idx="48">
                  <c:v>56996.942042844777</c:v>
                </c:pt>
                <c:pt idx="49">
                  <c:v>58492.037948793775</c:v>
                </c:pt>
                <c:pt idx="50">
                  <c:v>59983.050465741922</c:v>
                </c:pt>
                <c:pt idx="51">
                  <c:v>61469.670135219145</c:v>
                </c:pt>
                <c:pt idx="52">
                  <c:v>62951.603903474796</c:v>
                </c:pt>
                <c:pt idx="53">
                  <c:v>64428.574294331018</c:v>
                </c:pt>
                <c:pt idx="54">
                  <c:v>65900.318634764495</c:v>
                </c:pt>
                <c:pt idx="55">
                  <c:v>67366.588328845857</c:v>
                </c:pt>
                <c:pt idx="56">
                  <c:v>68827.148176106319</c:v>
                </c:pt>
                <c:pt idx="57">
                  <c:v>70281.775730805733</c:v>
                </c:pt>
                <c:pt idx="58">
                  <c:v>71730.260698910541</c:v>
                </c:pt>
                <c:pt idx="59">
                  <c:v>73172.404369926895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E-467F-9419-3CE89D39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96048"/>
        <c:axId val="93202608"/>
      </c:lineChart>
      <c:catAx>
        <c:axId val="524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31648"/>
        <c:crosses val="autoZero"/>
        <c:auto val="1"/>
        <c:lblAlgn val="ctr"/>
        <c:lblOffset val="100"/>
        <c:noMultiLvlLbl val="0"/>
      </c:catAx>
      <c:valAx>
        <c:axId val="5246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31320"/>
        <c:crosses val="autoZero"/>
        <c:crossBetween val="between"/>
      </c:valAx>
      <c:valAx>
        <c:axId val="93202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96048"/>
        <c:crosses val="max"/>
        <c:crossBetween val="between"/>
      </c:valAx>
      <c:catAx>
        <c:axId val="9319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20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>
          <a:ln>
            <a:noFill/>
          </a:ln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'Пункт 2'!$B$5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'Пункт 2'!$A$6:$A$66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'Пункт 2'!$B$6:$B$65</c:f>
              <c:numCache>
                <c:formatCode>General</c:formatCode>
                <c:ptCount val="60"/>
                <c:pt idx="0">
                  <c:v>1786</c:v>
                </c:pt>
                <c:pt idx="1">
                  <c:v>4132.6352879015294</c:v>
                </c:pt>
                <c:pt idx="2">
                  <c:v>7426.2732324982608</c:v>
                </c:pt>
                <c:pt idx="3">
                  <c:v>11700.104531350857</c:v>
                </c:pt>
                <c:pt idx="4">
                  <c:v>16980.706038872668</c:v>
                </c:pt>
                <c:pt idx="5">
                  <c:v>23288.565750596958</c:v>
                </c:pt>
                <c:pt idx="6">
                  <c:v>30638.867124057469</c:v>
                </c:pt>
                <c:pt idx="7">
                  <c:v>39042.21588550372</c:v>
                </c:pt>
                <c:pt idx="8">
                  <c:v>48505.261437149478</c:v>
                </c:pt>
                <c:pt idx="9">
                  <c:v>59031.219550263449</c:v>
                </c:pt>
                <c:pt idx="10">
                  <c:v>70620.312602414429</c:v>
                </c:pt>
                <c:pt idx="11">
                  <c:v>83270.142887837355</c:v>
                </c:pt>
                <c:pt idx="12">
                  <c:v>96976.011791257799</c:v>
                </c:pt>
                <c:pt idx="13">
                  <c:v>111731.19492723688</c:v>
                </c:pt>
                <c:pt idx="14">
                  <c:v>127527.18114498703</c:v>
                </c:pt>
                <c:pt idx="15">
                  <c:v>144353.88159029753</c:v>
                </c:pt>
                <c:pt idx="16">
                  <c:v>162199.81371256601</c:v>
                </c:pt>
                <c:pt idx="17">
                  <c:v>181052.26411163606</c:v>
                </c:pt>
                <c:pt idx="18">
                  <c:v>200897.43335853453</c:v>
                </c:pt>
                <c:pt idx="19">
                  <c:v>221720.56533714864</c:v>
                </c:pt>
                <c:pt idx="20">
                  <c:v>243506.06319661485</c:v>
                </c:pt>
                <c:pt idx="21">
                  <c:v>266237.59364460292</c:v>
                </c:pt>
                <c:pt idx="22">
                  <c:v>289898.18102620344</c:v>
                </c:pt>
                <c:pt idx="23">
                  <c:v>314470.29240439594</c:v>
                </c:pt>
                <c:pt idx="24">
                  <c:v>339935.91467317881</c:v>
                </c:pt>
                <c:pt idx="25">
                  <c:v>366276.6245837257</c:v>
                </c:pt>
                <c:pt idx="26">
                  <c:v>393473.65244009672</c:v>
                </c:pt>
                <c:pt idx="27">
                  <c:v>421507.94011851592</c:v>
                </c:pt>
                <c:pt idx="28">
                  <c:v>450360.19397876237</c:v>
                </c:pt>
                <c:pt idx="29">
                  <c:v>480010.9331644933</c:v>
                </c:pt>
                <c:pt idx="30">
                  <c:v>510440.53372874222</c:v>
                </c:pt>
                <c:pt idx="31">
                  <c:v>541629.26896937459</c:v>
                </c:pt>
                <c:pt idx="32">
                  <c:v>573557.34631532326</c:v>
                </c:pt>
                <c:pt idx="33">
                  <c:v>606204.94106667256</c:v>
                </c:pt>
                <c:pt idx="34">
                  <c:v>639552.22725908319</c:v>
                </c:pt>
                <c:pt idx="35">
                  <c:v>673579.4058947959</c:v>
                </c:pt>
                <c:pt idx="36">
                  <c:v>708266.7307578543</c:v>
                </c:pt>
                <c:pt idx="37">
                  <c:v>743594.53200966783</c:v>
                </c:pt>
                <c:pt idx="38">
                  <c:v>779543.23774214473</c:v>
                </c:pt>
                <c:pt idx="39">
                  <c:v>816093.39364897623</c:v>
                </c:pt>
                <c:pt idx="40">
                  <c:v>853225.68096092448</c:v>
                </c:pt>
                <c:pt idx="41">
                  <c:v>890920.93277790106</c:v>
                </c:pt>
                <c:pt idx="42">
                  <c:v>929160.14891898585</c:v>
                </c:pt>
                <c:pt idx="43">
                  <c:v>967924.50940114644</c:v>
                </c:pt>
                <c:pt idx="44">
                  <c:v>1007195.3866481135</c:v>
                </c:pt>
                <c:pt idx="45">
                  <c:v>1046954.3565225115</c:v>
                </c:pt>
                <c:pt idx="46">
                  <c:v>1087183.2082668196</c:v>
                </c:pt>
                <c:pt idx="47">
                  <c:v>1127863.9534319476</c:v>
                </c:pt>
                <c:pt idx="48">
                  <c:v>1168978.8338660656</c:v>
                </c:pt>
                <c:pt idx="49">
                  <c:v>1210510.3288307586</c:v>
                </c:pt>
                <c:pt idx="50">
                  <c:v>1252441.1613065081</c:v>
                </c:pt>
                <c:pt idx="51">
                  <c:v>1294754.3035449025</c:v>
                </c:pt>
                <c:pt idx="52">
                  <c:v>1337432.9819207604</c:v>
                </c:pt>
                <c:pt idx="53">
                  <c:v>1380460.6811335166</c:v>
                </c:pt>
                <c:pt idx="54">
                  <c:v>1423821.1478036973</c:v>
                </c:pt>
                <c:pt idx="55">
                  <c:v>1467498.3935070806</c:v>
                </c:pt>
                <c:pt idx="56">
                  <c:v>1511476.6972861781</c:v>
                </c:pt>
                <c:pt idx="57">
                  <c:v>1555740.6076759393</c:v>
                </c:pt>
                <c:pt idx="58">
                  <c:v>1600274.9442780714</c:v>
                </c:pt>
                <c:pt idx="59">
                  <c:v>1645064.7989160463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F-458F-BE5A-836B3AFE9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31320"/>
        <c:axId val="524631648"/>
      </c:lineChart>
      <c:lineChart>
        <c:grouping val="standard"/>
        <c:varyColors val="0"/>
        <c:ser>
          <c:idx val="1"/>
          <c:order val="1"/>
          <c:tx>
            <c:strRef>
              <c:f>'Пункт 2'!$H$5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'Пункт 2'!$A$6:$A$66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'Пункт 2'!$H$6:$H$65</c:f>
              <c:numCache>
                <c:formatCode>General</c:formatCode>
                <c:ptCount val="60"/>
                <c:pt idx="0">
                  <c:v>1437.7764932830271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6.5483618527650833E-11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1.1641532182693481E-10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-1.1641532182693481E-10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F-458F-BE5A-836B3AFE9BDD}"/>
            </c:ext>
          </c:extLst>
        </c:ser>
        <c:ser>
          <c:idx val="2"/>
          <c:order val="2"/>
          <c:tx>
            <c:strRef>
              <c:f>'Пункт 2'!$E$5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'Пункт 2'!$E$6:$E$65</c:f>
              <c:numCache>
                <c:formatCode>General</c:formatCode>
                <c:ptCount val="60"/>
                <c:pt idx="0">
                  <c:v>48.270270270270274</c:v>
                </c:pt>
                <c:pt idx="1">
                  <c:v>2458.3281335204897</c:v>
                </c:pt>
                <c:pt idx="2">
                  <c:v>3494.3480319615492</c:v>
                </c:pt>
                <c:pt idx="3">
                  <c:v>4590.0503402404565</c:v>
                </c:pt>
                <c:pt idx="4">
                  <c:v>5739.539508572424</c:v>
                </c:pt>
                <c:pt idx="5">
                  <c:v>6937.2804076863695</c:v>
                </c:pt>
                <c:pt idx="6">
                  <c:v>8178.3788632999031</c:v>
                </c:pt>
                <c:pt idx="7">
                  <c:v>9458.5437853787826</c:v>
                </c:pt>
                <c:pt idx="8">
                  <c:v>10773.998563460609</c:v>
                </c:pt>
                <c:pt idx="9">
                  <c:v>12121.396479337307</c:v>
                </c:pt>
                <c:pt idx="10">
                  <c:v>13497.750149513533</c:v>
                </c:pt>
                <c:pt idx="11">
                  <c:v>14900.37468779691</c:v>
                </c:pt>
                <c:pt idx="12">
                  <c:v>16326.84219507606</c:v>
                </c:pt>
                <c:pt idx="13">
                  <c:v>17774.945161039537</c:v>
                </c:pt>
                <c:pt idx="14">
                  <c:v>19242.666789236286</c:v>
                </c:pt>
                <c:pt idx="15">
                  <c:v>20728.156704507735</c:v>
                </c:pt>
                <c:pt idx="16">
                  <c:v>22229.710871256753</c:v>
                </c:pt>
                <c:pt idx="17">
                  <c:v>23745.75483451967</c:v>
                </c:pt>
                <c:pt idx="18">
                  <c:v>25274.829607939944</c:v>
                </c:pt>
                <c:pt idx="19">
                  <c:v>26815.579690428938</c:v>
                </c:pt>
                <c:pt idx="20">
                  <c:v>28366.742810726071</c:v>
                </c:pt>
                <c:pt idx="21">
                  <c:v>29927.141087031396</c:v>
                </c:pt>
                <c:pt idx="22">
                  <c:v>31495.673355281695</c:v>
                </c:pt>
                <c:pt idx="23">
                  <c:v>33071.308470203192</c:v>
                </c:pt>
                <c:pt idx="24">
                  <c:v>34653.07942211203</c:v>
                </c:pt>
                <c:pt idx="25">
                  <c:v>36240.078142539482</c:v>
                </c:pt>
                <c:pt idx="26">
                  <c:v>37831.450895292553</c:v>
                </c:pt>
                <c:pt idx="27">
                  <c:v>39426.394168108825</c:v>
                </c:pt>
                <c:pt idx="28">
                  <c:v>41024.150994807598</c:v>
                </c:pt>
                <c:pt idx="29">
                  <c:v>42624.007649636151</c:v>
                </c:pt>
                <c:pt idx="30">
                  <c:v>44225.290665025736</c:v>
                </c:pt>
                <c:pt idx="31">
                  <c:v>45827.364131696559</c:v>
                </c:pt>
                <c:pt idx="32">
                  <c:v>47429.627246362812</c:v>
                </c:pt>
                <c:pt idx="33">
                  <c:v>49031.512077475585</c:v>
                </c:pt>
                <c:pt idx="34">
                  <c:v>50632.481523737195</c:v>
                </c:pt>
                <c:pt idx="35">
                  <c:v>52232.02744368017</c:v>
                </c:pt>
                <c:pt idx="36">
                  <c:v>53829.668937595001</c:v>
                </c:pt>
                <c:pt idx="37">
                  <c:v>55424.950765588343</c:v>
                </c:pt>
                <c:pt idx="38">
                  <c:v>57017.44188767</c:v>
                </c:pt>
                <c:pt idx="39">
                  <c:v>58606.734113560582</c:v>
                </c:pt>
                <c:pt idx="40">
                  <c:v>60192.440851432701</c:v>
                </c:pt>
                <c:pt idx="41">
                  <c:v>61774.195946109045</c:v>
                </c:pt>
                <c:pt idx="42">
                  <c:v>63351.652598354682</c:v>
                </c:pt>
                <c:pt idx="43">
                  <c:v>64924.482357867251</c:v>
                </c:pt>
                <c:pt idx="44">
                  <c:v>66492.374183402557</c:v>
                </c:pt>
                <c:pt idx="45">
                  <c:v>68055.033564195575</c:v>
                </c:pt>
                <c:pt idx="46">
                  <c:v>69612.181697465421</c:v>
                </c:pt>
                <c:pt idx="47">
                  <c:v>71163.554717342835</c:v>
                </c:pt>
                <c:pt idx="48">
                  <c:v>72708.902971038668</c:v>
                </c:pt>
                <c:pt idx="49">
                  <c:v>74247.990338497257</c:v>
                </c:pt>
                <c:pt idx="50">
                  <c:v>75780.593592141653</c:v>
                </c:pt>
                <c:pt idx="51">
                  <c:v>77306.501793661999</c:v>
                </c:pt>
                <c:pt idx="52">
                  <c:v>78825.515725067613</c:v>
                </c:pt>
                <c:pt idx="53">
                  <c:v>80337.447351499926</c:v>
                </c:pt>
                <c:pt idx="54">
                  <c:v>81842.119313523843</c:v>
                </c:pt>
                <c:pt idx="55">
                  <c:v>83339.364446817955</c:v>
                </c:pt>
                <c:pt idx="56">
                  <c:v>84829.025327372598</c:v>
                </c:pt>
                <c:pt idx="57">
                  <c:v>86310.953840462273</c:v>
                </c:pt>
                <c:pt idx="58">
                  <c:v>87785.01077180967</c:v>
                </c:pt>
                <c:pt idx="59">
                  <c:v>89251.065419489634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F-458F-BE5A-836B3AFE9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29736"/>
        <c:axId val="562229408"/>
      </c:lineChart>
      <c:catAx>
        <c:axId val="524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31648"/>
        <c:crosses val="autoZero"/>
        <c:auto val="1"/>
        <c:lblAlgn val="ctr"/>
        <c:lblOffset val="100"/>
        <c:noMultiLvlLbl val="0"/>
      </c:catAx>
      <c:valAx>
        <c:axId val="52463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31320"/>
        <c:crosses val="autoZero"/>
        <c:crossBetween val="between"/>
      </c:valAx>
      <c:valAx>
        <c:axId val="562229408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229736"/>
        <c:crosses val="max"/>
        <c:crossBetween val="between"/>
      </c:valAx>
      <c:catAx>
        <c:axId val="562229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22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>
          <a:ln>
            <a:noFill/>
          </a:ln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'Пункт 3'!$B$5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'Пункт 3'!$A$6:$A$66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'Пункт 3'!$B$6:$B$65</c:f>
              <c:numCache>
                <c:formatCode>General</c:formatCode>
                <c:ptCount val="60"/>
                <c:pt idx="0">
                  <c:v>1786</c:v>
                </c:pt>
                <c:pt idx="1">
                  <c:v>3895.3547666246068</c:v>
                </c:pt>
                <c:pt idx="2">
                  <c:v>6759.0547245184543</c:v>
                </c:pt>
                <c:pt idx="3">
                  <c:v>10373.787146756724</c:v>
                </c:pt>
                <c:pt idx="4">
                  <c:v>14730.750433224473</c:v>
                </c:pt>
                <c:pt idx="5">
                  <c:v>19816.45114416935</c:v>
                </c:pt>
                <c:pt idx="6">
                  <c:v>25613.615480601235</c:v>
                </c:pt>
                <c:pt idx="7">
                  <c:v>32101.991091108284</c:v>
                </c:pt>
                <c:pt idx="8">
                  <c:v>39259.015329264737</c:v>
                </c:pt>
                <c:pt idx="9">
                  <c:v>47060.36539080349</c:v>
                </c:pt>
                <c:pt idx="10">
                  <c:v>55480.410976849176</c:v>
                </c:pt>
                <c:pt idx="11">
                  <c:v>64492.587837996725</c:v>
                </c:pt>
                <c:pt idx="12">
                  <c:v>74069.707101912034</c:v>
                </c:pt>
                <c:pt idx="13">
                  <c:v>84184.212187910132</c:v>
                </c:pt>
                <c:pt idx="14">
                  <c:v>94808.392627613124</c:v>
                </c:pt>
                <c:pt idx="15">
                  <c:v>105914.56218673986</c:v>
                </c:pt>
                <c:pt idx="16">
                  <c:v>117475.20720486665</c:v>
                </c:pt>
                <c:pt idx="17">
                  <c:v>129463.10993127618</c:v>
                </c:pt>
                <c:pt idx="18">
                  <c:v>141851.45075139395</c:v>
                </c:pt>
                <c:pt idx="19">
                  <c:v>154613.89250629573</c:v>
                </c:pt>
                <c:pt idx="20">
                  <c:v>167724.64956044458</c:v>
                </c:pt>
                <c:pt idx="21">
                  <c:v>181158.54383564307</c:v>
                </c:pt>
                <c:pt idx="22">
                  <c:v>194891.04967666618</c:v>
                </c:pt>
                <c:pt idx="23">
                  <c:v>208898.32912720743</c:v>
                </c:pt>
                <c:pt idx="24">
                  <c:v>223157.25895941124</c:v>
                </c:pt>
                <c:pt idx="25">
                  <c:v>237645.45060562121</c:v>
                </c:pt>
                <c:pt idx="26">
                  <c:v>252341.26397883281</c:v>
                </c:pt>
                <c:pt idx="27">
                  <c:v>267223.8160323656</c:v>
                </c:pt>
                <c:pt idx="28">
                  <c:v>282272.98479454056</c:v>
                </c:pt>
                <c:pt idx="29">
                  <c:v>297469.4095167942</c:v>
                </c:pt>
                <c:pt idx="30">
                  <c:v>312794.48749062314</c:v>
                </c:pt>
                <c:pt idx="31">
                  <c:v>328230.36801759113</c:v>
                </c:pt>
                <c:pt idx="32">
                  <c:v>343759.94395538111</c:v>
                </c:pt>
                <c:pt idx="33">
                  <c:v>359366.84120994853</c:v>
                </c:pt>
                <c:pt idx="34">
                  <c:v>375035.40649793402</c:v>
                </c:pt>
                <c:pt idx="35">
                  <c:v>382572.68615086068</c:v>
                </c:pt>
                <c:pt idx="36">
                  <c:v>382553.05984522577</c:v>
                </c:pt>
                <c:pt idx="37">
                  <c:v>382553.06250632729</c:v>
                </c:pt>
                <c:pt idx="38">
                  <c:v>382553.07903112686</c:v>
                </c:pt>
                <c:pt idx="39">
                  <c:v>382552.98149751715</c:v>
                </c:pt>
                <c:pt idx="40">
                  <c:v>382552.98159802455</c:v>
                </c:pt>
                <c:pt idx="41">
                  <c:v>382553.08676042856</c:v>
                </c:pt>
                <c:pt idx="42">
                  <c:v>382553.28614825848</c:v>
                </c:pt>
                <c:pt idx="43">
                  <c:v>382553.50116536662</c:v>
                </c:pt>
                <c:pt idx="44">
                  <c:v>382553.59125549922</c:v>
                </c:pt>
                <c:pt idx="45">
                  <c:v>382553.45186223387</c:v>
                </c:pt>
                <c:pt idx="46">
                  <c:v>382553.09604147857</c:v>
                </c:pt>
                <c:pt idx="47">
                  <c:v>382552.72710360168</c:v>
                </c:pt>
                <c:pt idx="48">
                  <c:v>382552.59271272371</c:v>
                </c:pt>
                <c:pt idx="49">
                  <c:v>382552.84344197792</c:v>
                </c:pt>
                <c:pt idx="50">
                  <c:v>382553.38553781144</c:v>
                </c:pt>
                <c:pt idx="51">
                  <c:v>382553.9028602686</c:v>
                </c:pt>
                <c:pt idx="52">
                  <c:v>382554.0375737935</c:v>
                </c:pt>
                <c:pt idx="53">
                  <c:v>382553.72374724981</c:v>
                </c:pt>
                <c:pt idx="54">
                  <c:v>382553.20154143119</c:v>
                </c:pt>
                <c:pt idx="55">
                  <c:v>382552.82787352713</c:v>
                </c:pt>
                <c:pt idx="56">
                  <c:v>382552.79918198293</c:v>
                </c:pt>
                <c:pt idx="57">
                  <c:v>382553.0319981075</c:v>
                </c:pt>
                <c:pt idx="58">
                  <c:v>382553.30495972367</c:v>
                </c:pt>
                <c:pt idx="59">
                  <c:v>382553.54586743872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2-4C94-965B-CB6ECA4E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31320"/>
        <c:axId val="524631648"/>
      </c:lineChart>
      <c:lineChart>
        <c:grouping val="standard"/>
        <c:varyColors val="0"/>
        <c:ser>
          <c:idx val="1"/>
          <c:order val="1"/>
          <c:tx>
            <c:strRef>
              <c:f>'Пункт 3'!$H$5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'Пункт 3'!$A$6:$A$66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'Пункт 3'!$H$6:$H$65</c:f>
              <c:numCache>
                <c:formatCode>General</c:formatCode>
                <c:ptCount val="60"/>
                <c:pt idx="0">
                  <c:v>1356.4829616004613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3.2741809263825417E-11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8155.5310844660307</c:v>
                </c:pt>
                <c:pt idx="36">
                  <c:v>15712.378351336316</c:v>
                </c:pt>
                <c:pt idx="37">
                  <c:v>15692.749392559355</c:v>
                </c:pt>
                <c:pt idx="38">
                  <c:v>15692.73557828772</c:v>
                </c:pt>
                <c:pt idx="39">
                  <c:v>15692.849344969345</c:v>
                </c:pt>
                <c:pt idx="40">
                  <c:v>15692.751711152872</c:v>
                </c:pt>
                <c:pt idx="41">
                  <c:v>15692.646963801977</c:v>
                </c:pt>
                <c:pt idx="42">
                  <c:v>15692.553334752705</c:v>
                </c:pt>
                <c:pt idx="43">
                  <c:v>15692.538348596205</c:v>
                </c:pt>
                <c:pt idx="44">
                  <c:v>15692.663545032821</c:v>
                </c:pt>
                <c:pt idx="45">
                  <c:v>15692.892611503008</c:v>
                </c:pt>
                <c:pt idx="46">
                  <c:v>15693.107974721319</c:v>
                </c:pt>
                <c:pt idx="47">
                  <c:v>15693.119988329567</c:v>
                </c:pt>
                <c:pt idx="48">
                  <c:v>15692.885039358174</c:v>
                </c:pt>
                <c:pt idx="49">
                  <c:v>15692.500669173754</c:v>
                </c:pt>
                <c:pt idx="50">
                  <c:v>15692.210924026189</c:v>
                </c:pt>
                <c:pt idx="51">
                  <c:v>15692.237244719632</c:v>
                </c:pt>
                <c:pt idx="52">
                  <c:v>15692.620256578895</c:v>
                </c:pt>
                <c:pt idx="53">
                  <c:v>15693.067857993326</c:v>
                </c:pt>
                <c:pt idx="54">
                  <c:v>15693.274675339257</c:v>
                </c:pt>
                <c:pt idx="55">
                  <c:v>15693.125019765874</c:v>
                </c:pt>
                <c:pt idx="56">
                  <c:v>15692.779957587882</c:v>
                </c:pt>
                <c:pt idx="57">
                  <c:v>15692.51914628482</c:v>
                </c:pt>
                <c:pt idx="58">
                  <c:v>15692.479817232139</c:v>
                </c:pt>
                <c:pt idx="59">
                  <c:v>15692.512591693991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2-4C94-965B-CB6ECA4E17F3}"/>
            </c:ext>
          </c:extLst>
        </c:ser>
        <c:ser>
          <c:idx val="2"/>
          <c:order val="2"/>
          <c:tx>
            <c:strRef>
              <c:f>'Пункт 3'!$E$5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'Пункт 3'!$E$6:$E$65</c:f>
              <c:numCache>
                <c:formatCode>General</c:formatCode>
                <c:ptCount val="60"/>
                <c:pt idx="0">
                  <c:v>96.540540540540547</c:v>
                </c:pt>
                <c:pt idx="1">
                  <c:v>2319.9144837394506</c:v>
                </c:pt>
                <c:pt idx="2">
                  <c:v>3229.0542673272776</c:v>
                </c:pt>
                <c:pt idx="3">
                  <c:v>4175.4776734143088</c:v>
                </c:pt>
                <c:pt idx="4">
                  <c:v>5153.2200666420458</c:v>
                </c:pt>
                <c:pt idx="5">
                  <c:v>6156.8602322513279</c:v>
                </c:pt>
                <c:pt idx="6">
                  <c:v>7181.684092140059</c:v>
                </c:pt>
                <c:pt idx="7">
                  <c:v>8223.6183721885791</c:v>
                </c:pt>
                <c:pt idx="8">
                  <c:v>9279.1331748734665</c:v>
                </c:pt>
                <c:pt idx="9">
                  <c:v>10345.15359617678</c:v>
                </c:pt>
                <c:pt idx="10">
                  <c:v>11418.986719929426</c:v>
                </c:pt>
                <c:pt idx="11">
                  <c:v>12498.262690228454</c:v>
                </c:pt>
                <c:pt idx="12">
                  <c:v>13580.887215370014</c:v>
                </c:pt>
                <c:pt idx="13">
                  <c:v>14665.003042101349</c:v>
                </c:pt>
                <c:pt idx="14">
                  <c:v>15748.958419573972</c:v>
                </c:pt>
                <c:pt idx="15">
                  <c:v>16831.281028680241</c:v>
                </c:pt>
                <c:pt idx="16">
                  <c:v>17910.65621838985</c:v>
                </c:pt>
                <c:pt idx="17">
                  <c:v>18985.908668640681</c:v>
                </c:pt>
                <c:pt idx="18">
                  <c:v>20055.986806679601</c:v>
                </c:pt>
                <c:pt idx="19">
                  <c:v>21119.949457944793</c:v>
                </c:pt>
                <c:pt idx="20">
                  <c:v>22176.954327686399</c:v>
                </c:pt>
                <c:pt idx="21">
                  <c:v>23226.247996044058</c:v>
                </c:pt>
                <c:pt idx="22">
                  <c:v>24267.157174896962</c:v>
                </c:pt>
                <c:pt idx="23">
                  <c:v>25299.081024984891</c:v>
                </c:pt>
                <c:pt idx="24">
                  <c:v>26321.484370550363</c:v>
                </c:pt>
                <c:pt idx="25">
                  <c:v>27333.89167894626</c:v>
                </c:pt>
                <c:pt idx="26">
                  <c:v>28335.881696391749</c:v>
                </c:pt>
                <c:pt idx="27">
                  <c:v>29327.082649876884</c:v>
                </c:pt>
                <c:pt idx="28">
                  <c:v>30307.167940258234</c:v>
                </c:pt>
                <c:pt idx="29">
                  <c:v>31275.852263701971</c:v>
                </c:pt>
                <c:pt idx="30">
                  <c:v>32232.88810845722</c:v>
                </c:pt>
                <c:pt idx="31">
                  <c:v>33178.062581972918</c:v>
                </c:pt>
                <c:pt idx="32">
                  <c:v>34111.194529972745</c:v>
                </c:pt>
                <c:pt idx="33">
                  <c:v>35032.131914564641</c:v>
                </c:pt>
                <c:pt idx="34">
                  <c:v>35940.749423008951</c:v>
                </c:pt>
                <c:pt idx="35">
                  <c:v>28216.884309729943</c:v>
                </c:pt>
                <c:pt idx="36">
                  <c:v>20658.917469782697</c:v>
                </c:pt>
                <c:pt idx="37">
                  <c:v>20678.546580362457</c:v>
                </c:pt>
                <c:pt idx="38">
                  <c:v>20678.561337292922</c:v>
                </c:pt>
                <c:pt idx="39">
                  <c:v>20678.442006796617</c:v>
                </c:pt>
                <c:pt idx="40">
                  <c:v>20678.539646346566</c:v>
                </c:pt>
                <c:pt idx="41">
                  <c:v>20678.650392697447</c:v>
                </c:pt>
                <c:pt idx="42">
                  <c:v>20678.755395843898</c:v>
                </c:pt>
                <c:pt idx="43">
                  <c:v>20678.78264766849</c:v>
                </c:pt>
                <c:pt idx="44">
                  <c:v>20678.662590429867</c:v>
                </c:pt>
                <c:pt idx="45">
                  <c:v>20678.425572260796</c:v>
                </c:pt>
                <c:pt idx="46">
                  <c:v>20678.189911216516</c:v>
                </c:pt>
                <c:pt idx="47">
                  <c:v>20678.156851506985</c:v>
                </c:pt>
                <c:pt idx="48">
                  <c:v>20678.384134134125</c:v>
                </c:pt>
                <c:pt idx="49">
                  <c:v>20678.782807198968</c:v>
                </c:pt>
                <c:pt idx="50">
                  <c:v>20679.103476255757</c:v>
                </c:pt>
                <c:pt idx="51">
                  <c:v>20679.106666255466</c:v>
                </c:pt>
                <c:pt idx="52">
                  <c:v>20678.731339135356</c:v>
                </c:pt>
                <c:pt idx="53">
                  <c:v>20678.265835469818</c:v>
                </c:pt>
                <c:pt idx="54">
                  <c:v>20678.029228853338</c:v>
                </c:pt>
                <c:pt idx="55">
                  <c:v>20678.157568502815</c:v>
                </c:pt>
                <c:pt idx="56">
                  <c:v>20678.500993968395</c:v>
                </c:pt>
                <c:pt idx="57">
                  <c:v>20678.775086292542</c:v>
                </c:pt>
                <c:pt idx="58">
                  <c:v>20678.829986466095</c:v>
                </c:pt>
                <c:pt idx="59">
                  <c:v>20678.810954603632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2-4C94-965B-CB6ECA4E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29736"/>
        <c:axId val="562229408"/>
      </c:lineChart>
      <c:catAx>
        <c:axId val="524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31648"/>
        <c:crosses val="autoZero"/>
        <c:auto val="1"/>
        <c:lblAlgn val="ctr"/>
        <c:lblOffset val="100"/>
        <c:noMultiLvlLbl val="0"/>
      </c:catAx>
      <c:valAx>
        <c:axId val="52463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631320"/>
        <c:crosses val="autoZero"/>
        <c:crossBetween val="between"/>
      </c:valAx>
      <c:valAx>
        <c:axId val="562229408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229736"/>
        <c:crosses val="max"/>
        <c:crossBetween val="between"/>
      </c:valAx>
      <c:catAx>
        <c:axId val="562229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22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>
          <a:ln>
            <a:noFill/>
          </a:ln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48</xdr:row>
      <xdr:rowOff>1</xdr:rowOff>
    </xdr:from>
    <xdr:to>
      <xdr:col>20</xdr:col>
      <xdr:colOff>600075</xdr:colOff>
      <xdr:row>64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2A7728-5B1E-4F3E-9378-BCFAE1E56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48</xdr:row>
      <xdr:rowOff>0</xdr:rowOff>
    </xdr:from>
    <xdr:to>
      <xdr:col>21</xdr:col>
      <xdr:colOff>0</xdr:colOff>
      <xdr:row>63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96C113-AFD7-4441-A0CF-BAF9A4192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47</xdr:row>
      <xdr:rowOff>9525</xdr:rowOff>
    </xdr:from>
    <xdr:to>
      <xdr:col>20</xdr:col>
      <xdr:colOff>590550</xdr:colOff>
      <xdr:row>64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5E33B8-57A8-4CBB-88EB-8925D7073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47</xdr:row>
      <xdr:rowOff>19051</xdr:rowOff>
    </xdr:from>
    <xdr:to>
      <xdr:col>20</xdr:col>
      <xdr:colOff>600075</xdr:colOff>
      <xdr:row>63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857EF9-3FE3-4CBD-BF4A-6293DE52D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A012-563A-45B1-8F32-6113D9213126}">
  <dimension ref="A1:L69"/>
  <sheetViews>
    <sheetView tabSelected="1" topLeftCell="F48" workbookViewId="0">
      <selection activeCell="L69" sqref="L69"/>
    </sheetView>
  </sheetViews>
  <sheetFormatPr defaultRowHeight="15" x14ac:dyDescent="0.25"/>
  <sheetData>
    <row r="1" spans="1:10" x14ac:dyDescent="0.25">
      <c r="B1" t="s">
        <v>0</v>
      </c>
      <c r="C1">
        <v>17</v>
      </c>
      <c r="D1" t="s">
        <v>3</v>
      </c>
      <c r="E1">
        <v>32</v>
      </c>
      <c r="G1" t="s">
        <v>9</v>
      </c>
      <c r="H1">
        <f>1/(5+E1)</f>
        <v>2.7027027027027029E-2</v>
      </c>
    </row>
    <row r="2" spans="1:10" x14ac:dyDescent="0.25">
      <c r="B2" t="s">
        <v>1</v>
      </c>
      <c r="C2">
        <v>6</v>
      </c>
      <c r="D2" t="s">
        <v>4</v>
      </c>
      <c r="E2">
        <v>18</v>
      </c>
      <c r="G2" t="s">
        <v>14</v>
      </c>
      <c r="H2">
        <f>1/(5+$E$2)</f>
        <v>4.3478260869565216E-2</v>
      </c>
    </row>
    <row r="3" spans="1:10" x14ac:dyDescent="0.25">
      <c r="B3" t="s">
        <v>2</v>
      </c>
      <c r="C3">
        <v>26</v>
      </c>
      <c r="G3">
        <v>0.6</v>
      </c>
    </row>
    <row r="4" spans="1:10" x14ac:dyDescent="0.25">
      <c r="B4" t="s">
        <v>7</v>
      </c>
      <c r="C4">
        <v>1</v>
      </c>
    </row>
    <row r="5" spans="1:10" x14ac:dyDescent="0.25">
      <c r="A5" t="s">
        <v>6</v>
      </c>
      <c r="B5" t="s">
        <v>5</v>
      </c>
      <c r="C5" t="s">
        <v>8</v>
      </c>
      <c r="D5" t="s">
        <v>10</v>
      </c>
      <c r="E5" t="s">
        <v>11</v>
      </c>
      <c r="F5" t="s">
        <v>12</v>
      </c>
      <c r="G5" t="s">
        <v>13</v>
      </c>
      <c r="H5" t="s">
        <v>15</v>
      </c>
      <c r="I5" t="s">
        <v>17</v>
      </c>
      <c r="J5" t="s">
        <v>18</v>
      </c>
    </row>
    <row r="6" spans="1:10" x14ac:dyDescent="0.25">
      <c r="A6">
        <v>0</v>
      </c>
      <c r="B6">
        <v>1786</v>
      </c>
      <c r="D6">
        <f t="shared" ref="D6:D37" si="0">B6*$H$1</f>
        <v>48.270270270270274</v>
      </c>
      <c r="E6">
        <f>D6+C6</f>
        <v>48.270270270270274</v>
      </c>
      <c r="F6">
        <f>$C$1*(B6)^$G$3</f>
        <v>1519.0700249655929</v>
      </c>
      <c r="G6">
        <f>$H$2*F6</f>
        <v>66.046522824590994</v>
      </c>
      <c r="H6">
        <f>F6-G6-E6</f>
        <v>1404.7532318707317</v>
      </c>
      <c r="I6">
        <v>3.0000000000000001E-3</v>
      </c>
      <c r="J6">
        <f t="shared" ref="J6:J37" si="1">H6/((1+I6)^A6)</f>
        <v>1404.7532318707317</v>
      </c>
    </row>
    <row r="7" spans="1:10" x14ac:dyDescent="0.25">
      <c r="A7">
        <v>1</v>
      </c>
      <c r="B7">
        <v>4051.9021758137264</v>
      </c>
      <c r="C7">
        <f t="shared" ref="C7:C38" si="2">(B7-B6)/$C$4</f>
        <v>2265.9021758137264</v>
      </c>
      <c r="D7">
        <f t="shared" si="0"/>
        <v>109.5108696165872</v>
      </c>
      <c r="E7">
        <f t="shared" ref="E7:E66" si="3">D7+C7</f>
        <v>2375.4130454303136</v>
      </c>
      <c r="F7">
        <f>$C$1*(B7)^$G$3</f>
        <v>2483.3863656771446</v>
      </c>
      <c r="G7">
        <f t="shared" ref="G7:G66" si="4">$H$2*F7</f>
        <v>107.97332024683237</v>
      </c>
      <c r="H7">
        <f t="shared" ref="H7:H66" si="5">F7-G7-E7</f>
        <v>0</v>
      </c>
      <c r="I7">
        <v>3.0000000000000001E-3</v>
      </c>
      <c r="J7">
        <f t="shared" si="1"/>
        <v>0</v>
      </c>
    </row>
    <row r="8" spans="1:10" x14ac:dyDescent="0.25">
      <c r="A8">
        <v>2</v>
      </c>
      <c r="B8">
        <v>7214.9195942521292</v>
      </c>
      <c r="C8">
        <f t="shared" si="2"/>
        <v>3163.0174184384027</v>
      </c>
      <c r="D8">
        <f t="shared" si="0"/>
        <v>194.99782687167917</v>
      </c>
      <c r="E8">
        <f>D8+C8</f>
        <v>3358.0152453100818</v>
      </c>
      <c r="F8">
        <f t="shared" ref="F8:F66" si="6">$C$1*(B8)^$G$3</f>
        <v>3510.6523019150859</v>
      </c>
      <c r="G8">
        <f>$H$2*F8</f>
        <v>152.63705660500372</v>
      </c>
      <c r="H8">
        <f t="shared" si="5"/>
        <v>0</v>
      </c>
      <c r="I8">
        <v>3.0000000000000001E-3</v>
      </c>
      <c r="J8">
        <f t="shared" si="1"/>
        <v>0</v>
      </c>
    </row>
    <row r="9" spans="1:10" x14ac:dyDescent="0.25">
      <c r="A9">
        <v>3</v>
      </c>
      <c r="B9">
        <v>11306.095160343124</v>
      </c>
      <c r="C9">
        <f t="shared" si="2"/>
        <v>4091.1755660909948</v>
      </c>
      <c r="D9">
        <f t="shared" si="0"/>
        <v>305.57013946873309</v>
      </c>
      <c r="E9">
        <f t="shared" si="3"/>
        <v>4396.7457055597279</v>
      </c>
      <c r="F9">
        <f t="shared" si="6"/>
        <v>4596.5977830851689</v>
      </c>
      <c r="G9">
        <f t="shared" si="4"/>
        <v>199.85207752544213</v>
      </c>
      <c r="H9">
        <f t="shared" si="5"/>
        <v>0</v>
      </c>
      <c r="I9">
        <v>3.0000000000000001E-3</v>
      </c>
      <c r="J9">
        <f t="shared" si="1"/>
        <v>0</v>
      </c>
    </row>
    <row r="10" spans="1:10" x14ac:dyDescent="0.25">
      <c r="A10">
        <v>4</v>
      </c>
      <c r="B10">
        <v>16350.22501908993</v>
      </c>
      <c r="C10">
        <f t="shared" si="2"/>
        <v>5044.1298587468063</v>
      </c>
      <c r="D10">
        <f t="shared" si="0"/>
        <v>441.89797348891705</v>
      </c>
      <c r="E10">
        <f t="shared" si="3"/>
        <v>5486.0278322357235</v>
      </c>
      <c r="F10">
        <f t="shared" si="6"/>
        <v>5735.3927337009854</v>
      </c>
      <c r="G10">
        <f t="shared" si="4"/>
        <v>249.36490146526023</v>
      </c>
      <c r="H10">
        <f t="shared" si="5"/>
        <v>0</v>
      </c>
      <c r="I10">
        <v>3.0000000000000001E-3</v>
      </c>
      <c r="J10">
        <f t="shared" si="1"/>
        <v>0</v>
      </c>
    </row>
    <row r="11" spans="1:10" x14ac:dyDescent="0.25">
      <c r="A11">
        <v>5</v>
      </c>
      <c r="B11">
        <v>22366.387935485214</v>
      </c>
      <c r="C11">
        <f t="shared" si="2"/>
        <v>6016.1629163952839</v>
      </c>
      <c r="D11">
        <f t="shared" si="0"/>
        <v>604.49697122933014</v>
      </c>
      <c r="E11">
        <f t="shared" si="3"/>
        <v>6620.6598876246144</v>
      </c>
      <c r="F11">
        <f t="shared" si="6"/>
        <v>6921.5989734257291</v>
      </c>
      <c r="G11">
        <f t="shared" si="4"/>
        <v>300.93908580111867</v>
      </c>
      <c r="H11">
        <f t="shared" si="5"/>
        <v>0</v>
      </c>
      <c r="I11">
        <v>3.0000000000000001E-3</v>
      </c>
      <c r="J11">
        <f t="shared" si="1"/>
        <v>0</v>
      </c>
    </row>
    <row r="12" spans="1:10" x14ac:dyDescent="0.25">
      <c r="A12">
        <v>6</v>
      </c>
      <c r="B12">
        <v>29368.687326670246</v>
      </c>
      <c r="C12">
        <f t="shared" si="2"/>
        <v>7002.2993911850317</v>
      </c>
      <c r="D12">
        <f t="shared" si="0"/>
        <v>793.74830612622293</v>
      </c>
      <c r="E12">
        <f t="shared" si="3"/>
        <v>7796.0476973112545</v>
      </c>
      <c r="F12">
        <f t="shared" si="6"/>
        <v>8150.4135017344934</v>
      </c>
      <c r="G12">
        <f t="shared" si="4"/>
        <v>354.36580442323884</v>
      </c>
      <c r="H12">
        <f t="shared" si="5"/>
        <v>0</v>
      </c>
      <c r="I12">
        <v>3.0000000000000001E-3</v>
      </c>
      <c r="J12">
        <f t="shared" si="1"/>
        <v>0</v>
      </c>
    </row>
    <row r="13" spans="1:10" x14ac:dyDescent="0.25">
      <c r="A13">
        <v>7</v>
      </c>
      <c r="B13">
        <v>37366.933298758471</v>
      </c>
      <c r="C13">
        <f t="shared" si="2"/>
        <v>7998.2459720882252</v>
      </c>
      <c r="D13">
        <f t="shared" si="0"/>
        <v>1009.9171161826614</v>
      </c>
      <c r="E13">
        <f t="shared" si="3"/>
        <v>9008.1630882708869</v>
      </c>
      <c r="F13">
        <f t="shared" si="6"/>
        <v>9417.6250468286435</v>
      </c>
      <c r="G13">
        <f t="shared" si="4"/>
        <v>409.4619585577671</v>
      </c>
      <c r="H13">
        <f t="shared" si="5"/>
        <v>0</v>
      </c>
      <c r="I13">
        <v>3.0000000000000001E-3</v>
      </c>
      <c r="J13">
        <f t="shared" si="1"/>
        <v>0</v>
      </c>
    </row>
    <row r="14" spans="1:10" x14ac:dyDescent="0.25">
      <c r="A14">
        <v>8</v>
      </c>
      <c r="B14">
        <v>46367.224734463744</v>
      </c>
      <c r="C14">
        <f t="shared" si="2"/>
        <v>9000.2914357052723</v>
      </c>
      <c r="D14">
        <f t="shared" si="0"/>
        <v>1253.1682360665877</v>
      </c>
      <c r="E14">
        <f t="shared" si="3"/>
        <v>10253.45967177186</v>
      </c>
      <c r="F14">
        <f t="shared" si="6"/>
        <v>10719.526020488755</v>
      </c>
      <c r="G14">
        <f t="shared" si="4"/>
        <v>466.06634871690238</v>
      </c>
      <c r="H14">
        <f t="shared" si="5"/>
        <v>0</v>
      </c>
      <c r="I14">
        <v>3.0000000000000001E-3</v>
      </c>
      <c r="J14">
        <f t="shared" si="1"/>
        <v>0</v>
      </c>
    </row>
    <row r="15" spans="1:10" x14ac:dyDescent="0.25">
      <c r="A15">
        <v>9</v>
      </c>
      <c r="B15">
        <v>56372.438812548186</v>
      </c>
      <c r="C15">
        <f t="shared" si="2"/>
        <v>10005.214078084442</v>
      </c>
      <c r="D15">
        <f t="shared" si="0"/>
        <v>1523.5794273661672</v>
      </c>
      <c r="E15">
        <f t="shared" si="3"/>
        <v>11528.793505450609</v>
      </c>
      <c r="F15">
        <f t="shared" si="6"/>
        <v>12052.829573880186</v>
      </c>
      <c r="G15">
        <f t="shared" si="4"/>
        <v>524.03606842957333</v>
      </c>
      <c r="H15">
        <f t="shared" si="5"/>
        <v>0</v>
      </c>
      <c r="I15">
        <v>3.0000000000000001E-3</v>
      </c>
      <c r="J15">
        <f t="shared" si="1"/>
        <v>0</v>
      </c>
    </row>
    <row r="16" spans="1:10" x14ac:dyDescent="0.25">
      <c r="A16">
        <v>10</v>
      </c>
      <c r="B16">
        <v>67382.64342074623</v>
      </c>
      <c r="C16">
        <f t="shared" si="2"/>
        <v>11010.204608198044</v>
      </c>
      <c r="D16">
        <f t="shared" si="0"/>
        <v>1821.1525248850332</v>
      </c>
      <c r="E16">
        <f t="shared" si="3"/>
        <v>12831.357133083078</v>
      </c>
      <c r="F16">
        <f t="shared" si="6"/>
        <v>13414.600639132308</v>
      </c>
      <c r="G16">
        <f t="shared" si="4"/>
        <v>583.24350604923075</v>
      </c>
      <c r="H16">
        <f t="shared" si="5"/>
        <v>0</v>
      </c>
      <c r="I16">
        <v>3.0000000000000001E-3</v>
      </c>
      <c r="J16">
        <f t="shared" si="1"/>
        <v>0</v>
      </c>
    </row>
    <row r="17" spans="1:10" x14ac:dyDescent="0.25">
      <c r="A17">
        <v>11</v>
      </c>
      <c r="B17">
        <v>79395.447021251559</v>
      </c>
      <c r="C17">
        <f t="shared" si="2"/>
        <v>12012.803600505329</v>
      </c>
      <c r="D17">
        <f t="shared" si="0"/>
        <v>2145.8228924662585</v>
      </c>
      <c r="E17">
        <f t="shared" si="3"/>
        <v>14158.626492971587</v>
      </c>
      <c r="F17">
        <f t="shared" si="6"/>
        <v>14802.200424470297</v>
      </c>
      <c r="G17">
        <f t="shared" si="4"/>
        <v>643.57393149870848</v>
      </c>
      <c r="H17">
        <f t="shared" si="5"/>
        <v>0</v>
      </c>
      <c r="I17">
        <v>3.0000000000000001E-3</v>
      </c>
      <c r="J17">
        <f t="shared" si="1"/>
        <v>0</v>
      </c>
    </row>
    <row r="18" spans="1:10" x14ac:dyDescent="0.25">
      <c r="A18">
        <v>12</v>
      </c>
      <c r="B18">
        <v>92406.297914710478</v>
      </c>
      <c r="C18">
        <f t="shared" si="2"/>
        <v>13010.850893458919</v>
      </c>
      <c r="D18">
        <f t="shared" si="0"/>
        <v>2497.4675112083914</v>
      </c>
      <c r="E18">
        <f t="shared" si="3"/>
        <v>15508.31840466731</v>
      </c>
      <c r="F18">
        <f t="shared" si="6"/>
        <v>16213.24196851582</v>
      </c>
      <c r="G18">
        <f t="shared" si="4"/>
        <v>704.92356384851394</v>
      </c>
      <c r="H18">
        <f t="shared" si="5"/>
        <v>0</v>
      </c>
      <c r="I18">
        <v>3.0000000000000001E-3</v>
      </c>
      <c r="J18">
        <f t="shared" si="1"/>
        <v>0</v>
      </c>
    </row>
    <row r="19" spans="1:10" x14ac:dyDescent="0.25">
      <c r="A19">
        <v>13</v>
      </c>
      <c r="B19">
        <v>106408.74232773014</v>
      </c>
      <c r="C19">
        <f t="shared" si="2"/>
        <v>14002.444413019664</v>
      </c>
      <c r="D19">
        <f t="shared" si="0"/>
        <v>2875.9119548035173</v>
      </c>
      <c r="E19">
        <f t="shared" si="3"/>
        <v>16878.35636782318</v>
      </c>
      <c r="F19">
        <f t="shared" si="6"/>
        <v>17645.554384542407</v>
      </c>
      <c r="G19">
        <f t="shared" si="4"/>
        <v>767.19801671923506</v>
      </c>
      <c r="H19">
        <f t="shared" si="5"/>
        <v>0</v>
      </c>
      <c r="I19">
        <v>3.0000000000000001E-3</v>
      </c>
      <c r="J19">
        <f t="shared" si="1"/>
        <v>0</v>
      </c>
    </row>
    <row r="20" spans="1:10" x14ac:dyDescent="0.25">
      <c r="A20">
        <v>14</v>
      </c>
      <c r="B20">
        <v>121394.64869367964</v>
      </c>
      <c r="C20">
        <f t="shared" si="2"/>
        <v>14985.9063659495</v>
      </c>
      <c r="D20">
        <f t="shared" si="0"/>
        <v>3280.9364511805311</v>
      </c>
      <c r="E20">
        <f t="shared" si="3"/>
        <v>18266.842817130033</v>
      </c>
      <c r="F20">
        <f t="shared" si="6"/>
        <v>19097.153854272332</v>
      </c>
      <c r="G20">
        <f t="shared" si="4"/>
        <v>830.31103714227527</v>
      </c>
      <c r="H20">
        <f t="shared" si="5"/>
        <v>0</v>
      </c>
      <c r="I20">
        <v>3.0000000000000001E-3</v>
      </c>
      <c r="J20">
        <f t="shared" si="1"/>
        <v>0</v>
      </c>
    </row>
    <row r="21" spans="1:10" x14ac:dyDescent="0.25">
      <c r="A21">
        <v>15</v>
      </c>
      <c r="B21">
        <v>137354.4039046361</v>
      </c>
      <c r="C21">
        <f t="shared" si="2"/>
        <v>15959.755210956457</v>
      </c>
      <c r="D21">
        <f t="shared" si="0"/>
        <v>3712.2811866117868</v>
      </c>
      <c r="E21">
        <f t="shared" si="3"/>
        <v>19672.036397568245</v>
      </c>
      <c r="F21">
        <f t="shared" si="6"/>
        <v>20566.219870184988</v>
      </c>
      <c r="G21">
        <f t="shared" si="4"/>
        <v>894.18347261673864</v>
      </c>
      <c r="H21">
        <f t="shared" si="5"/>
        <v>0</v>
      </c>
      <c r="I21">
        <v>3.0000000000000001E-3</v>
      </c>
      <c r="J21">
        <f t="shared" si="1"/>
        <v>0</v>
      </c>
    </row>
    <row r="22" spans="1:10" x14ac:dyDescent="0.25">
      <c r="A22">
        <v>16</v>
      </c>
      <c r="B22">
        <v>154277.0860979312</v>
      </c>
      <c r="C22">
        <f t="shared" si="2"/>
        <v>16922.682193295099</v>
      </c>
      <c r="D22">
        <f t="shared" si="0"/>
        <v>4169.650975619762</v>
      </c>
      <c r="E22">
        <f t="shared" si="3"/>
        <v>21092.333168914862</v>
      </c>
      <c r="F22">
        <f t="shared" si="6"/>
        <v>22051.075585683742</v>
      </c>
      <c r="G22">
        <f t="shared" si="4"/>
        <v>958.74241676885833</v>
      </c>
      <c r="H22">
        <f t="shared" si="5"/>
        <v>0</v>
      </c>
      <c r="I22">
        <v>3.0000000000000001E-3</v>
      </c>
      <c r="J22">
        <f t="shared" si="1"/>
        <v>0</v>
      </c>
    </row>
    <row r="23" spans="1:10" x14ac:dyDescent="0.25">
      <c r="A23">
        <v>17</v>
      </c>
      <c r="B23">
        <v>172150.61761532197</v>
      </c>
      <c r="C23">
        <f t="shared" si="2"/>
        <v>17873.531517390773</v>
      </c>
      <c r="D23">
        <f t="shared" si="0"/>
        <v>4652.7193950087021</v>
      </c>
      <c r="E23">
        <f t="shared" si="3"/>
        <v>22526.250912399475</v>
      </c>
      <c r="F23">
        <f t="shared" si="6"/>
        <v>23550.171408417624</v>
      </c>
      <c r="G23">
        <f t="shared" si="4"/>
        <v>1023.9204960181576</v>
      </c>
      <c r="H23">
        <f t="shared" si="5"/>
        <v>0</v>
      </c>
      <c r="I23">
        <v>3.0000000000000001E-3</v>
      </c>
      <c r="J23">
        <f t="shared" si="1"/>
        <v>0</v>
      </c>
    </row>
    <row r="24" spans="1:10" x14ac:dyDescent="0.25">
      <c r="A24">
        <v>18</v>
      </c>
      <c r="B24">
        <v>190961.90106390364</v>
      </c>
      <c r="C24">
        <f t="shared" si="2"/>
        <v>18811.283448581671</v>
      </c>
      <c r="D24">
        <f t="shared" si="0"/>
        <v>5161.1324611865848</v>
      </c>
      <c r="E24">
        <f t="shared" si="3"/>
        <v>23972.415909768257</v>
      </c>
      <c r="F24">
        <f t="shared" si="6"/>
        <v>25062.071178394079</v>
      </c>
      <c r="G24">
        <f t="shared" si="4"/>
        <v>1089.6552686258294</v>
      </c>
      <c r="H24">
        <f t="shared" si="5"/>
        <v>0</v>
      </c>
      <c r="I24">
        <v>3.0000000000000001E-3</v>
      </c>
      <c r="J24">
        <f t="shared" si="1"/>
        <v>0</v>
      </c>
    </row>
    <row r="25" spans="1:10" x14ac:dyDescent="0.25">
      <c r="A25">
        <v>19</v>
      </c>
      <c r="B25">
        <v>210696.94086047512</v>
      </c>
      <c r="C25">
        <f t="shared" si="2"/>
        <v>19735.03979657148</v>
      </c>
      <c r="D25">
        <f t="shared" si="0"/>
        <v>5694.5119151479767</v>
      </c>
      <c r="E25">
        <f t="shared" si="3"/>
        <v>25429.551711719458</v>
      </c>
      <c r="F25">
        <f t="shared" si="6"/>
        <v>26585.440425888504</v>
      </c>
      <c r="G25">
        <f t="shared" si="4"/>
        <v>1155.8887141690655</v>
      </c>
      <c r="H25">
        <f t="shared" si="5"/>
        <v>0</v>
      </c>
      <c r="I25">
        <v>3.0000000000000001E-3</v>
      </c>
      <c r="J25">
        <f t="shared" si="1"/>
        <v>0</v>
      </c>
    </row>
    <row r="26" spans="1:10" x14ac:dyDescent="0.25">
      <c r="A26">
        <v>20</v>
      </c>
      <c r="B26">
        <v>231340.95221446216</v>
      </c>
      <c r="C26">
        <f t="shared" si="2"/>
        <v>20644.011353987036</v>
      </c>
      <c r="D26">
        <f t="shared" si="0"/>
        <v>6252.4581679584371</v>
      </c>
      <c r="E26">
        <f t="shared" si="3"/>
        <v>26896.469521945473</v>
      </c>
      <c r="F26">
        <f t="shared" si="6"/>
        <v>28119.036318397564</v>
      </c>
      <c r="G26">
        <f t="shared" si="4"/>
        <v>1222.566796452068</v>
      </c>
      <c r="H26">
        <f t="shared" si="5"/>
        <v>0</v>
      </c>
      <c r="I26">
        <v>3.0000000000000001E-3</v>
      </c>
      <c r="J26">
        <f t="shared" si="1"/>
        <v>0</v>
      </c>
    </row>
    <row r="27" spans="1:10" x14ac:dyDescent="0.25">
      <c r="A27">
        <v>21</v>
      </c>
      <c r="B27">
        <v>252878.45916885356</v>
      </c>
      <c r="C27">
        <f t="shared" si="2"/>
        <v>21537.5069543914</v>
      </c>
      <c r="D27">
        <f t="shared" si="0"/>
        <v>6834.5529505095556</v>
      </c>
      <c r="E27">
        <f t="shared" si="3"/>
        <v>28372.059904900954</v>
      </c>
      <c r="F27">
        <f t="shared" si="6"/>
        <v>29661.698991487359</v>
      </c>
      <c r="G27">
        <f t="shared" si="4"/>
        <v>1289.6390865864068</v>
      </c>
      <c r="H27">
        <f t="shared" si="5"/>
        <v>0</v>
      </c>
      <c r="I27">
        <v>3.0000000000000001E-3</v>
      </c>
      <c r="J27">
        <f t="shared" si="1"/>
        <v>0</v>
      </c>
    </row>
    <row r="28" spans="1:10" x14ac:dyDescent="0.25">
      <c r="A28">
        <v>22</v>
      </c>
      <c r="B28">
        <v>275293.38305200188</v>
      </c>
      <c r="C28">
        <f t="shared" si="2"/>
        <v>22414.923883148324</v>
      </c>
      <c r="D28">
        <f t="shared" si="0"/>
        <v>7440.3617041081598</v>
      </c>
      <c r="E28">
        <f t="shared" si="3"/>
        <v>29855.285587256483</v>
      </c>
      <c r="F28">
        <f t="shared" si="6"/>
        <v>31212.344023040889</v>
      </c>
      <c r="G28">
        <f t="shared" si="4"/>
        <v>1357.0584357843863</v>
      </c>
      <c r="H28">
        <f t="shared" si="5"/>
        <v>0</v>
      </c>
      <c r="I28">
        <v>3.0000000000000001E-3</v>
      </c>
      <c r="J28">
        <f t="shared" si="1"/>
        <v>0</v>
      </c>
    </row>
    <row r="29" spans="1:10" x14ac:dyDescent="0.25">
      <c r="A29">
        <v>23</v>
      </c>
      <c r="B29">
        <v>298569.12247942301</v>
      </c>
      <c r="C29">
        <f t="shared" si="2"/>
        <v>23275.739427421126</v>
      </c>
      <c r="D29">
        <f t="shared" si="0"/>
        <v>8069.4357426871084</v>
      </c>
      <c r="E29">
        <f t="shared" si="3"/>
        <v>31345.175170108232</v>
      </c>
      <c r="F29">
        <f t="shared" si="6"/>
        <v>32769.955859658628</v>
      </c>
      <c r="G29">
        <f t="shared" si="4"/>
        <v>1424.7806895503752</v>
      </c>
      <c r="H29">
        <f t="shared" si="5"/>
        <v>0</v>
      </c>
      <c r="I29">
        <v>3.0000000000000001E-3</v>
      </c>
      <c r="J29">
        <f t="shared" si="1"/>
        <v>0</v>
      </c>
    </row>
    <row r="30" spans="1:10" x14ac:dyDescent="0.25">
      <c r="A30">
        <v>24</v>
      </c>
      <c r="B30">
        <v>322688.6258718918</v>
      </c>
      <c r="C30">
        <f t="shared" si="2"/>
        <v>24119.503392468789</v>
      </c>
      <c r="D30">
        <f t="shared" si="0"/>
        <v>8721.3142127538322</v>
      </c>
      <c r="E30">
        <f t="shared" si="3"/>
        <v>32840.817605222619</v>
      </c>
      <c r="F30">
        <f t="shared" si="6"/>
        <v>34333.582041823654</v>
      </c>
      <c r="G30">
        <f t="shared" si="4"/>
        <v>1492.7644366010284</v>
      </c>
      <c r="H30">
        <f t="shared" si="5"/>
        <v>0</v>
      </c>
      <c r="I30">
        <v>3.0000000000000001E-3</v>
      </c>
      <c r="J30">
        <f t="shared" si="1"/>
        <v>0</v>
      </c>
    </row>
    <row r="31" spans="1:10" x14ac:dyDescent="0.25">
      <c r="A31">
        <v>25</v>
      </c>
      <c r="B31">
        <v>347634.45731517964</v>
      </c>
      <c r="C31">
        <f t="shared" si="2"/>
        <v>24945.83144328784</v>
      </c>
      <c r="D31">
        <f t="shared" si="0"/>
        <v>9395.5258733832343</v>
      </c>
      <c r="E31">
        <f t="shared" si="3"/>
        <v>34341.35731667107</v>
      </c>
      <c r="F31">
        <f t="shared" si="6"/>
        <v>35902.32810379249</v>
      </c>
      <c r="G31">
        <f t="shared" si="4"/>
        <v>1560.9707871214125</v>
      </c>
      <c r="H31">
        <f t="shared" si="5"/>
        <v>0</v>
      </c>
      <c r="I31">
        <v>3.0000000000000001E-3</v>
      </c>
      <c r="J31">
        <f t="shared" si="1"/>
        <v>0</v>
      </c>
    </row>
    <row r="32" spans="1:10" x14ac:dyDescent="0.25">
      <c r="A32">
        <v>26</v>
      </c>
      <c r="B32">
        <v>373388.85647092026</v>
      </c>
      <c r="C32">
        <f t="shared" si="2"/>
        <v>25754.399155740626</v>
      </c>
      <c r="D32">
        <f t="shared" si="0"/>
        <v>10091.590715430279</v>
      </c>
      <c r="E32">
        <f t="shared" si="3"/>
        <v>35845.989871170903</v>
      </c>
      <c r="F32">
        <f t="shared" si="6"/>
        <v>37475.353047133205</v>
      </c>
      <c r="G32">
        <f t="shared" si="4"/>
        <v>1629.3631759623131</v>
      </c>
      <c r="H32">
        <f t="shared" si="5"/>
        <v>0</v>
      </c>
      <c r="I32">
        <v>3.0000000000000001E-3</v>
      </c>
      <c r="J32">
        <f t="shared" si="1"/>
        <v>0</v>
      </c>
    </row>
    <row r="33" spans="1:10" x14ac:dyDescent="0.25">
      <c r="A33">
        <v>27</v>
      </c>
      <c r="B33">
        <v>399933.79315213946</v>
      </c>
      <c r="C33">
        <f t="shared" si="2"/>
        <v>26544.936681219202</v>
      </c>
      <c r="D33">
        <f t="shared" si="0"/>
        <v>10809.02143654431</v>
      </c>
      <c r="E33">
        <f t="shared" si="3"/>
        <v>37353.958117763512</v>
      </c>
      <c r="F33">
        <f t="shared" si="6"/>
        <v>39051.865304934545</v>
      </c>
      <c r="G33">
        <f t="shared" si="4"/>
        <v>1697.9071871710671</v>
      </c>
      <c r="H33">
        <f t="shared" si="5"/>
        <v>0</v>
      </c>
      <c r="I33">
        <v>3.0000000000000001E-3</v>
      </c>
      <c r="J33">
        <f t="shared" si="1"/>
        <v>0</v>
      </c>
    </row>
    <row r="34" spans="1:10" x14ac:dyDescent="0.25">
      <c r="A34">
        <v>28</v>
      </c>
      <c r="B34">
        <v>427251.01709696284</v>
      </c>
      <c r="C34">
        <f t="shared" si="2"/>
        <v>27317.223944823374</v>
      </c>
      <c r="D34">
        <f t="shared" si="0"/>
        <v>11547.324786404402</v>
      </c>
      <c r="E34">
        <f t="shared" si="3"/>
        <v>38864.548731227776</v>
      </c>
      <c r="F34">
        <f t="shared" si="6"/>
        <v>40631.119128101724</v>
      </c>
      <c r="G34">
        <f t="shared" si="4"/>
        <v>1766.5703968739879</v>
      </c>
      <c r="H34">
        <f t="shared" si="5"/>
        <v>0</v>
      </c>
      <c r="I34">
        <v>3.0000000000000001E-3</v>
      </c>
      <c r="J34">
        <f t="shared" si="1"/>
        <v>0</v>
      </c>
    </row>
    <row r="35" spans="1:10" x14ac:dyDescent="0.25">
      <c r="A35">
        <v>29</v>
      </c>
      <c r="B35">
        <v>455322.10340683348</v>
      </c>
      <c r="C35">
        <f t="shared" si="2"/>
        <v>28071.086309870647</v>
      </c>
      <c r="D35">
        <f t="shared" si="0"/>
        <v>12306.002794779284</v>
      </c>
      <c r="E35">
        <f t="shared" si="3"/>
        <v>40377.089104649931</v>
      </c>
      <c r="F35">
        <f t="shared" si="6"/>
        <v>42212.411336679477</v>
      </c>
      <c r="G35">
        <f t="shared" si="4"/>
        <v>1835.3222320295424</v>
      </c>
      <c r="H35">
        <f t="shared" si="5"/>
        <v>0</v>
      </c>
      <c r="I35">
        <v>3.0000000000000001E-3</v>
      </c>
      <c r="J35">
        <f t="shared" si="1"/>
        <v>0</v>
      </c>
    </row>
    <row r="36" spans="1:10" x14ac:dyDescent="0.25">
      <c r="A36">
        <v>30</v>
      </c>
      <c r="B36">
        <v>484128.49405881594</v>
      </c>
      <c r="C36">
        <f t="shared" si="2"/>
        <v>28806.390651982452</v>
      </c>
      <c r="D36">
        <f t="shared" si="0"/>
        <v>13084.553893481512</v>
      </c>
      <c r="E36">
        <f t="shared" si="3"/>
        <v>41890.944545463964</v>
      </c>
      <c r="F36">
        <f t="shared" si="6"/>
        <v>43795.078388439564</v>
      </c>
      <c r="G36">
        <f t="shared" si="4"/>
        <v>1904.1338429756331</v>
      </c>
      <c r="H36">
        <f t="shared" si="5"/>
        <v>0</v>
      </c>
      <c r="I36">
        <v>3.0000000000000001E-3</v>
      </c>
      <c r="J36">
        <f t="shared" si="1"/>
        <v>0</v>
      </c>
    </row>
    <row r="37" spans="1:10" x14ac:dyDescent="0.25">
      <c r="A37">
        <v>31</v>
      </c>
      <c r="B37">
        <v>513651.53585333197</v>
      </c>
      <c r="C37">
        <f t="shared" si="2"/>
        <v>29523.04179451603</v>
      </c>
      <c r="D37">
        <f t="shared" si="0"/>
        <v>13882.473941981945</v>
      </c>
      <c r="E37">
        <f t="shared" si="3"/>
        <v>43405.515736497975</v>
      </c>
      <c r="F37">
        <f t="shared" si="6"/>
        <v>45378.493724520566</v>
      </c>
      <c r="G37">
        <f t="shared" si="4"/>
        <v>1972.9779880226333</v>
      </c>
      <c r="H37">
        <f t="shared" si="5"/>
        <v>0</v>
      </c>
      <c r="I37">
        <v>3.0000000000000001E-3</v>
      </c>
      <c r="J37">
        <f t="shared" si="1"/>
        <v>0</v>
      </c>
    </row>
    <row r="38" spans="1:10" x14ac:dyDescent="0.25">
      <c r="A38">
        <v>32</v>
      </c>
      <c r="B38">
        <v>543872.51511746214</v>
      </c>
      <c r="C38">
        <f t="shared" si="2"/>
        <v>30220.979264130176</v>
      </c>
      <c r="D38">
        <f t="shared" ref="D38:D66" si="7">B38*$H$1</f>
        <v>14699.257165336816</v>
      </c>
      <c r="E38">
        <f t="shared" si="3"/>
        <v>44920.23642946699</v>
      </c>
      <c r="F38">
        <f t="shared" si="6"/>
        <v>46962.06535807914</v>
      </c>
      <c r="G38">
        <f t="shared" si="4"/>
        <v>2041.8289286121365</v>
      </c>
      <c r="H38">
        <f t="shared" si="5"/>
        <v>0</v>
      </c>
      <c r="I38">
        <v>3.0000000000000001E-3</v>
      </c>
      <c r="J38">
        <f t="shared" ref="J38:J66" si="8">H38/((1+I38)^A38)</f>
        <v>0</v>
      </c>
    </row>
    <row r="39" spans="1:10" x14ac:dyDescent="0.25">
      <c r="A39">
        <v>33</v>
      </c>
      <c r="B39">
        <v>574772.68944854441</v>
      </c>
      <c r="C39">
        <f t="shared" ref="C39:C66" si="9">(B39-B38)/$C$4</f>
        <v>30900.174331082264</v>
      </c>
      <c r="D39">
        <f t="shared" si="7"/>
        <v>15534.397012122823</v>
      </c>
      <c r="E39">
        <f t="shared" si="3"/>
        <v>46434.571343205083</v>
      </c>
      <c r="F39">
        <f t="shared" si="6"/>
        <v>48545.233676987162</v>
      </c>
      <c r="G39">
        <f t="shared" si="4"/>
        <v>2110.6623337820506</v>
      </c>
      <c r="H39">
        <f t="shared" si="5"/>
        <v>0</v>
      </c>
      <c r="I39">
        <v>3.0000000000000001E-3</v>
      </c>
      <c r="J39">
        <f t="shared" si="8"/>
        <v>0</v>
      </c>
    </row>
    <row r="40" spans="1:10" x14ac:dyDescent="0.25">
      <c r="A40">
        <v>34</v>
      </c>
      <c r="B40">
        <v>606333.31675223971</v>
      </c>
      <c r="C40">
        <f t="shared" si="9"/>
        <v>31560.627303695306</v>
      </c>
      <c r="D40">
        <f t="shared" si="7"/>
        <v>16387.386939249722</v>
      </c>
      <c r="E40">
        <f t="shared" si="3"/>
        <v>47948.014242945028</v>
      </c>
      <c r="F40">
        <f t="shared" si="6"/>
        <v>50127.469435806204</v>
      </c>
      <c r="G40">
        <f t="shared" si="4"/>
        <v>2179.455192861139</v>
      </c>
      <c r="H40">
        <f t="shared" si="5"/>
        <v>0</v>
      </c>
      <c r="I40">
        <v>3.0000000000000001E-3</v>
      </c>
      <c r="J40">
        <f t="shared" si="8"/>
        <v>0</v>
      </c>
    </row>
    <row r="41" spans="1:10" x14ac:dyDescent="0.25">
      <c r="A41">
        <v>35</v>
      </c>
      <c r="B41">
        <v>638535.68180273287</v>
      </c>
      <c r="C41">
        <f t="shared" si="9"/>
        <v>32202.365050493157</v>
      </c>
      <c r="D41">
        <f t="shared" si="7"/>
        <v>17257.721129803591</v>
      </c>
      <c r="E41">
        <f t="shared" si="3"/>
        <v>49460.086180296748</v>
      </c>
      <c r="F41">
        <f t="shared" si="6"/>
        <v>51708.271915764752</v>
      </c>
      <c r="G41">
        <f t="shared" si="4"/>
        <v>2248.1857354680328</v>
      </c>
      <c r="H41">
        <f t="shared" si="5"/>
        <v>0</v>
      </c>
      <c r="I41">
        <v>3.0000000000000001E-3</v>
      </c>
      <c r="J41">
        <f t="shared" si="8"/>
        <v>0</v>
      </c>
    </row>
    <row r="42" spans="1:10" x14ac:dyDescent="0.25">
      <c r="A42">
        <v>36</v>
      </c>
      <c r="B42">
        <v>671361.12052964605</v>
      </c>
      <c r="C42">
        <f t="shared" si="9"/>
        <v>32825.438726913184</v>
      </c>
      <c r="D42">
        <f t="shared" si="7"/>
        <v>18144.895149449894</v>
      </c>
      <c r="E42">
        <f t="shared" si="3"/>
        <v>50970.333876363075</v>
      </c>
      <c r="F42">
        <f t="shared" si="6"/>
        <v>53287.16723437958</v>
      </c>
      <c r="G42">
        <f t="shared" si="4"/>
        <v>2316.8333580165036</v>
      </c>
      <c r="H42">
        <f t="shared" si="5"/>
        <v>0</v>
      </c>
      <c r="I42">
        <v>3.0000000000000001E-3</v>
      </c>
      <c r="J42">
        <f t="shared" si="8"/>
        <v>0</v>
      </c>
    </row>
    <row r="43" spans="1:10" x14ac:dyDescent="0.25">
      <c r="A43">
        <v>37</v>
      </c>
      <c r="B43">
        <v>704791.04221604858</v>
      </c>
      <c r="C43">
        <f t="shared" si="9"/>
        <v>33429.921686402522</v>
      </c>
      <c r="D43">
        <f t="shared" si="7"/>
        <v>19048.406546379691</v>
      </c>
      <c r="E43">
        <f t="shared" si="3"/>
        <v>52478.328232782209</v>
      </c>
      <c r="F43">
        <f t="shared" si="6"/>
        <v>54863.706788817821</v>
      </c>
      <c r="G43">
        <f t="shared" si="4"/>
        <v>2385.3785560355573</v>
      </c>
      <c r="H43">
        <f t="shared" si="5"/>
        <v>5.8207660913467407E-11</v>
      </c>
      <c r="I43">
        <v>3.0000000000000001E-3</v>
      </c>
      <c r="J43">
        <f t="shared" si="8"/>
        <v>5.2100948013897265E-11</v>
      </c>
    </row>
    <row r="44" spans="1:10" x14ac:dyDescent="0.25">
      <c r="A44">
        <v>38</v>
      </c>
      <c r="B44">
        <v>738806.94977420755</v>
      </c>
      <c r="C44">
        <f t="shared" si="9"/>
        <v>34015.907558158971</v>
      </c>
      <c r="D44">
        <f t="shared" si="7"/>
        <v>19967.755399302907</v>
      </c>
      <c r="E44">
        <f t="shared" si="3"/>
        <v>53983.662957461878</v>
      </c>
      <c r="F44">
        <f t="shared" si="6"/>
        <v>56437.465819164696</v>
      </c>
      <c r="G44">
        <f t="shared" si="4"/>
        <v>2453.8028617028126</v>
      </c>
      <c r="H44">
        <f t="shared" si="5"/>
        <v>0</v>
      </c>
      <c r="I44">
        <v>3.0000000000000001E-3</v>
      </c>
      <c r="J44">
        <f t="shared" si="8"/>
        <v>0</v>
      </c>
    </row>
    <row r="45" spans="1:10" x14ac:dyDescent="0.25">
      <c r="A45">
        <v>39</v>
      </c>
      <c r="B45">
        <v>773390.45825009106</v>
      </c>
      <c r="C45">
        <f t="shared" si="9"/>
        <v>34583.508475883515</v>
      </c>
      <c r="D45">
        <f t="shared" si="7"/>
        <v>20902.444817570031</v>
      </c>
      <c r="E45">
        <f t="shared" si="3"/>
        <v>55485.953293453545</v>
      </c>
      <c r="F45">
        <f t="shared" si="6"/>
        <v>58008.042079519633</v>
      </c>
      <c r="G45">
        <f t="shared" si="4"/>
        <v>2522.088786066071</v>
      </c>
      <c r="H45">
        <f t="shared" si="5"/>
        <v>0</v>
      </c>
      <c r="I45">
        <v>3.0000000000000001E-3</v>
      </c>
      <c r="J45">
        <f t="shared" si="8"/>
        <v>0</v>
      </c>
    </row>
    <row r="46" spans="1:10" x14ac:dyDescent="0.25">
      <c r="A46">
        <v>40</v>
      </c>
      <c r="B46">
        <v>808523.31169380411</v>
      </c>
      <c r="C46">
        <f t="shared" si="9"/>
        <v>35132.853443713044</v>
      </c>
      <c r="D46">
        <f t="shared" si="7"/>
        <v>21851.981397129843</v>
      </c>
      <c r="E46">
        <f t="shared" si="3"/>
        <v>56984.834840842886</v>
      </c>
      <c r="F46">
        <f t="shared" si="6"/>
        <v>59575.05460633574</v>
      </c>
      <c r="G46">
        <f t="shared" si="4"/>
        <v>2590.2197654928582</v>
      </c>
      <c r="H46">
        <f t="shared" si="5"/>
        <v>0</v>
      </c>
      <c r="I46">
        <v>3.0000000000000001E-3</v>
      </c>
      <c r="J46">
        <f t="shared" si="8"/>
        <v>0</v>
      </c>
    </row>
    <row r="47" spans="1:10" x14ac:dyDescent="0.25">
      <c r="A47">
        <v>41</v>
      </c>
      <c r="B47">
        <v>844187.39852086047</v>
      </c>
      <c r="C47">
        <f t="shared" si="9"/>
        <v>35664.086827056366</v>
      </c>
      <c r="D47">
        <f t="shared" si="7"/>
        <v>22815.875635698932</v>
      </c>
      <c r="E47">
        <f t="shared" si="3"/>
        <v>58479.962462755298</v>
      </c>
      <c r="F47">
        <f t="shared" si="6"/>
        <v>61138.142574698744</v>
      </c>
      <c r="G47">
        <f t="shared" si="4"/>
        <v>2658.1801119434235</v>
      </c>
      <c r="H47">
        <f t="shared" si="5"/>
        <v>0</v>
      </c>
      <c r="I47">
        <v>3.0000000000000001E-3</v>
      </c>
      <c r="J47">
        <f t="shared" si="8"/>
        <v>0</v>
      </c>
    </row>
    <row r="48" spans="1:10" x14ac:dyDescent="0.25">
      <c r="A48">
        <v>42</v>
      </c>
      <c r="B48">
        <v>880364.76547826303</v>
      </c>
      <c r="C48">
        <f t="shared" si="9"/>
        <v>36177.366957402555</v>
      </c>
      <c r="D48">
        <f t="shared" si="7"/>
        <v>23793.642310223328</v>
      </c>
      <c r="E48">
        <f t="shared" si="3"/>
        <v>59971.009267625879</v>
      </c>
      <c r="F48">
        <f t="shared" si="6"/>
        <v>62696.964234336199</v>
      </c>
      <c r="G48">
        <f t="shared" si="4"/>
        <v>2725.9549667102697</v>
      </c>
      <c r="H48">
        <f t="shared" si="5"/>
        <v>0</v>
      </c>
      <c r="I48">
        <v>3.0000000000000001E-3</v>
      </c>
      <c r="J48">
        <f t="shared" si="8"/>
        <v>0</v>
      </c>
    </row>
    <row r="49" spans="1:10" x14ac:dyDescent="0.25">
      <c r="A49">
        <v>43</v>
      </c>
      <c r="B49">
        <v>917037.63031960221</v>
      </c>
      <c r="C49">
        <f t="shared" si="9"/>
        <v>36672.864841339178</v>
      </c>
      <c r="D49">
        <f t="shared" si="7"/>
        <v>24784.800819448708</v>
      </c>
      <c r="E49">
        <f t="shared" si="3"/>
        <v>61457.665660787883</v>
      </c>
      <c r="F49">
        <f t="shared" si="6"/>
        <v>64251.195918096339</v>
      </c>
      <c r="G49">
        <f t="shared" si="4"/>
        <v>2793.5302573085364</v>
      </c>
      <c r="H49">
        <f t="shared" si="5"/>
        <v>-8.0035533756017685E-11</v>
      </c>
      <c r="I49">
        <v>3.0000000000000001E-3</v>
      </c>
      <c r="J49">
        <f t="shared" si="8"/>
        <v>-7.036273719854179E-11</v>
      </c>
    </row>
    <row r="50" spans="1:10" x14ac:dyDescent="0.25">
      <c r="A50">
        <v>44</v>
      </c>
      <c r="B50">
        <v>954188.39328463364</v>
      </c>
      <c r="C50">
        <f t="shared" si="9"/>
        <v>37150.762965031434</v>
      </c>
      <c r="D50">
        <f t="shared" si="7"/>
        <v>25788.87549417929</v>
      </c>
      <c r="E50">
        <f t="shared" si="3"/>
        <v>62939.638459210721</v>
      </c>
      <c r="F50">
        <f t="shared" si="6"/>
        <v>65800.531116447659</v>
      </c>
      <c r="G50">
        <f t="shared" si="4"/>
        <v>2860.8926572368546</v>
      </c>
      <c r="H50">
        <f t="shared" si="5"/>
        <v>8.7311491370201111E-11</v>
      </c>
      <c r="I50">
        <v>3.0000000000000001E-3</v>
      </c>
      <c r="J50">
        <f t="shared" si="8"/>
        <v>7.6529760389966606E-11</v>
      </c>
    </row>
    <row r="51" spans="1:10" x14ac:dyDescent="0.25">
      <c r="A51">
        <v>45</v>
      </c>
      <c r="B51">
        <v>991799.64747094945</v>
      </c>
      <c r="C51">
        <f t="shared" si="9"/>
        <v>37611.254186315811</v>
      </c>
      <c r="D51">
        <f t="shared" si="7"/>
        <v>26805.39587759323</v>
      </c>
      <c r="E51">
        <f t="shared" si="3"/>
        <v>64416.650063909037</v>
      </c>
      <c r="F51">
        <f t="shared" si="6"/>
        <v>67344.679612268534</v>
      </c>
      <c r="G51">
        <f t="shared" si="4"/>
        <v>2928.0295483595014</v>
      </c>
      <c r="H51">
        <f t="shared" si="5"/>
        <v>0</v>
      </c>
      <c r="I51">
        <v>3.0000000000000001E-3</v>
      </c>
      <c r="J51">
        <f t="shared" si="8"/>
        <v>0</v>
      </c>
    </row>
    <row r="52" spans="1:10" x14ac:dyDescent="0.25">
      <c r="A52">
        <v>46</v>
      </c>
      <c r="B52">
        <v>1029854.1881782733</v>
      </c>
      <c r="C52">
        <f t="shared" si="9"/>
        <v>38054.540707323817</v>
      </c>
      <c r="D52">
        <f t="shared" si="7"/>
        <v>27833.89697779117</v>
      </c>
      <c r="E52">
        <f t="shared" si="3"/>
        <v>65888.437685114986</v>
      </c>
      <c r="F52">
        <f t="shared" si="6"/>
        <v>68883.366670802017</v>
      </c>
      <c r="G52">
        <f t="shared" si="4"/>
        <v>2994.9289856870441</v>
      </c>
      <c r="H52">
        <f t="shared" si="5"/>
        <v>0</v>
      </c>
      <c r="I52">
        <v>3.0000000000000001E-3</v>
      </c>
      <c r="J52">
        <f t="shared" si="8"/>
        <v>0</v>
      </c>
    </row>
    <row r="53" spans="1:10" x14ac:dyDescent="0.25">
      <c r="A53">
        <v>47</v>
      </c>
      <c r="B53">
        <v>1068335.0212995345</v>
      </c>
      <c r="C53">
        <f t="shared" si="9"/>
        <v>38480.83312126121</v>
      </c>
      <c r="D53">
        <f t="shared" si="7"/>
        <v>28873.919494582013</v>
      </c>
      <c r="E53">
        <f t="shared" si="3"/>
        <v>67354.75261584323</v>
      </c>
      <c r="F53">
        <f t="shared" si="6"/>
        <v>70416.332280199917</v>
      </c>
      <c r="G53">
        <f t="shared" si="4"/>
        <v>3061.5796643565182</v>
      </c>
      <c r="H53">
        <f t="shared" si="5"/>
        <v>1.7462298274040222E-10</v>
      </c>
      <c r="I53">
        <v>3.0000000000000001E-3</v>
      </c>
      <c r="J53">
        <f t="shared" si="8"/>
        <v>1.5169020916615477E-10</v>
      </c>
    </row>
    <row r="54" spans="1:10" x14ac:dyDescent="0.25">
      <c r="A54">
        <v>48</v>
      </c>
      <c r="B54">
        <v>1107225.3708270954</v>
      </c>
      <c r="C54">
        <f t="shared" si="9"/>
        <v>38890.349527560873</v>
      </c>
      <c r="D54">
        <f t="shared" si="7"/>
        <v>29925.01002235393</v>
      </c>
      <c r="E54">
        <f t="shared" si="3"/>
        <v>68815.359549914807</v>
      </c>
      <c r="F54">
        <f t="shared" si="6"/>
        <v>71943.33043854704</v>
      </c>
      <c r="G54">
        <f t="shared" si="4"/>
        <v>3127.9708886324797</v>
      </c>
      <c r="H54">
        <f t="shared" si="5"/>
        <v>-2.4738255888223648E-10</v>
      </c>
      <c r="I54">
        <v>3.0000000000000001E-3</v>
      </c>
      <c r="J54">
        <f t="shared" si="8"/>
        <v>-2.1425170786180057E-10</v>
      </c>
    </row>
    <row r="55" spans="1:10" x14ac:dyDescent="0.25">
      <c r="A55">
        <v>49</v>
      </c>
      <c r="B55">
        <v>1146508.6855372605</v>
      </c>
      <c r="C55">
        <f t="shared" si="9"/>
        <v>39283.314710165141</v>
      </c>
      <c r="D55">
        <f t="shared" si="7"/>
        <v>30986.721230736774</v>
      </c>
      <c r="E55">
        <f t="shared" si="3"/>
        <v>70270.035940901915</v>
      </c>
      <c r="F55">
        <f t="shared" si="6"/>
        <v>73464.128483670283</v>
      </c>
      <c r="G55">
        <f t="shared" si="4"/>
        <v>3194.0925427682732</v>
      </c>
      <c r="H55">
        <f t="shared" si="5"/>
        <v>0</v>
      </c>
      <c r="I55">
        <v>3.0000000000000001E-3</v>
      </c>
      <c r="J55">
        <f t="shared" si="8"/>
        <v>0</v>
      </c>
    </row>
    <row r="56" spans="1:10" x14ac:dyDescent="0.25">
      <c r="A56">
        <v>50</v>
      </c>
      <c r="B56">
        <v>1186168.6449114492</v>
      </c>
      <c r="C56">
        <f t="shared" si="9"/>
        <v>39659.959374188678</v>
      </c>
      <c r="D56">
        <f t="shared" si="7"/>
        <v>32058.612024633763</v>
      </c>
      <c r="E56">
        <f t="shared" si="3"/>
        <v>71718.571398822445</v>
      </c>
      <c r="F56">
        <f t="shared" si="6"/>
        <v>74978.506462405276</v>
      </c>
      <c r="G56">
        <f t="shared" si="4"/>
        <v>3259.9350635828378</v>
      </c>
      <c r="H56">
        <f t="shared" si="5"/>
        <v>0</v>
      </c>
      <c r="I56">
        <v>3.0000000000000001E-3</v>
      </c>
      <c r="J56">
        <f t="shared" si="8"/>
        <v>0</v>
      </c>
    </row>
    <row r="57" spans="1:10" x14ac:dyDescent="0.25">
      <c r="A57">
        <v>51</v>
      </c>
      <c r="B57">
        <v>1226189.1643480577</v>
      </c>
      <c r="C57">
        <f t="shared" si="9"/>
        <v>40020.519436608534</v>
      </c>
      <c r="D57">
        <f t="shared" si="7"/>
        <v>33140.247685082642</v>
      </c>
      <c r="E57">
        <f t="shared" si="3"/>
        <v>73160.767121691169</v>
      </c>
      <c r="F57">
        <f t="shared" si="6"/>
        <v>76486.25653631358</v>
      </c>
      <c r="G57">
        <f t="shared" si="4"/>
        <v>3325.4894146223296</v>
      </c>
      <c r="H57">
        <f t="shared" si="5"/>
        <v>0</v>
      </c>
      <c r="I57">
        <v>3.0000000000000001E-3</v>
      </c>
      <c r="J57">
        <f t="shared" si="8"/>
        <v>0</v>
      </c>
    </row>
    <row r="58" spans="1:10" x14ac:dyDescent="0.25">
      <c r="A58">
        <v>52</v>
      </c>
      <c r="B58">
        <v>1266554.399715099</v>
      </c>
      <c r="C58">
        <f t="shared" si="9"/>
        <v>40365.235367041314</v>
      </c>
      <c r="D58">
        <f t="shared" si="7"/>
        <v>34231.199992299975</v>
      </c>
      <c r="E58">
        <f t="shared" si="3"/>
        <v>74596.435359341296</v>
      </c>
      <c r="F58">
        <f t="shared" si="6"/>
        <v>77987.182421129575</v>
      </c>
      <c r="G58">
        <f t="shared" si="4"/>
        <v>3390.7470617882423</v>
      </c>
      <c r="H58">
        <f t="shared" si="5"/>
        <v>0</v>
      </c>
      <c r="I58">
        <v>3.0000000000000001E-3</v>
      </c>
      <c r="J58">
        <f t="shared" si="8"/>
        <v>0</v>
      </c>
    </row>
    <row r="59" spans="1:10" x14ac:dyDescent="0.25">
      <c r="A59">
        <v>53</v>
      </c>
      <c r="B59">
        <v>1307248.7512900773</v>
      </c>
      <c r="C59">
        <f t="shared" si="9"/>
        <v>40694.351574978326</v>
      </c>
      <c r="D59">
        <f t="shared" si="7"/>
        <v>35331.047332164257</v>
      </c>
      <c r="E59">
        <f t="shared" si="3"/>
        <v>76025.398907142575</v>
      </c>
      <c r="F59">
        <f t="shared" si="6"/>
        <v>79481.098857467281</v>
      </c>
      <c r="G59">
        <f t="shared" si="4"/>
        <v>3455.6999503246643</v>
      </c>
      <c r="H59">
        <f t="shared" si="5"/>
        <v>0</v>
      </c>
      <c r="I59">
        <v>3.0000000000000001E-3</v>
      </c>
      <c r="J59">
        <f t="shared" si="8"/>
        <v>0</v>
      </c>
    </row>
    <row r="60" spans="1:10" x14ac:dyDescent="0.25">
      <c r="A60">
        <v>54</v>
      </c>
      <c r="B60">
        <v>1348256.8671302511</v>
      </c>
      <c r="C60">
        <f t="shared" si="9"/>
        <v>41008.115840173792</v>
      </c>
      <c r="D60">
        <f t="shared" si="7"/>
        <v>36439.374787304085</v>
      </c>
      <c r="E60">
        <f t="shared" si="3"/>
        <v>77447.490627477877</v>
      </c>
      <c r="F60">
        <f t="shared" si="6"/>
        <v>80967.831110545158</v>
      </c>
      <c r="G60">
        <f t="shared" si="4"/>
        <v>3520.3404830671807</v>
      </c>
      <c r="H60">
        <f t="shared" si="5"/>
        <v>0</v>
      </c>
      <c r="I60">
        <v>3.0000000000000001E-3</v>
      </c>
      <c r="J60">
        <f t="shared" si="8"/>
        <v>0</v>
      </c>
    </row>
    <row r="61" spans="1:10" x14ac:dyDescent="0.25">
      <c r="A61">
        <v>55</v>
      </c>
      <c r="B61">
        <v>1389563.6459133986</v>
      </c>
      <c r="C61">
        <f t="shared" si="9"/>
        <v>41306.778783147456</v>
      </c>
      <c r="D61">
        <f t="shared" si="7"/>
        <v>37555.774213875637</v>
      </c>
      <c r="E61">
        <f t="shared" si="3"/>
        <v>78862.5529970231</v>
      </c>
      <c r="F61">
        <f t="shared" si="6"/>
        <v>82447.214496887857</v>
      </c>
      <c r="G61">
        <f t="shared" si="4"/>
        <v>3584.6614998646892</v>
      </c>
      <c r="H61">
        <f t="shared" si="5"/>
        <v>0</v>
      </c>
      <c r="I61">
        <v>3.0000000000000001E-3</v>
      </c>
      <c r="J61">
        <f t="shared" si="8"/>
        <v>0</v>
      </c>
    </row>
    <row r="62" spans="1:10" x14ac:dyDescent="0.25">
      <c r="A62">
        <v>56</v>
      </c>
      <c r="B62">
        <v>1431154.2392864057</v>
      </c>
      <c r="C62">
        <f t="shared" si="9"/>
        <v>41590.593373007141</v>
      </c>
      <c r="D62">
        <f t="shared" si="7"/>
        <v>38679.844305037994</v>
      </c>
      <c r="E62">
        <f t="shared" si="3"/>
        <v>80270.437678045128</v>
      </c>
      <c r="F62">
        <f t="shared" si="6"/>
        <v>83919.093936138204</v>
      </c>
      <c r="G62">
        <f t="shared" si="4"/>
        <v>3648.6562580929653</v>
      </c>
      <c r="H62">
        <f t="shared" si="5"/>
        <v>1.1641532182693481E-10</v>
      </c>
      <c r="I62">
        <v>3.0000000000000001E-3</v>
      </c>
      <c r="J62">
        <f t="shared" si="8"/>
        <v>9.843689220560559E-11</v>
      </c>
    </row>
    <row r="63" spans="1:10" x14ac:dyDescent="0.25">
      <c r="A63">
        <v>57</v>
      </c>
      <c r="B63">
        <v>1473014.0537564349</v>
      </c>
      <c r="C63">
        <f t="shared" si="9"/>
        <v>41859.814470029203</v>
      </c>
      <c r="D63">
        <f t="shared" si="7"/>
        <v>39811.190642065812</v>
      </c>
      <c r="E63">
        <f t="shared" si="3"/>
        <v>81671.005112095008</v>
      </c>
      <c r="F63">
        <f t="shared" si="6"/>
        <v>85383.323526281267</v>
      </c>
      <c r="G63">
        <f t="shared" si="4"/>
        <v>3712.318414186142</v>
      </c>
      <c r="H63">
        <f t="shared" si="5"/>
        <v>1.1641532182693481E-10</v>
      </c>
      <c r="I63">
        <v>3.0000000000000001E-3</v>
      </c>
      <c r="J63">
        <f t="shared" si="8"/>
        <v>9.8142464811172067E-11</v>
      </c>
    </row>
    <row r="64" spans="1:10" x14ac:dyDescent="0.25">
      <c r="A64">
        <v>58</v>
      </c>
      <c r="B64">
        <v>1515128.7521570611</v>
      </c>
      <c r="C64">
        <f t="shared" si="9"/>
        <v>42114.698400626192</v>
      </c>
      <c r="D64">
        <f t="shared" si="7"/>
        <v>40949.425733974625</v>
      </c>
      <c r="E64">
        <f t="shared" si="3"/>
        <v>83064.124134600817</v>
      </c>
      <c r="F64">
        <f t="shared" si="6"/>
        <v>86839.76614071893</v>
      </c>
      <c r="G64">
        <f t="shared" si="4"/>
        <v>3775.6420061182143</v>
      </c>
      <c r="H64">
        <f t="shared" si="5"/>
        <v>0</v>
      </c>
      <c r="I64">
        <v>3.0000000000000001E-3</v>
      </c>
      <c r="J64">
        <f t="shared" si="8"/>
        <v>0</v>
      </c>
    </row>
    <row r="65" spans="1:12" x14ac:dyDescent="0.25">
      <c r="A65">
        <v>59</v>
      </c>
      <c r="B65">
        <v>1557484.2547195824</v>
      </c>
      <c r="C65">
        <f t="shared" si="9"/>
        <v>42355.502562521258</v>
      </c>
      <c r="D65">
        <f t="shared" si="7"/>
        <v>42094.169046475203</v>
      </c>
      <c r="E65">
        <f t="shared" si="3"/>
        <v>84449.671608996461</v>
      </c>
      <c r="F65">
        <f t="shared" si="6"/>
        <v>88288.293045768572</v>
      </c>
      <c r="G65">
        <f t="shared" si="4"/>
        <v>3838.6214367725465</v>
      </c>
      <c r="H65">
        <f t="shared" si="5"/>
        <v>-4.3655745685100555E-10</v>
      </c>
      <c r="I65">
        <v>3.0000000000000001E-3</v>
      </c>
      <c r="J65">
        <f t="shared" si="8"/>
        <v>-3.6583593490902697E-10</v>
      </c>
    </row>
    <row r="66" spans="1:12" x14ac:dyDescent="0.25">
      <c r="A66">
        <v>60</v>
      </c>
      <c r="B66">
        <v>278.15243885799038</v>
      </c>
      <c r="C66">
        <f t="shared" si="9"/>
        <v>-1557206.1022807243</v>
      </c>
      <c r="D66">
        <f t="shared" si="7"/>
        <v>7.5176334826483888</v>
      </c>
      <c r="E66">
        <f t="shared" si="3"/>
        <v>-1557198.5846472417</v>
      </c>
      <c r="F66">
        <f t="shared" si="6"/>
        <v>497.75845380069848</v>
      </c>
      <c r="G66">
        <f t="shared" si="4"/>
        <v>21.641671904378192</v>
      </c>
      <c r="H66">
        <f t="shared" si="5"/>
        <v>1557674.701429138</v>
      </c>
      <c r="I66">
        <v>3.0000000000000001E-3</v>
      </c>
      <c r="J66">
        <f t="shared" si="8"/>
        <v>1301429.9148112698</v>
      </c>
      <c r="L66" t="s">
        <v>19</v>
      </c>
    </row>
    <row r="67" spans="1:12" x14ac:dyDescent="0.25">
      <c r="L67" t="s">
        <v>21</v>
      </c>
    </row>
    <row r="68" spans="1:12" x14ac:dyDescent="0.25">
      <c r="J68" t="s">
        <v>16</v>
      </c>
    </row>
    <row r="69" spans="1:12" x14ac:dyDescent="0.25">
      <c r="J69">
        <f>SUM(J6:J66)</f>
        <v>1302834.6680431403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9465-08A5-44BB-AEC3-286F7307E3D0}">
  <dimension ref="A1:L69"/>
  <sheetViews>
    <sheetView topLeftCell="H50" workbookViewId="0">
      <selection activeCell="L65" sqref="L65"/>
    </sheetView>
  </sheetViews>
  <sheetFormatPr defaultRowHeight="15" x14ac:dyDescent="0.25"/>
  <sheetData>
    <row r="1" spans="1:10" x14ac:dyDescent="0.25">
      <c r="B1" t="s">
        <v>0</v>
      </c>
      <c r="C1">
        <v>17</v>
      </c>
      <c r="D1" t="s">
        <v>3</v>
      </c>
      <c r="E1">
        <v>32</v>
      </c>
      <c r="G1" t="s">
        <v>9</v>
      </c>
      <c r="H1">
        <f>1/(5+E1)</f>
        <v>2.7027027027027029E-2</v>
      </c>
    </row>
    <row r="2" spans="1:10" x14ac:dyDescent="0.25">
      <c r="B2" t="s">
        <v>1</v>
      </c>
      <c r="C2">
        <v>6</v>
      </c>
      <c r="D2" t="s">
        <v>4</v>
      </c>
      <c r="E2">
        <v>18</v>
      </c>
      <c r="G2" t="s">
        <v>14</v>
      </c>
      <c r="H2">
        <f>1/(5+$E$2)</f>
        <v>4.3478260869565216E-2</v>
      </c>
    </row>
    <row r="3" spans="1:10" x14ac:dyDescent="0.25">
      <c r="B3" t="s">
        <v>2</v>
      </c>
      <c r="C3">
        <v>26</v>
      </c>
      <c r="G3">
        <v>0.6</v>
      </c>
    </row>
    <row r="4" spans="1:10" x14ac:dyDescent="0.25">
      <c r="B4" t="s">
        <v>7</v>
      </c>
      <c r="C4">
        <v>1</v>
      </c>
    </row>
    <row r="5" spans="1:10" x14ac:dyDescent="0.25">
      <c r="A5" t="s">
        <v>6</v>
      </c>
      <c r="B5" t="s">
        <v>5</v>
      </c>
      <c r="C5" t="s">
        <v>8</v>
      </c>
      <c r="D5" t="s">
        <v>10</v>
      </c>
      <c r="E5" t="s">
        <v>11</v>
      </c>
      <c r="F5" t="s">
        <v>12</v>
      </c>
      <c r="G5" t="s">
        <v>13</v>
      </c>
      <c r="H5" t="s">
        <v>15</v>
      </c>
      <c r="I5" t="s">
        <v>17</v>
      </c>
      <c r="J5" t="s">
        <v>18</v>
      </c>
    </row>
    <row r="6" spans="1:10" x14ac:dyDescent="0.25">
      <c r="A6">
        <v>0</v>
      </c>
      <c r="B6">
        <v>1786</v>
      </c>
      <c r="D6">
        <f t="shared" ref="D6:D37" si="0">B6*$H$1</f>
        <v>48.270270270270274</v>
      </c>
      <c r="E6">
        <f>D6+C6</f>
        <v>48.270270270270274</v>
      </c>
      <c r="F6">
        <f>$C$1*(B6)^$G$3</f>
        <v>1519.0700249655929</v>
      </c>
      <c r="G6">
        <f>$H$2*F6</f>
        <v>66.046522824590994</v>
      </c>
      <c r="H6">
        <f>F6-G6-E6</f>
        <v>1404.7532318707317</v>
      </c>
      <c r="I6">
        <v>3.0000000000000001E-3</v>
      </c>
      <c r="J6">
        <f t="shared" ref="J6:J37" si="1">H6/((1+I6)^A6)</f>
        <v>1404.7532318707317</v>
      </c>
    </row>
    <row r="7" spans="1:10" x14ac:dyDescent="0.25">
      <c r="A7">
        <v>1</v>
      </c>
      <c r="B7">
        <v>4051.9021758137264</v>
      </c>
      <c r="C7">
        <f t="shared" ref="C7:C38" si="2">(B7-B6)/$C$4</f>
        <v>2265.9021758137264</v>
      </c>
      <c r="D7">
        <f t="shared" si="0"/>
        <v>109.5108696165872</v>
      </c>
      <c r="E7">
        <f t="shared" ref="E7:E66" si="3">D7+C7</f>
        <v>2375.4130454303136</v>
      </c>
      <c r="F7">
        <f>$C$1*(B7)^$G$3</f>
        <v>2483.3863656771446</v>
      </c>
      <c r="G7">
        <f t="shared" ref="G7:G66" si="4">$H$2*F7</f>
        <v>107.97332024683237</v>
      </c>
      <c r="H7">
        <f t="shared" ref="H7:H66" si="5">F7-G7-E7</f>
        <v>0</v>
      </c>
      <c r="I7">
        <v>3.0000000000000001E-3</v>
      </c>
      <c r="J7">
        <f t="shared" si="1"/>
        <v>0</v>
      </c>
    </row>
    <row r="8" spans="1:10" x14ac:dyDescent="0.25">
      <c r="A8">
        <v>2</v>
      </c>
      <c r="B8">
        <v>7214.9195942521292</v>
      </c>
      <c r="C8">
        <f t="shared" si="2"/>
        <v>3163.0174184384027</v>
      </c>
      <c r="D8">
        <f t="shared" si="0"/>
        <v>194.99782687167917</v>
      </c>
      <c r="E8">
        <f>D8+C8</f>
        <v>3358.0152453100818</v>
      </c>
      <c r="F8">
        <f t="shared" ref="F8:F66" si="6">$C$1*(B8)^$G$3</f>
        <v>3510.6523019150859</v>
      </c>
      <c r="G8">
        <f>$H$2*F8</f>
        <v>152.63705660500372</v>
      </c>
      <c r="H8">
        <f t="shared" si="5"/>
        <v>0</v>
      </c>
      <c r="I8">
        <v>3.0000000000000001E-3</v>
      </c>
      <c r="J8">
        <f t="shared" si="1"/>
        <v>0</v>
      </c>
    </row>
    <row r="9" spans="1:10" x14ac:dyDescent="0.25">
      <c r="A9">
        <v>3</v>
      </c>
      <c r="B9">
        <v>11306.095160343124</v>
      </c>
      <c r="C9">
        <f t="shared" si="2"/>
        <v>4091.1755660909948</v>
      </c>
      <c r="D9">
        <f t="shared" si="0"/>
        <v>305.57013946873309</v>
      </c>
      <c r="E9">
        <f t="shared" si="3"/>
        <v>4396.7457055597279</v>
      </c>
      <c r="F9">
        <f t="shared" si="6"/>
        <v>4596.5977830851689</v>
      </c>
      <c r="G9">
        <f t="shared" si="4"/>
        <v>199.85207752544213</v>
      </c>
      <c r="H9">
        <f t="shared" si="5"/>
        <v>0</v>
      </c>
      <c r="I9">
        <v>3.0000000000000001E-3</v>
      </c>
      <c r="J9">
        <f t="shared" si="1"/>
        <v>0</v>
      </c>
    </row>
    <row r="10" spans="1:10" x14ac:dyDescent="0.25">
      <c r="A10">
        <v>4</v>
      </c>
      <c r="B10">
        <v>16350.22501908993</v>
      </c>
      <c r="C10">
        <f t="shared" si="2"/>
        <v>5044.1298587468063</v>
      </c>
      <c r="D10">
        <f t="shared" si="0"/>
        <v>441.89797348891705</v>
      </c>
      <c r="E10">
        <f t="shared" si="3"/>
        <v>5486.0278322357235</v>
      </c>
      <c r="F10">
        <f t="shared" si="6"/>
        <v>5735.3927337009854</v>
      </c>
      <c r="G10">
        <f t="shared" si="4"/>
        <v>249.36490146526023</v>
      </c>
      <c r="H10">
        <f t="shared" si="5"/>
        <v>0</v>
      </c>
      <c r="I10">
        <v>3.0000000000000001E-3</v>
      </c>
      <c r="J10">
        <f t="shared" si="1"/>
        <v>0</v>
      </c>
    </row>
    <row r="11" spans="1:10" x14ac:dyDescent="0.25">
      <c r="A11">
        <v>5</v>
      </c>
      <c r="B11">
        <v>22366.387935485214</v>
      </c>
      <c r="C11">
        <f t="shared" si="2"/>
        <v>6016.1629163952839</v>
      </c>
      <c r="D11">
        <f t="shared" si="0"/>
        <v>604.49697122933014</v>
      </c>
      <c r="E11">
        <f t="shared" si="3"/>
        <v>6620.6598876246144</v>
      </c>
      <c r="F11">
        <f t="shared" si="6"/>
        <v>6921.5989734257291</v>
      </c>
      <c r="G11">
        <f t="shared" si="4"/>
        <v>300.93908580111867</v>
      </c>
      <c r="H11">
        <f t="shared" si="5"/>
        <v>0</v>
      </c>
      <c r="I11">
        <v>3.0000000000000001E-3</v>
      </c>
      <c r="J11">
        <f t="shared" si="1"/>
        <v>0</v>
      </c>
    </row>
    <row r="12" spans="1:10" x14ac:dyDescent="0.25">
      <c r="A12">
        <v>6</v>
      </c>
      <c r="B12">
        <v>29368.687326670246</v>
      </c>
      <c r="C12">
        <f t="shared" si="2"/>
        <v>7002.2993911850317</v>
      </c>
      <c r="D12">
        <f t="shared" si="0"/>
        <v>793.74830612622293</v>
      </c>
      <c r="E12">
        <f t="shared" si="3"/>
        <v>7796.0476973112545</v>
      </c>
      <c r="F12">
        <f t="shared" si="6"/>
        <v>8150.4135017344934</v>
      </c>
      <c r="G12">
        <f t="shared" si="4"/>
        <v>354.36580442323884</v>
      </c>
      <c r="H12">
        <f t="shared" si="5"/>
        <v>0</v>
      </c>
      <c r="I12">
        <v>3.0000000000000001E-3</v>
      </c>
      <c r="J12">
        <f t="shared" si="1"/>
        <v>0</v>
      </c>
    </row>
    <row r="13" spans="1:10" x14ac:dyDescent="0.25">
      <c r="A13">
        <v>7</v>
      </c>
      <c r="B13">
        <v>37366.933298758471</v>
      </c>
      <c r="C13">
        <f t="shared" si="2"/>
        <v>7998.2459720882252</v>
      </c>
      <c r="D13">
        <f t="shared" si="0"/>
        <v>1009.9171161826614</v>
      </c>
      <c r="E13">
        <f t="shared" si="3"/>
        <v>9008.1630882708869</v>
      </c>
      <c r="F13">
        <f t="shared" si="6"/>
        <v>9417.6250468286435</v>
      </c>
      <c r="G13">
        <f t="shared" si="4"/>
        <v>409.4619585577671</v>
      </c>
      <c r="H13">
        <f t="shared" si="5"/>
        <v>0</v>
      </c>
      <c r="I13">
        <v>3.0000000000000001E-3</v>
      </c>
      <c r="J13">
        <f t="shared" si="1"/>
        <v>0</v>
      </c>
    </row>
    <row r="14" spans="1:10" x14ac:dyDescent="0.25">
      <c r="A14">
        <v>8</v>
      </c>
      <c r="B14">
        <v>46367.224734463744</v>
      </c>
      <c r="C14">
        <f t="shared" si="2"/>
        <v>9000.2914357052723</v>
      </c>
      <c r="D14">
        <f t="shared" si="0"/>
        <v>1253.1682360665877</v>
      </c>
      <c r="E14">
        <f t="shared" si="3"/>
        <v>10253.45967177186</v>
      </c>
      <c r="F14">
        <f t="shared" si="6"/>
        <v>10719.526020488755</v>
      </c>
      <c r="G14">
        <f t="shared" si="4"/>
        <v>466.06634871690238</v>
      </c>
      <c r="H14">
        <f t="shared" si="5"/>
        <v>0</v>
      </c>
      <c r="I14">
        <v>3.0000000000000001E-3</v>
      </c>
      <c r="J14">
        <f t="shared" si="1"/>
        <v>0</v>
      </c>
    </row>
    <row r="15" spans="1:10" x14ac:dyDescent="0.25">
      <c r="A15">
        <v>9</v>
      </c>
      <c r="B15">
        <v>56372.438812548186</v>
      </c>
      <c r="C15">
        <f t="shared" si="2"/>
        <v>10005.214078084442</v>
      </c>
      <c r="D15">
        <f t="shared" si="0"/>
        <v>1523.5794273661672</v>
      </c>
      <c r="E15">
        <f t="shared" si="3"/>
        <v>11528.793505450609</v>
      </c>
      <c r="F15">
        <f t="shared" si="6"/>
        <v>12052.829573880186</v>
      </c>
      <c r="G15">
        <f t="shared" si="4"/>
        <v>524.03606842957333</v>
      </c>
      <c r="H15">
        <f t="shared" si="5"/>
        <v>0</v>
      </c>
      <c r="I15">
        <v>3.0000000000000001E-3</v>
      </c>
      <c r="J15">
        <f t="shared" si="1"/>
        <v>0</v>
      </c>
    </row>
    <row r="16" spans="1:10" x14ac:dyDescent="0.25">
      <c r="A16">
        <v>10</v>
      </c>
      <c r="B16">
        <v>67382.64342074623</v>
      </c>
      <c r="C16">
        <f t="shared" si="2"/>
        <v>11010.204608198044</v>
      </c>
      <c r="D16">
        <f t="shared" si="0"/>
        <v>1821.1525248850332</v>
      </c>
      <c r="E16">
        <f t="shared" si="3"/>
        <v>12831.357133083078</v>
      </c>
      <c r="F16">
        <f t="shared" si="6"/>
        <v>13414.600639132308</v>
      </c>
      <c r="G16">
        <f t="shared" si="4"/>
        <v>583.24350604923075</v>
      </c>
      <c r="H16">
        <f t="shared" si="5"/>
        <v>0</v>
      </c>
      <c r="I16">
        <v>3.0000000000000001E-3</v>
      </c>
      <c r="J16">
        <f t="shared" si="1"/>
        <v>0</v>
      </c>
    </row>
    <row r="17" spans="1:10" x14ac:dyDescent="0.25">
      <c r="A17">
        <v>11</v>
      </c>
      <c r="B17">
        <v>79395.447021251559</v>
      </c>
      <c r="C17">
        <f t="shared" si="2"/>
        <v>12012.803600505329</v>
      </c>
      <c r="D17">
        <f t="shared" si="0"/>
        <v>2145.8228924662585</v>
      </c>
      <c r="E17">
        <f t="shared" si="3"/>
        <v>14158.626492971587</v>
      </c>
      <c r="F17">
        <f t="shared" si="6"/>
        <v>14802.200424470297</v>
      </c>
      <c r="G17">
        <f t="shared" si="4"/>
        <v>643.57393149870848</v>
      </c>
      <c r="H17">
        <f t="shared" si="5"/>
        <v>0</v>
      </c>
      <c r="I17">
        <v>3.0000000000000001E-3</v>
      </c>
      <c r="J17">
        <f t="shared" si="1"/>
        <v>0</v>
      </c>
    </row>
    <row r="18" spans="1:10" x14ac:dyDescent="0.25">
      <c r="A18">
        <v>12</v>
      </c>
      <c r="B18">
        <v>92406.297914710478</v>
      </c>
      <c r="C18">
        <f t="shared" si="2"/>
        <v>13010.850893458919</v>
      </c>
      <c r="D18">
        <f t="shared" si="0"/>
        <v>2497.4675112083914</v>
      </c>
      <c r="E18">
        <f t="shared" si="3"/>
        <v>15508.31840466731</v>
      </c>
      <c r="F18">
        <f t="shared" si="6"/>
        <v>16213.24196851582</v>
      </c>
      <c r="G18">
        <f t="shared" si="4"/>
        <v>704.92356384851394</v>
      </c>
      <c r="H18">
        <f t="shared" si="5"/>
        <v>0</v>
      </c>
      <c r="I18">
        <v>3.0000000000000001E-3</v>
      </c>
      <c r="J18">
        <f t="shared" si="1"/>
        <v>0</v>
      </c>
    </row>
    <row r="19" spans="1:10" x14ac:dyDescent="0.25">
      <c r="A19">
        <v>13</v>
      </c>
      <c r="B19">
        <v>106408.74232773014</v>
      </c>
      <c r="C19">
        <f t="shared" si="2"/>
        <v>14002.444413019664</v>
      </c>
      <c r="D19">
        <f t="shared" si="0"/>
        <v>2875.9119548035173</v>
      </c>
      <c r="E19">
        <f t="shared" si="3"/>
        <v>16878.35636782318</v>
      </c>
      <c r="F19">
        <f t="shared" si="6"/>
        <v>17645.554384542407</v>
      </c>
      <c r="G19">
        <f t="shared" si="4"/>
        <v>767.19801671923506</v>
      </c>
      <c r="H19">
        <f t="shared" si="5"/>
        <v>0</v>
      </c>
      <c r="I19">
        <v>3.0000000000000001E-3</v>
      </c>
      <c r="J19">
        <f t="shared" si="1"/>
        <v>0</v>
      </c>
    </row>
    <row r="20" spans="1:10" x14ac:dyDescent="0.25">
      <c r="A20">
        <v>14</v>
      </c>
      <c r="B20">
        <v>121394.64869367964</v>
      </c>
      <c r="C20">
        <f t="shared" si="2"/>
        <v>14985.9063659495</v>
      </c>
      <c r="D20">
        <f t="shared" si="0"/>
        <v>3280.9364511805311</v>
      </c>
      <c r="E20">
        <f t="shared" si="3"/>
        <v>18266.842817130033</v>
      </c>
      <c r="F20">
        <f t="shared" si="6"/>
        <v>19097.153854272332</v>
      </c>
      <c r="G20">
        <f t="shared" si="4"/>
        <v>830.31103714227527</v>
      </c>
      <c r="H20">
        <f t="shared" si="5"/>
        <v>0</v>
      </c>
      <c r="I20">
        <v>3.0000000000000001E-3</v>
      </c>
      <c r="J20">
        <f t="shared" si="1"/>
        <v>0</v>
      </c>
    </row>
    <row r="21" spans="1:10" x14ac:dyDescent="0.25">
      <c r="A21">
        <v>15</v>
      </c>
      <c r="B21">
        <v>137354.4039046361</v>
      </c>
      <c r="C21">
        <f t="shared" si="2"/>
        <v>15959.755210956457</v>
      </c>
      <c r="D21">
        <f t="shared" si="0"/>
        <v>3712.2811866117868</v>
      </c>
      <c r="E21">
        <f t="shared" si="3"/>
        <v>19672.036397568245</v>
      </c>
      <c r="F21">
        <f t="shared" si="6"/>
        <v>20566.219870184988</v>
      </c>
      <c r="G21">
        <f t="shared" si="4"/>
        <v>894.18347261673864</v>
      </c>
      <c r="H21">
        <f t="shared" si="5"/>
        <v>0</v>
      </c>
      <c r="I21">
        <v>3.0000000000000001E-3</v>
      </c>
      <c r="J21">
        <f t="shared" si="1"/>
        <v>0</v>
      </c>
    </row>
    <row r="22" spans="1:10" x14ac:dyDescent="0.25">
      <c r="A22">
        <v>16</v>
      </c>
      <c r="B22">
        <v>154277.0860979312</v>
      </c>
      <c r="C22">
        <f t="shared" si="2"/>
        <v>16922.682193295099</v>
      </c>
      <c r="D22">
        <f t="shared" si="0"/>
        <v>4169.650975619762</v>
      </c>
      <c r="E22">
        <f t="shared" si="3"/>
        <v>21092.333168914862</v>
      </c>
      <c r="F22">
        <f t="shared" si="6"/>
        <v>22051.075585683742</v>
      </c>
      <c r="G22">
        <f t="shared" si="4"/>
        <v>958.74241676885833</v>
      </c>
      <c r="H22">
        <f t="shared" si="5"/>
        <v>0</v>
      </c>
      <c r="I22">
        <v>3.0000000000000001E-3</v>
      </c>
      <c r="J22">
        <f t="shared" si="1"/>
        <v>0</v>
      </c>
    </row>
    <row r="23" spans="1:10" x14ac:dyDescent="0.25">
      <c r="A23">
        <v>17</v>
      </c>
      <c r="B23">
        <v>172150.61761532197</v>
      </c>
      <c r="C23">
        <f t="shared" si="2"/>
        <v>17873.531517390773</v>
      </c>
      <c r="D23">
        <f t="shared" si="0"/>
        <v>4652.7193950087021</v>
      </c>
      <c r="E23">
        <f t="shared" si="3"/>
        <v>22526.250912399475</v>
      </c>
      <c r="F23">
        <f t="shared" si="6"/>
        <v>23550.171408417624</v>
      </c>
      <c r="G23">
        <f t="shared" si="4"/>
        <v>1023.9204960181576</v>
      </c>
      <c r="H23">
        <f t="shared" si="5"/>
        <v>0</v>
      </c>
      <c r="I23">
        <v>3.0000000000000001E-3</v>
      </c>
      <c r="J23">
        <f t="shared" si="1"/>
        <v>0</v>
      </c>
    </row>
    <row r="24" spans="1:10" x14ac:dyDescent="0.25">
      <c r="A24">
        <v>18</v>
      </c>
      <c r="B24">
        <v>190961.90106390364</v>
      </c>
      <c r="C24">
        <f t="shared" si="2"/>
        <v>18811.283448581671</v>
      </c>
      <c r="D24">
        <f t="shared" si="0"/>
        <v>5161.1324611865848</v>
      </c>
      <c r="E24">
        <f t="shared" si="3"/>
        <v>23972.415909768257</v>
      </c>
      <c r="F24">
        <f t="shared" si="6"/>
        <v>25062.071178394079</v>
      </c>
      <c r="G24">
        <f t="shared" si="4"/>
        <v>1089.6552686258294</v>
      </c>
      <c r="H24">
        <f t="shared" si="5"/>
        <v>0</v>
      </c>
      <c r="I24">
        <v>3.0000000000000001E-3</v>
      </c>
      <c r="J24">
        <f t="shared" si="1"/>
        <v>0</v>
      </c>
    </row>
    <row r="25" spans="1:10" x14ac:dyDescent="0.25">
      <c r="A25">
        <v>19</v>
      </c>
      <c r="B25">
        <v>210696.94086047512</v>
      </c>
      <c r="C25">
        <f t="shared" si="2"/>
        <v>19735.03979657148</v>
      </c>
      <c r="D25">
        <f t="shared" si="0"/>
        <v>5694.5119151479767</v>
      </c>
      <c r="E25">
        <f t="shared" si="3"/>
        <v>25429.551711719458</v>
      </c>
      <c r="F25">
        <f t="shared" si="6"/>
        <v>26585.440425888504</v>
      </c>
      <c r="G25">
        <f t="shared" si="4"/>
        <v>1155.8887141690655</v>
      </c>
      <c r="H25">
        <f t="shared" si="5"/>
        <v>0</v>
      </c>
      <c r="I25">
        <v>3.0000000000000001E-3</v>
      </c>
      <c r="J25">
        <f t="shared" si="1"/>
        <v>0</v>
      </c>
    </row>
    <row r="26" spans="1:10" x14ac:dyDescent="0.25">
      <c r="A26">
        <v>20</v>
      </c>
      <c r="B26">
        <v>231340.95221446216</v>
      </c>
      <c r="C26">
        <f t="shared" si="2"/>
        <v>20644.011353987036</v>
      </c>
      <c r="D26">
        <f t="shared" si="0"/>
        <v>6252.4581679584371</v>
      </c>
      <c r="E26">
        <f t="shared" si="3"/>
        <v>26896.469521945473</v>
      </c>
      <c r="F26">
        <f t="shared" si="6"/>
        <v>28119.036318397564</v>
      </c>
      <c r="G26">
        <f t="shared" si="4"/>
        <v>1222.566796452068</v>
      </c>
      <c r="H26">
        <f t="shared" si="5"/>
        <v>0</v>
      </c>
      <c r="I26">
        <v>3.0000000000000001E-3</v>
      </c>
      <c r="J26">
        <f t="shared" si="1"/>
        <v>0</v>
      </c>
    </row>
    <row r="27" spans="1:10" x14ac:dyDescent="0.25">
      <c r="A27">
        <v>21</v>
      </c>
      <c r="B27">
        <v>252878.45916885356</v>
      </c>
      <c r="C27">
        <f t="shared" si="2"/>
        <v>21537.5069543914</v>
      </c>
      <c r="D27">
        <f t="shared" si="0"/>
        <v>6834.5529505095556</v>
      </c>
      <c r="E27">
        <f t="shared" si="3"/>
        <v>28372.059904900954</v>
      </c>
      <c r="F27">
        <f t="shared" si="6"/>
        <v>29661.698991487359</v>
      </c>
      <c r="G27">
        <f t="shared" si="4"/>
        <v>1289.6390865864068</v>
      </c>
      <c r="H27">
        <f t="shared" si="5"/>
        <v>0</v>
      </c>
      <c r="I27">
        <v>3.0000000000000001E-3</v>
      </c>
      <c r="J27">
        <f t="shared" si="1"/>
        <v>0</v>
      </c>
    </row>
    <row r="28" spans="1:10" x14ac:dyDescent="0.25">
      <c r="A28">
        <v>22</v>
      </c>
      <c r="B28">
        <v>275293.38305200188</v>
      </c>
      <c r="C28">
        <f t="shared" si="2"/>
        <v>22414.923883148324</v>
      </c>
      <c r="D28">
        <f t="shared" si="0"/>
        <v>7440.3617041081598</v>
      </c>
      <c r="E28">
        <f t="shared" si="3"/>
        <v>29855.285587256483</v>
      </c>
      <c r="F28">
        <f t="shared" si="6"/>
        <v>31212.344023040889</v>
      </c>
      <c r="G28">
        <f t="shared" si="4"/>
        <v>1357.0584357843863</v>
      </c>
      <c r="H28">
        <f t="shared" si="5"/>
        <v>0</v>
      </c>
      <c r="I28">
        <v>3.0000000000000001E-3</v>
      </c>
      <c r="J28">
        <f t="shared" si="1"/>
        <v>0</v>
      </c>
    </row>
    <row r="29" spans="1:10" x14ac:dyDescent="0.25">
      <c r="A29">
        <v>23</v>
      </c>
      <c r="B29">
        <v>298569.12247942301</v>
      </c>
      <c r="C29">
        <f t="shared" si="2"/>
        <v>23275.739427421126</v>
      </c>
      <c r="D29">
        <f t="shared" si="0"/>
        <v>8069.4357426871084</v>
      </c>
      <c r="E29">
        <f t="shared" si="3"/>
        <v>31345.175170108232</v>
      </c>
      <c r="F29">
        <f t="shared" si="6"/>
        <v>32769.955859658628</v>
      </c>
      <c r="G29">
        <f t="shared" si="4"/>
        <v>1424.7806895503752</v>
      </c>
      <c r="H29">
        <f t="shared" si="5"/>
        <v>0</v>
      </c>
      <c r="I29">
        <v>3.0000000000000001E-3</v>
      </c>
      <c r="J29">
        <f t="shared" si="1"/>
        <v>0</v>
      </c>
    </row>
    <row r="30" spans="1:10" x14ac:dyDescent="0.25">
      <c r="A30">
        <v>24</v>
      </c>
      <c r="B30">
        <v>322688.6258718918</v>
      </c>
      <c r="C30">
        <f t="shared" si="2"/>
        <v>24119.503392468789</v>
      </c>
      <c r="D30">
        <f t="shared" si="0"/>
        <v>8721.3142127538322</v>
      </c>
      <c r="E30">
        <f t="shared" si="3"/>
        <v>32840.817605222619</v>
      </c>
      <c r="F30">
        <f t="shared" si="6"/>
        <v>34333.582041823654</v>
      </c>
      <c r="G30">
        <f t="shared" si="4"/>
        <v>1492.7644366010284</v>
      </c>
      <c r="H30">
        <f t="shared" si="5"/>
        <v>0</v>
      </c>
      <c r="I30">
        <v>3.0000000000000001E-3</v>
      </c>
      <c r="J30">
        <f t="shared" si="1"/>
        <v>0</v>
      </c>
    </row>
    <row r="31" spans="1:10" x14ac:dyDescent="0.25">
      <c r="A31">
        <v>25</v>
      </c>
      <c r="B31">
        <v>347634.45731517964</v>
      </c>
      <c r="C31">
        <f t="shared" si="2"/>
        <v>24945.83144328784</v>
      </c>
      <c r="D31">
        <f t="shared" si="0"/>
        <v>9395.5258733832343</v>
      </c>
      <c r="E31">
        <f t="shared" si="3"/>
        <v>34341.35731667107</v>
      </c>
      <c r="F31">
        <f t="shared" si="6"/>
        <v>35902.32810379249</v>
      </c>
      <c r="G31">
        <f t="shared" si="4"/>
        <v>1560.9707871214125</v>
      </c>
      <c r="H31">
        <f t="shared" si="5"/>
        <v>0</v>
      </c>
      <c r="I31">
        <v>3.0000000000000001E-3</v>
      </c>
      <c r="J31">
        <f t="shared" si="1"/>
        <v>0</v>
      </c>
    </row>
    <row r="32" spans="1:10" x14ac:dyDescent="0.25">
      <c r="A32">
        <v>26</v>
      </c>
      <c r="B32">
        <v>373388.85647092026</v>
      </c>
      <c r="C32">
        <f t="shared" si="2"/>
        <v>25754.399155740626</v>
      </c>
      <c r="D32">
        <f t="shared" si="0"/>
        <v>10091.590715430279</v>
      </c>
      <c r="E32">
        <f t="shared" si="3"/>
        <v>35845.989871170903</v>
      </c>
      <c r="F32">
        <f t="shared" si="6"/>
        <v>37475.353047133205</v>
      </c>
      <c r="G32">
        <f t="shared" si="4"/>
        <v>1629.3631759623131</v>
      </c>
      <c r="H32">
        <f t="shared" si="5"/>
        <v>0</v>
      </c>
      <c r="I32">
        <v>3.0000000000000001E-3</v>
      </c>
      <c r="J32">
        <f t="shared" si="1"/>
        <v>0</v>
      </c>
    </row>
    <row r="33" spans="1:10" x14ac:dyDescent="0.25">
      <c r="A33">
        <v>27</v>
      </c>
      <c r="B33">
        <v>399933.79315213941</v>
      </c>
      <c r="C33">
        <f t="shared" si="2"/>
        <v>26544.936681219144</v>
      </c>
      <c r="D33">
        <f t="shared" si="0"/>
        <v>10809.021436544308</v>
      </c>
      <c r="E33">
        <f t="shared" si="3"/>
        <v>37353.958117763454</v>
      </c>
      <c r="F33">
        <f t="shared" si="6"/>
        <v>39051.865304934508</v>
      </c>
      <c r="G33">
        <f t="shared" si="4"/>
        <v>1697.9071871710655</v>
      </c>
      <c r="H33">
        <f t="shared" si="5"/>
        <v>0</v>
      </c>
      <c r="I33">
        <v>3.0000000000000001E-3</v>
      </c>
      <c r="J33">
        <f t="shared" si="1"/>
        <v>0</v>
      </c>
    </row>
    <row r="34" spans="1:10" x14ac:dyDescent="0.25">
      <c r="A34">
        <v>28</v>
      </c>
      <c r="B34">
        <v>427251.01709696278</v>
      </c>
      <c r="C34">
        <f t="shared" si="2"/>
        <v>27317.223944823374</v>
      </c>
      <c r="D34">
        <f t="shared" si="0"/>
        <v>11547.324786404401</v>
      </c>
      <c r="E34">
        <f t="shared" si="3"/>
        <v>38864.548731227776</v>
      </c>
      <c r="F34">
        <f t="shared" si="6"/>
        <v>40631.119128101724</v>
      </c>
      <c r="G34">
        <f t="shared" si="4"/>
        <v>1766.5703968739879</v>
      </c>
      <c r="H34">
        <f t="shared" si="5"/>
        <v>0</v>
      </c>
      <c r="I34">
        <v>3.0000000000000001E-3</v>
      </c>
      <c r="J34">
        <f t="shared" si="1"/>
        <v>0</v>
      </c>
    </row>
    <row r="35" spans="1:10" x14ac:dyDescent="0.25">
      <c r="A35">
        <v>29</v>
      </c>
      <c r="B35">
        <v>455322.10340683348</v>
      </c>
      <c r="C35">
        <f t="shared" si="2"/>
        <v>28071.086309870705</v>
      </c>
      <c r="D35">
        <f t="shared" si="0"/>
        <v>12306.002794779284</v>
      </c>
      <c r="E35">
        <f t="shared" si="3"/>
        <v>40377.089104649989</v>
      </c>
      <c r="F35">
        <f t="shared" si="6"/>
        <v>42212.411336679477</v>
      </c>
      <c r="G35">
        <f t="shared" si="4"/>
        <v>1835.3222320295424</v>
      </c>
      <c r="H35">
        <f t="shared" si="5"/>
        <v>0</v>
      </c>
      <c r="I35">
        <v>3.0000000000000001E-3</v>
      </c>
      <c r="J35">
        <f t="shared" si="1"/>
        <v>0</v>
      </c>
    </row>
    <row r="36" spans="1:10" x14ac:dyDescent="0.25">
      <c r="A36">
        <v>30</v>
      </c>
      <c r="B36">
        <v>484128.49405881594</v>
      </c>
      <c r="C36">
        <f t="shared" si="2"/>
        <v>28806.390651982452</v>
      </c>
      <c r="D36">
        <f t="shared" si="0"/>
        <v>13084.553893481512</v>
      </c>
      <c r="E36">
        <f t="shared" si="3"/>
        <v>41890.944545463964</v>
      </c>
      <c r="F36">
        <f t="shared" si="6"/>
        <v>43795.078388439564</v>
      </c>
      <c r="G36">
        <f t="shared" si="4"/>
        <v>1904.1338429756331</v>
      </c>
      <c r="H36">
        <f t="shared" si="5"/>
        <v>0</v>
      </c>
      <c r="I36">
        <v>3.0000000000000001E-3</v>
      </c>
      <c r="J36">
        <f t="shared" si="1"/>
        <v>0</v>
      </c>
    </row>
    <row r="37" spans="1:10" x14ac:dyDescent="0.25">
      <c r="A37">
        <v>31</v>
      </c>
      <c r="B37">
        <v>513651.53585333191</v>
      </c>
      <c r="C37">
        <f t="shared" si="2"/>
        <v>29523.041794515972</v>
      </c>
      <c r="D37">
        <f t="shared" si="0"/>
        <v>13882.473941981943</v>
      </c>
      <c r="E37">
        <f t="shared" si="3"/>
        <v>43405.515736497917</v>
      </c>
      <c r="F37">
        <f t="shared" si="6"/>
        <v>45378.493724520566</v>
      </c>
      <c r="G37">
        <f t="shared" si="4"/>
        <v>1972.9779880226333</v>
      </c>
      <c r="H37">
        <f t="shared" si="5"/>
        <v>0</v>
      </c>
      <c r="I37">
        <v>3.0000000000000001E-3</v>
      </c>
      <c r="J37">
        <f t="shared" si="1"/>
        <v>0</v>
      </c>
    </row>
    <row r="38" spans="1:10" x14ac:dyDescent="0.25">
      <c r="A38">
        <v>32</v>
      </c>
      <c r="B38">
        <v>543872.51511746214</v>
      </c>
      <c r="C38">
        <f t="shared" si="2"/>
        <v>30220.979264130234</v>
      </c>
      <c r="D38">
        <f t="shared" ref="D38:D66" si="7">B38*$H$1</f>
        <v>14699.257165336816</v>
      </c>
      <c r="E38">
        <f t="shared" si="3"/>
        <v>44920.236429467048</v>
      </c>
      <c r="F38">
        <f t="shared" si="6"/>
        <v>46962.06535807914</v>
      </c>
      <c r="G38">
        <f t="shared" si="4"/>
        <v>2041.8289286121365</v>
      </c>
      <c r="H38">
        <f t="shared" si="5"/>
        <v>0</v>
      </c>
      <c r="I38">
        <v>3.0000000000000001E-3</v>
      </c>
      <c r="J38">
        <f t="shared" ref="J38:J66" si="8">H38/((1+I38)^A38)</f>
        <v>0</v>
      </c>
    </row>
    <row r="39" spans="1:10" x14ac:dyDescent="0.25">
      <c r="A39">
        <v>33</v>
      </c>
      <c r="B39">
        <v>574772.68944854441</v>
      </c>
      <c r="C39">
        <f t="shared" ref="C39:C66" si="9">(B39-B38)/$C$4</f>
        <v>30900.174331082264</v>
      </c>
      <c r="D39">
        <f t="shared" si="7"/>
        <v>15534.397012122823</v>
      </c>
      <c r="E39">
        <f t="shared" si="3"/>
        <v>46434.571343205083</v>
      </c>
      <c r="F39">
        <f t="shared" si="6"/>
        <v>48545.233676987162</v>
      </c>
      <c r="G39">
        <f t="shared" si="4"/>
        <v>2110.6623337820506</v>
      </c>
      <c r="H39">
        <f t="shared" si="5"/>
        <v>0</v>
      </c>
      <c r="I39">
        <v>3.0000000000000001E-3</v>
      </c>
      <c r="J39">
        <f t="shared" si="8"/>
        <v>0</v>
      </c>
    </row>
    <row r="40" spans="1:10" x14ac:dyDescent="0.25">
      <c r="A40">
        <v>34</v>
      </c>
      <c r="B40">
        <v>606333.31675223971</v>
      </c>
      <c r="C40">
        <f t="shared" si="9"/>
        <v>31560.627303695306</v>
      </c>
      <c r="D40">
        <f t="shared" si="7"/>
        <v>16387.386939249722</v>
      </c>
      <c r="E40">
        <f t="shared" si="3"/>
        <v>47948.014242945028</v>
      </c>
      <c r="F40">
        <f t="shared" si="6"/>
        <v>50127.469435806204</v>
      </c>
      <c r="G40">
        <f t="shared" si="4"/>
        <v>2179.455192861139</v>
      </c>
      <c r="H40">
        <f t="shared" si="5"/>
        <v>0</v>
      </c>
      <c r="I40">
        <v>3.0000000000000001E-3</v>
      </c>
      <c r="J40">
        <f t="shared" si="8"/>
        <v>0</v>
      </c>
    </row>
    <row r="41" spans="1:10" x14ac:dyDescent="0.25">
      <c r="A41">
        <v>35</v>
      </c>
      <c r="B41">
        <v>638535.68180273287</v>
      </c>
      <c r="C41">
        <f t="shared" si="9"/>
        <v>32202.365050493157</v>
      </c>
      <c r="D41">
        <f t="shared" si="7"/>
        <v>17257.721129803591</v>
      </c>
      <c r="E41">
        <f t="shared" si="3"/>
        <v>49460.086180296748</v>
      </c>
      <c r="F41">
        <f t="shared" si="6"/>
        <v>51708.271915764752</v>
      </c>
      <c r="G41">
        <f t="shared" si="4"/>
        <v>2248.1857354680328</v>
      </c>
      <c r="H41">
        <f t="shared" si="5"/>
        <v>0</v>
      </c>
      <c r="I41">
        <v>3.0000000000000001E-3</v>
      </c>
      <c r="J41">
        <f t="shared" si="8"/>
        <v>0</v>
      </c>
    </row>
    <row r="42" spans="1:10" x14ac:dyDescent="0.25">
      <c r="A42">
        <v>36</v>
      </c>
      <c r="B42">
        <v>671361.12052964605</v>
      </c>
      <c r="C42">
        <f t="shared" si="9"/>
        <v>32825.438726913184</v>
      </c>
      <c r="D42">
        <f t="shared" si="7"/>
        <v>18144.895149449894</v>
      </c>
      <c r="E42">
        <f t="shared" si="3"/>
        <v>50970.333876363075</v>
      </c>
      <c r="F42">
        <f t="shared" si="6"/>
        <v>53287.16723437958</v>
      </c>
      <c r="G42">
        <f t="shared" si="4"/>
        <v>2316.8333580165036</v>
      </c>
      <c r="H42">
        <f t="shared" si="5"/>
        <v>0</v>
      </c>
      <c r="I42">
        <v>3.0000000000000001E-3</v>
      </c>
      <c r="J42">
        <f t="shared" si="8"/>
        <v>0</v>
      </c>
    </row>
    <row r="43" spans="1:10" x14ac:dyDescent="0.25">
      <c r="A43">
        <v>37</v>
      </c>
      <c r="B43">
        <v>704791.04221604858</v>
      </c>
      <c r="C43">
        <f t="shared" si="9"/>
        <v>33429.921686402522</v>
      </c>
      <c r="D43">
        <f t="shared" si="7"/>
        <v>19048.406546379691</v>
      </c>
      <c r="E43">
        <f t="shared" si="3"/>
        <v>52478.328232782209</v>
      </c>
      <c r="F43">
        <f t="shared" si="6"/>
        <v>54863.706788817821</v>
      </c>
      <c r="G43">
        <f t="shared" si="4"/>
        <v>2385.3785560355573</v>
      </c>
      <c r="H43">
        <f t="shared" si="5"/>
        <v>5.8207660913467407E-11</v>
      </c>
      <c r="I43">
        <v>3.0000000000000001E-3</v>
      </c>
      <c r="J43">
        <f t="shared" si="8"/>
        <v>5.2100948013897265E-11</v>
      </c>
    </row>
    <row r="44" spans="1:10" x14ac:dyDescent="0.25">
      <c r="A44">
        <v>38</v>
      </c>
      <c r="B44">
        <v>738806.94977420755</v>
      </c>
      <c r="C44">
        <f t="shared" si="9"/>
        <v>34015.907558158971</v>
      </c>
      <c r="D44">
        <f t="shared" si="7"/>
        <v>19967.755399302907</v>
      </c>
      <c r="E44">
        <f t="shared" si="3"/>
        <v>53983.662957461878</v>
      </c>
      <c r="F44">
        <f t="shared" si="6"/>
        <v>56437.465819164696</v>
      </c>
      <c r="G44">
        <f t="shared" si="4"/>
        <v>2453.8028617028126</v>
      </c>
      <c r="H44">
        <f t="shared" si="5"/>
        <v>0</v>
      </c>
      <c r="I44">
        <v>3.0000000000000001E-3</v>
      </c>
      <c r="J44">
        <f t="shared" si="8"/>
        <v>0</v>
      </c>
    </row>
    <row r="45" spans="1:10" x14ac:dyDescent="0.25">
      <c r="A45">
        <v>39</v>
      </c>
      <c r="B45">
        <v>773390.45825009118</v>
      </c>
      <c r="C45">
        <f t="shared" si="9"/>
        <v>34583.508475883631</v>
      </c>
      <c r="D45">
        <f t="shared" si="7"/>
        <v>20902.444817570035</v>
      </c>
      <c r="E45">
        <f t="shared" si="3"/>
        <v>55485.953293453669</v>
      </c>
      <c r="F45">
        <f t="shared" si="6"/>
        <v>58008.042079519633</v>
      </c>
      <c r="G45">
        <f t="shared" si="4"/>
        <v>2522.088786066071</v>
      </c>
      <c r="H45">
        <f t="shared" si="5"/>
        <v>-1.0913936421275139E-10</v>
      </c>
      <c r="I45">
        <v>3.0000000000000001E-3</v>
      </c>
      <c r="J45">
        <f t="shared" si="8"/>
        <v>-9.7105768960374528E-11</v>
      </c>
    </row>
    <row r="46" spans="1:10" x14ac:dyDescent="0.25">
      <c r="A46">
        <v>40</v>
      </c>
      <c r="B46">
        <v>808523.31169380411</v>
      </c>
      <c r="C46">
        <f t="shared" si="9"/>
        <v>35132.853443712927</v>
      </c>
      <c r="D46">
        <f t="shared" si="7"/>
        <v>21851.981397129843</v>
      </c>
      <c r="E46">
        <f t="shared" si="3"/>
        <v>56984.83484084277</v>
      </c>
      <c r="F46">
        <f t="shared" si="6"/>
        <v>59575.05460633574</v>
      </c>
      <c r="G46">
        <f t="shared" si="4"/>
        <v>2590.2197654928582</v>
      </c>
      <c r="H46">
        <f t="shared" si="5"/>
        <v>1.0913936421275139E-10</v>
      </c>
      <c r="I46">
        <v>3.0000000000000001E-3</v>
      </c>
      <c r="J46">
        <f t="shared" si="8"/>
        <v>9.6815322991400336E-11</v>
      </c>
    </row>
    <row r="47" spans="1:10" x14ac:dyDescent="0.25">
      <c r="A47">
        <v>41</v>
      </c>
      <c r="B47">
        <v>844187.39852086059</v>
      </c>
      <c r="C47">
        <f t="shared" si="9"/>
        <v>35664.086827056482</v>
      </c>
      <c r="D47">
        <f t="shared" si="7"/>
        <v>22815.875635698936</v>
      </c>
      <c r="E47">
        <f t="shared" si="3"/>
        <v>58479.962462755415</v>
      </c>
      <c r="F47">
        <f t="shared" si="6"/>
        <v>61138.142574698744</v>
      </c>
      <c r="G47">
        <f t="shared" si="4"/>
        <v>2658.1801119434235</v>
      </c>
      <c r="H47">
        <f t="shared" si="5"/>
        <v>-9.4587448984384537E-11</v>
      </c>
      <c r="I47">
        <v>3.0000000000000001E-3</v>
      </c>
      <c r="J47">
        <f t="shared" si="8"/>
        <v>-8.365564632025288E-11</v>
      </c>
    </row>
    <row r="48" spans="1:10" x14ac:dyDescent="0.25">
      <c r="A48">
        <v>42</v>
      </c>
      <c r="B48">
        <v>880364.76547826314</v>
      </c>
      <c r="C48">
        <f t="shared" si="9"/>
        <v>36177.366957402555</v>
      </c>
      <c r="D48">
        <f t="shared" si="7"/>
        <v>23793.642310223331</v>
      </c>
      <c r="E48">
        <f t="shared" si="3"/>
        <v>59971.009267625886</v>
      </c>
      <c r="F48">
        <f t="shared" si="6"/>
        <v>62696.964234336199</v>
      </c>
      <c r="G48">
        <f t="shared" si="4"/>
        <v>2725.9549667102697</v>
      </c>
      <c r="H48">
        <f t="shared" si="5"/>
        <v>0</v>
      </c>
      <c r="I48">
        <v>3.0000000000000001E-3</v>
      </c>
      <c r="J48">
        <f t="shared" si="8"/>
        <v>0</v>
      </c>
    </row>
    <row r="49" spans="1:10" x14ac:dyDescent="0.25">
      <c r="A49">
        <v>43</v>
      </c>
      <c r="B49">
        <v>917037.63031960221</v>
      </c>
      <c r="C49">
        <f t="shared" si="9"/>
        <v>36672.864841339062</v>
      </c>
      <c r="D49">
        <f t="shared" si="7"/>
        <v>24784.800819448708</v>
      </c>
      <c r="E49">
        <f t="shared" si="3"/>
        <v>61457.665660787767</v>
      </c>
      <c r="F49">
        <f t="shared" si="6"/>
        <v>64251.195918096339</v>
      </c>
      <c r="G49">
        <f t="shared" si="4"/>
        <v>2793.5302573085364</v>
      </c>
      <c r="H49">
        <f t="shared" si="5"/>
        <v>0</v>
      </c>
      <c r="I49">
        <v>3.0000000000000001E-3</v>
      </c>
      <c r="J49">
        <f t="shared" si="8"/>
        <v>0</v>
      </c>
    </row>
    <row r="50" spans="1:10" x14ac:dyDescent="0.25">
      <c r="A50">
        <v>44</v>
      </c>
      <c r="B50">
        <v>954188.39328463376</v>
      </c>
      <c r="C50">
        <f t="shared" si="9"/>
        <v>37150.76296503155</v>
      </c>
      <c r="D50">
        <f t="shared" si="7"/>
        <v>25788.87549417929</v>
      </c>
      <c r="E50">
        <f t="shared" si="3"/>
        <v>62939.638459210837</v>
      </c>
      <c r="F50">
        <f t="shared" si="6"/>
        <v>65800.531116447659</v>
      </c>
      <c r="G50">
        <f t="shared" si="4"/>
        <v>2860.8926572368546</v>
      </c>
      <c r="H50">
        <f t="shared" si="5"/>
        <v>0</v>
      </c>
      <c r="I50">
        <v>3.0000000000000001E-3</v>
      </c>
      <c r="J50">
        <f t="shared" si="8"/>
        <v>0</v>
      </c>
    </row>
    <row r="51" spans="1:10" x14ac:dyDescent="0.25">
      <c r="A51">
        <v>45</v>
      </c>
      <c r="B51">
        <v>991799.64747094957</v>
      </c>
      <c r="C51">
        <f t="shared" si="9"/>
        <v>37611.254186315811</v>
      </c>
      <c r="D51">
        <f t="shared" si="7"/>
        <v>26805.395877593233</v>
      </c>
      <c r="E51">
        <f t="shared" si="3"/>
        <v>64416.650063909045</v>
      </c>
      <c r="F51">
        <f t="shared" si="6"/>
        <v>67344.679612268534</v>
      </c>
      <c r="G51">
        <f t="shared" si="4"/>
        <v>2928.0295483595014</v>
      </c>
      <c r="H51">
        <f t="shared" si="5"/>
        <v>0</v>
      </c>
      <c r="I51">
        <v>3.0000000000000001E-3</v>
      </c>
      <c r="J51">
        <f t="shared" si="8"/>
        <v>0</v>
      </c>
    </row>
    <row r="52" spans="1:10" x14ac:dyDescent="0.25">
      <c r="A52">
        <v>46</v>
      </c>
      <c r="B52">
        <v>1029854.1881782734</v>
      </c>
      <c r="C52">
        <f t="shared" si="9"/>
        <v>38054.540707323817</v>
      </c>
      <c r="D52">
        <f t="shared" si="7"/>
        <v>27833.896977791173</v>
      </c>
      <c r="E52">
        <f t="shared" si="3"/>
        <v>65888.437685114986</v>
      </c>
      <c r="F52">
        <f t="shared" si="6"/>
        <v>68883.366670802017</v>
      </c>
      <c r="G52">
        <f t="shared" si="4"/>
        <v>2994.9289856870441</v>
      </c>
      <c r="H52">
        <f t="shared" si="5"/>
        <v>0</v>
      </c>
      <c r="I52">
        <v>3.0000000000000001E-3</v>
      </c>
      <c r="J52">
        <f t="shared" si="8"/>
        <v>0</v>
      </c>
    </row>
    <row r="53" spans="1:10" x14ac:dyDescent="0.25">
      <c r="A53">
        <v>47</v>
      </c>
      <c r="B53">
        <v>773672.412717434</v>
      </c>
      <c r="C53">
        <f t="shared" si="9"/>
        <v>-256181.77546083939</v>
      </c>
      <c r="D53">
        <f t="shared" si="7"/>
        <v>20910.065208579297</v>
      </c>
      <c r="E53">
        <f t="shared" si="3"/>
        <v>-235271.71025226009</v>
      </c>
      <c r="F53">
        <f t="shared" si="6"/>
        <v>58020.72992748757</v>
      </c>
      <c r="G53">
        <f t="shared" si="4"/>
        <v>2522.6404316298945</v>
      </c>
      <c r="H53">
        <f t="shared" si="5"/>
        <v>290769.79974811774</v>
      </c>
      <c r="I53">
        <v>3.0000000000000001E-3</v>
      </c>
      <c r="J53">
        <f t="shared" si="8"/>
        <v>252583.77248407848</v>
      </c>
    </row>
    <row r="54" spans="1:10" x14ac:dyDescent="0.25">
      <c r="A54">
        <v>48</v>
      </c>
      <c r="B54">
        <v>808809.63489816617</v>
      </c>
      <c r="C54">
        <f t="shared" si="9"/>
        <v>35137.222180732177</v>
      </c>
      <c r="D54">
        <f t="shared" si="7"/>
        <v>21859.719862112601</v>
      </c>
      <c r="E54">
        <f t="shared" si="3"/>
        <v>56996.942042844777</v>
      </c>
      <c r="F54">
        <f t="shared" si="6"/>
        <v>59587.712135701258</v>
      </c>
      <c r="G54">
        <f t="shared" si="4"/>
        <v>2590.7700928565764</v>
      </c>
      <c r="H54">
        <f t="shared" si="5"/>
        <v>-9.4587448984384537E-11</v>
      </c>
      <c r="I54">
        <v>5.0000000000000001E-3</v>
      </c>
      <c r="J54">
        <f t="shared" si="8"/>
        <v>-7.4449630804275366E-11</v>
      </c>
    </row>
    <row r="55" spans="1:10" x14ac:dyDescent="0.25">
      <c r="A55">
        <v>49</v>
      </c>
      <c r="B55">
        <v>844477.94461414521</v>
      </c>
      <c r="C55">
        <f t="shared" si="9"/>
        <v>35668.309715979034</v>
      </c>
      <c r="D55">
        <f t="shared" si="7"/>
        <v>22823.728232814738</v>
      </c>
      <c r="E55">
        <f t="shared" si="3"/>
        <v>58492.037948793775</v>
      </c>
      <c r="F55">
        <f t="shared" si="6"/>
        <v>61150.766946466276</v>
      </c>
      <c r="G55">
        <f t="shared" si="4"/>
        <v>2658.7289976724469</v>
      </c>
      <c r="H55">
        <f t="shared" si="5"/>
        <v>0</v>
      </c>
      <c r="I55">
        <v>5.0000000000000001E-3</v>
      </c>
      <c r="J55">
        <f t="shared" si="8"/>
        <v>0</v>
      </c>
    </row>
    <row r="56" spans="1:10" x14ac:dyDescent="0.25">
      <c r="A56">
        <v>50</v>
      </c>
      <c r="B56">
        <v>880659.38994620589</v>
      </c>
      <c r="C56">
        <f t="shared" si="9"/>
        <v>36181.445332060684</v>
      </c>
      <c r="D56">
        <f t="shared" si="7"/>
        <v>23801.605133681242</v>
      </c>
      <c r="E56">
        <f t="shared" si="3"/>
        <v>59983.050465741922</v>
      </c>
      <c r="F56">
        <f t="shared" si="6"/>
        <v>62709.552759639279</v>
      </c>
      <c r="G56">
        <f t="shared" si="4"/>
        <v>2726.5022938973598</v>
      </c>
      <c r="H56">
        <f t="shared" si="5"/>
        <v>0</v>
      </c>
      <c r="I56">
        <v>5.0000000000000001E-3</v>
      </c>
      <c r="J56">
        <f t="shared" si="8"/>
        <v>0</v>
      </c>
    </row>
    <row r="57" spans="1:10" x14ac:dyDescent="0.25">
      <c r="A57">
        <v>51</v>
      </c>
      <c r="B57">
        <v>917336.19007928227</v>
      </c>
      <c r="C57">
        <f t="shared" si="9"/>
        <v>36676.80013307638</v>
      </c>
      <c r="D57">
        <f t="shared" si="7"/>
        <v>24792.870002142765</v>
      </c>
      <c r="E57">
        <f t="shared" si="3"/>
        <v>61469.670135219145</v>
      </c>
      <c r="F57">
        <f t="shared" si="6"/>
        <v>64263.746050456211</v>
      </c>
      <c r="G57">
        <f t="shared" si="4"/>
        <v>2794.0759152372266</v>
      </c>
      <c r="H57">
        <f t="shared" si="5"/>
        <v>-1.6007106751203537E-10</v>
      </c>
      <c r="I57">
        <v>5.0000000000000001E-3</v>
      </c>
      <c r="J57">
        <f t="shared" si="8"/>
        <v>-1.2412055009183974E-10</v>
      </c>
    </row>
    <row r="58" spans="1:10" x14ac:dyDescent="0.25">
      <c r="A58">
        <v>52</v>
      </c>
      <c r="B58">
        <v>954490.74677268451</v>
      </c>
      <c r="C58">
        <f t="shared" si="9"/>
        <v>37154.556693402235</v>
      </c>
      <c r="D58">
        <f t="shared" si="7"/>
        <v>25797.047210072556</v>
      </c>
      <c r="E58">
        <f t="shared" si="3"/>
        <v>62951.603903474796</v>
      </c>
      <c r="F58">
        <f t="shared" si="6"/>
        <v>65813.040444541912</v>
      </c>
      <c r="G58">
        <f t="shared" si="4"/>
        <v>2861.4365410670393</v>
      </c>
      <c r="H58">
        <f t="shared" si="5"/>
        <v>8.0035533756017685E-11</v>
      </c>
      <c r="I58">
        <v>5.0000000000000001E-3</v>
      </c>
      <c r="J58">
        <f t="shared" si="8"/>
        <v>6.1751517458626746E-11</v>
      </c>
    </row>
    <row r="59" spans="1:10" x14ac:dyDescent="0.25">
      <c r="A59">
        <v>53</v>
      </c>
      <c r="B59">
        <v>992105.6547231467</v>
      </c>
      <c r="C59">
        <f t="shared" si="9"/>
        <v>37614.907950462191</v>
      </c>
      <c r="D59">
        <f t="shared" si="7"/>
        <v>26813.66634386883</v>
      </c>
      <c r="E59">
        <f t="shared" si="3"/>
        <v>64428.574294331018</v>
      </c>
      <c r="F59">
        <f t="shared" si="6"/>
        <v>67357.145853164329</v>
      </c>
      <c r="G59">
        <f t="shared" si="4"/>
        <v>2928.5715588332318</v>
      </c>
      <c r="H59">
        <f t="shared" si="5"/>
        <v>8.0035533756017685E-11</v>
      </c>
      <c r="I59">
        <v>5.0000000000000001E-3</v>
      </c>
      <c r="J59">
        <f t="shared" si="8"/>
        <v>6.1444295978733091E-11</v>
      </c>
    </row>
    <row r="60" spans="1:10" x14ac:dyDescent="0.25">
      <c r="A60">
        <v>54</v>
      </c>
      <c r="B60">
        <v>1030163.7109011241</v>
      </c>
      <c r="C60">
        <f t="shared" si="9"/>
        <v>38058.056177977356</v>
      </c>
      <c r="D60">
        <f t="shared" si="7"/>
        <v>27842.262456787139</v>
      </c>
      <c r="E60">
        <f t="shared" si="3"/>
        <v>65900.318634764495</v>
      </c>
      <c r="F60">
        <f t="shared" si="6"/>
        <v>68895.787663617404</v>
      </c>
      <c r="G60">
        <f t="shared" si="4"/>
        <v>2995.4690288529305</v>
      </c>
      <c r="H60">
        <f t="shared" si="5"/>
        <v>0</v>
      </c>
      <c r="I60">
        <v>5.0000000000000001E-3</v>
      </c>
      <c r="J60">
        <f t="shared" si="8"/>
        <v>0</v>
      </c>
    </row>
    <row r="61" spans="1:10" x14ac:dyDescent="0.25">
      <c r="A61">
        <v>55</v>
      </c>
      <c r="B61">
        <v>1068647.9229344444</v>
      </c>
      <c r="C61">
        <f t="shared" si="9"/>
        <v>38484.212033320335</v>
      </c>
      <c r="D61">
        <f t="shared" si="7"/>
        <v>28882.376295525526</v>
      </c>
      <c r="E61">
        <f t="shared" si="3"/>
        <v>67366.588328845857</v>
      </c>
      <c r="F61">
        <f t="shared" si="6"/>
        <v>70428.705980156956</v>
      </c>
      <c r="G61">
        <f t="shared" si="4"/>
        <v>3062.1176513111718</v>
      </c>
      <c r="H61">
        <f t="shared" si="5"/>
        <v>0</v>
      </c>
      <c r="I61">
        <v>5.0000000000000001E-3</v>
      </c>
      <c r="J61">
        <f t="shared" si="8"/>
        <v>0</v>
      </c>
    </row>
    <row r="62" spans="1:10" x14ac:dyDescent="0.25">
      <c r="A62">
        <v>56</v>
      </c>
      <c r="B62">
        <v>1107541.5166076415</v>
      </c>
      <c r="C62">
        <f t="shared" si="9"/>
        <v>38893.593673197087</v>
      </c>
      <c r="D62">
        <f t="shared" si="7"/>
        <v>29933.554502909232</v>
      </c>
      <c r="E62">
        <f t="shared" si="3"/>
        <v>68827.148176106319</v>
      </c>
      <c r="F62">
        <f t="shared" si="6"/>
        <v>71955.654911384117</v>
      </c>
      <c r="G62">
        <f t="shared" si="4"/>
        <v>3128.5067352775704</v>
      </c>
      <c r="H62">
        <f t="shared" si="5"/>
        <v>2.3283064365386963E-10</v>
      </c>
      <c r="I62">
        <v>5.0000000000000001E-3</v>
      </c>
      <c r="J62">
        <f t="shared" si="8"/>
        <v>1.7609242749123971E-10</v>
      </c>
    </row>
    <row r="63" spans="1:10" x14ac:dyDescent="0.25">
      <c r="A63">
        <v>57</v>
      </c>
      <c r="B63">
        <v>1146827.942540067</v>
      </c>
      <c r="C63">
        <f t="shared" si="9"/>
        <v>39286.42593242554</v>
      </c>
      <c r="D63">
        <f t="shared" si="7"/>
        <v>30995.34979838019</v>
      </c>
      <c r="E63">
        <f t="shared" si="3"/>
        <v>70281.775730805733</v>
      </c>
      <c r="F63">
        <f t="shared" si="6"/>
        <v>73476.401900387515</v>
      </c>
      <c r="G63">
        <f t="shared" si="4"/>
        <v>3194.6261695820658</v>
      </c>
      <c r="H63">
        <f t="shared" si="5"/>
        <v>-2.9103830456733704E-10</v>
      </c>
      <c r="I63">
        <v>5.0000000000000001E-3</v>
      </c>
      <c r="J63">
        <f t="shared" si="8"/>
        <v>-2.1902043220303453E-10</v>
      </c>
    </row>
    <row r="64" spans="1:10" x14ac:dyDescent="0.25">
      <c r="A64">
        <v>58</v>
      </c>
      <c r="B64">
        <v>1186490.8821011097</v>
      </c>
      <c r="C64">
        <f t="shared" si="9"/>
        <v>39662.939561042702</v>
      </c>
      <c r="D64">
        <f t="shared" si="7"/>
        <v>32067.321137867832</v>
      </c>
      <c r="E64">
        <f t="shared" si="3"/>
        <v>71730.260698910541</v>
      </c>
      <c r="F64">
        <f t="shared" si="6"/>
        <v>74990.727094315473</v>
      </c>
      <c r="G64">
        <f t="shared" si="4"/>
        <v>3260.4663954050206</v>
      </c>
      <c r="H64">
        <f t="shared" si="5"/>
        <v>0</v>
      </c>
      <c r="I64">
        <v>5.0000000000000001E-3</v>
      </c>
      <c r="J64">
        <f t="shared" si="8"/>
        <v>0</v>
      </c>
    </row>
    <row r="65" spans="1:12" x14ac:dyDescent="0.25">
      <c r="A65">
        <v>59</v>
      </c>
      <c r="B65">
        <v>1226514.2526165356</v>
      </c>
      <c r="C65">
        <f t="shared" si="9"/>
        <v>40023.370515425922</v>
      </c>
      <c r="D65">
        <f t="shared" si="7"/>
        <v>33149.033854500965</v>
      </c>
      <c r="E65">
        <f t="shared" si="3"/>
        <v>73172.404369926895</v>
      </c>
      <c r="F65">
        <f t="shared" si="6"/>
        <v>76498.422750378129</v>
      </c>
      <c r="G65">
        <f t="shared" si="4"/>
        <v>3326.018380451223</v>
      </c>
      <c r="H65">
        <f t="shared" si="5"/>
        <v>0</v>
      </c>
      <c r="I65">
        <v>5.0000000000000001E-3</v>
      </c>
      <c r="J65">
        <f t="shared" si="8"/>
        <v>0</v>
      </c>
    </row>
    <row r="66" spans="1:12" x14ac:dyDescent="0.25">
      <c r="A66">
        <v>60</v>
      </c>
      <c r="B66">
        <v>278.11967484569209</v>
      </c>
      <c r="C66">
        <f t="shared" si="9"/>
        <v>-1226236.13294169</v>
      </c>
      <c r="D66">
        <f t="shared" si="7"/>
        <v>7.5167479688024894</v>
      </c>
      <c r="E66">
        <f t="shared" si="3"/>
        <v>-1226228.6161937213</v>
      </c>
      <c r="F66">
        <f t="shared" si="6"/>
        <v>497.72327392222837</v>
      </c>
      <c r="G66">
        <f t="shared" si="4"/>
        <v>21.640142344444712</v>
      </c>
      <c r="H66">
        <f t="shared" si="5"/>
        <v>1226704.6993252991</v>
      </c>
      <c r="I66">
        <v>5.0000000000000001E-3</v>
      </c>
      <c r="J66">
        <f t="shared" si="8"/>
        <v>909444.75708205858</v>
      </c>
      <c r="L66" t="s">
        <v>19</v>
      </c>
    </row>
    <row r="67" spans="1:12" x14ac:dyDescent="0.25">
      <c r="L67" t="s">
        <v>21</v>
      </c>
    </row>
    <row r="68" spans="1:12" x14ac:dyDescent="0.25">
      <c r="J68" t="s">
        <v>16</v>
      </c>
    </row>
    <row r="69" spans="1:12" x14ac:dyDescent="0.25">
      <c r="J69">
        <f>SUM(J6:J66)</f>
        <v>1163433.2827980076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CC06-FEFE-4C91-93BF-C532C92057F1}">
  <dimension ref="A1:L69"/>
  <sheetViews>
    <sheetView topLeftCell="D49" workbookViewId="0">
      <selection activeCell="L65" sqref="L65"/>
    </sheetView>
  </sheetViews>
  <sheetFormatPr defaultRowHeight="15" x14ac:dyDescent="0.25"/>
  <sheetData>
    <row r="1" spans="1:10" x14ac:dyDescent="0.25">
      <c r="B1" t="s">
        <v>0</v>
      </c>
      <c r="C1">
        <v>17</v>
      </c>
      <c r="D1" t="s">
        <v>3</v>
      </c>
      <c r="E1">
        <v>32</v>
      </c>
      <c r="G1" t="s">
        <v>9</v>
      </c>
      <c r="H1">
        <f>1/(5+E1)</f>
        <v>2.7027027027027029E-2</v>
      </c>
    </row>
    <row r="2" spans="1:10" x14ac:dyDescent="0.25">
      <c r="B2" t="s">
        <v>1</v>
      </c>
      <c r="C2">
        <v>6</v>
      </c>
      <c r="D2" t="s">
        <v>4</v>
      </c>
      <c r="E2">
        <v>18</v>
      </c>
      <c r="G2" t="s">
        <v>14</v>
      </c>
      <c r="H2">
        <f>1/(2*(5+$E$2))</f>
        <v>2.1739130434782608E-2</v>
      </c>
    </row>
    <row r="3" spans="1:10" x14ac:dyDescent="0.25">
      <c r="B3" t="s">
        <v>2</v>
      </c>
      <c r="C3">
        <v>26</v>
      </c>
      <c r="G3">
        <v>0.6</v>
      </c>
    </row>
    <row r="4" spans="1:10" x14ac:dyDescent="0.25">
      <c r="B4" t="s">
        <v>7</v>
      </c>
      <c r="C4">
        <v>1</v>
      </c>
    </row>
    <row r="5" spans="1:10" x14ac:dyDescent="0.25">
      <c r="A5" t="s">
        <v>6</v>
      </c>
      <c r="B5" t="s">
        <v>5</v>
      </c>
      <c r="C5" t="s">
        <v>8</v>
      </c>
      <c r="D5" t="s">
        <v>10</v>
      </c>
      <c r="E5" t="s">
        <v>11</v>
      </c>
      <c r="F5" t="s">
        <v>12</v>
      </c>
      <c r="G5" t="s">
        <v>13</v>
      </c>
      <c r="H5" t="s">
        <v>15</v>
      </c>
      <c r="I5" t="s">
        <v>17</v>
      </c>
      <c r="J5" t="s">
        <v>18</v>
      </c>
    </row>
    <row r="6" spans="1:10" x14ac:dyDescent="0.25">
      <c r="A6">
        <v>0</v>
      </c>
      <c r="B6">
        <v>1786</v>
      </c>
      <c r="D6">
        <f t="shared" ref="D6:D37" si="0">B6*$H$1</f>
        <v>48.270270270270274</v>
      </c>
      <c r="E6">
        <f>D6+C6</f>
        <v>48.270270270270274</v>
      </c>
      <c r="F6">
        <f>$C$1*(B6)^$G$3</f>
        <v>1519.0700249655929</v>
      </c>
      <c r="G6">
        <f>$H$2*F6</f>
        <v>33.023261412295497</v>
      </c>
      <c r="H6">
        <f>F6-G6-E6</f>
        <v>1437.7764932830271</v>
      </c>
      <c r="I6">
        <v>3.0000000000000001E-3</v>
      </c>
      <c r="J6">
        <f t="shared" ref="J6:J37" si="1">H6/((1+I6)^A6)</f>
        <v>1437.7764932830271</v>
      </c>
    </row>
    <row r="7" spans="1:10" x14ac:dyDescent="0.25">
      <c r="A7">
        <v>1</v>
      </c>
      <c r="B7">
        <v>4132.6352879015294</v>
      </c>
      <c r="C7">
        <f t="shared" ref="C7:C38" si="2">(B7-B6)/$C$4</f>
        <v>2346.6352879015294</v>
      </c>
      <c r="D7">
        <f t="shared" si="0"/>
        <v>111.69284561896026</v>
      </c>
      <c r="E7">
        <f t="shared" ref="E7:E66" si="3">D7+C7</f>
        <v>2458.3281335204897</v>
      </c>
      <c r="F7">
        <f>$C$1*(B7)^$G$3</f>
        <v>2512.957647598726</v>
      </c>
      <c r="G7">
        <f t="shared" ref="G7:G66" si="4">$H$2*F7</f>
        <v>54.629514078233171</v>
      </c>
      <c r="H7">
        <f t="shared" ref="H7:H66" si="5">F7-G7-E7</f>
        <v>0</v>
      </c>
      <c r="I7">
        <v>3.0000000000000001E-3</v>
      </c>
      <c r="J7">
        <f t="shared" si="1"/>
        <v>0</v>
      </c>
    </row>
    <row r="8" spans="1:10" x14ac:dyDescent="0.25">
      <c r="A8">
        <v>2</v>
      </c>
      <c r="B8">
        <v>7426.2732324982608</v>
      </c>
      <c r="C8">
        <f t="shared" si="2"/>
        <v>3293.6379445967314</v>
      </c>
      <c r="D8">
        <f t="shared" si="0"/>
        <v>200.71008736481787</v>
      </c>
      <c r="E8">
        <f>D8+C8</f>
        <v>3494.3480319615492</v>
      </c>
      <c r="F8">
        <f t="shared" ref="F8:F66" si="6">$C$1*(B8)^$G$3</f>
        <v>3572.0002104495816</v>
      </c>
      <c r="G8">
        <f>$H$2*F8</f>
        <v>77.65217848803438</v>
      </c>
      <c r="H8">
        <f t="shared" si="5"/>
        <v>0</v>
      </c>
      <c r="I8">
        <v>3.0000000000000001E-3</v>
      </c>
      <c r="J8">
        <f t="shared" si="1"/>
        <v>0</v>
      </c>
    </row>
    <row r="9" spans="1:10" x14ac:dyDescent="0.25">
      <c r="A9">
        <v>3</v>
      </c>
      <c r="B9">
        <v>11700.104531350857</v>
      </c>
      <c r="C9">
        <f t="shared" si="2"/>
        <v>4273.8312988525959</v>
      </c>
      <c r="D9">
        <f t="shared" si="0"/>
        <v>316.21904138786101</v>
      </c>
      <c r="E9">
        <f t="shared" si="3"/>
        <v>4590.0503402404565</v>
      </c>
      <c r="F9">
        <f t="shared" si="6"/>
        <v>4692.0514589124678</v>
      </c>
      <c r="G9">
        <f t="shared" si="4"/>
        <v>102.00111867201016</v>
      </c>
      <c r="H9">
        <f t="shared" si="5"/>
        <v>0</v>
      </c>
      <c r="I9">
        <v>3.0000000000000001E-3</v>
      </c>
      <c r="J9">
        <f t="shared" si="1"/>
        <v>0</v>
      </c>
    </row>
    <row r="10" spans="1:10" x14ac:dyDescent="0.25">
      <c r="A10">
        <v>4</v>
      </c>
      <c r="B10">
        <v>16980.706038872668</v>
      </c>
      <c r="C10">
        <f t="shared" si="2"/>
        <v>5280.6015075218111</v>
      </c>
      <c r="D10">
        <f t="shared" si="0"/>
        <v>458.93800105061268</v>
      </c>
      <c r="E10">
        <f t="shared" si="3"/>
        <v>5739.539508572424</v>
      </c>
      <c r="F10">
        <f t="shared" si="6"/>
        <v>5867.0848309851463</v>
      </c>
      <c r="G10">
        <f t="shared" si="4"/>
        <v>127.54532241272057</v>
      </c>
      <c r="H10">
        <f t="shared" si="5"/>
        <v>0</v>
      </c>
      <c r="I10">
        <v>3.0000000000000001E-3</v>
      </c>
      <c r="J10">
        <f t="shared" si="1"/>
        <v>0</v>
      </c>
    </row>
    <row r="11" spans="1:10" x14ac:dyDescent="0.25">
      <c r="A11">
        <v>5</v>
      </c>
      <c r="B11">
        <v>23288.565750596958</v>
      </c>
      <c r="C11">
        <f t="shared" si="2"/>
        <v>6307.8597117242898</v>
      </c>
      <c r="D11">
        <f t="shared" si="0"/>
        <v>629.42069596208</v>
      </c>
      <c r="E11">
        <f t="shared" si="3"/>
        <v>6937.2804076863695</v>
      </c>
      <c r="F11">
        <f t="shared" si="6"/>
        <v>7091.4421945238446</v>
      </c>
      <c r="G11">
        <f t="shared" si="4"/>
        <v>154.16178683747489</v>
      </c>
      <c r="H11">
        <f t="shared" si="5"/>
        <v>0</v>
      </c>
      <c r="I11">
        <v>3.0000000000000001E-3</v>
      </c>
      <c r="J11">
        <f t="shared" si="1"/>
        <v>0</v>
      </c>
    </row>
    <row r="12" spans="1:10" x14ac:dyDescent="0.25">
      <c r="A12">
        <v>6</v>
      </c>
      <c r="B12">
        <v>30638.867124057469</v>
      </c>
      <c r="C12">
        <f t="shared" si="2"/>
        <v>7350.301373460512</v>
      </c>
      <c r="D12">
        <f t="shared" si="0"/>
        <v>828.07748983939109</v>
      </c>
      <c r="E12">
        <f t="shared" si="3"/>
        <v>8178.3788632999031</v>
      </c>
      <c r="F12">
        <f t="shared" si="6"/>
        <v>8360.1206158176719</v>
      </c>
      <c r="G12">
        <f t="shared" si="4"/>
        <v>181.74175251777547</v>
      </c>
      <c r="H12">
        <f t="shared" si="5"/>
        <v>0</v>
      </c>
      <c r="I12">
        <v>3.0000000000000001E-3</v>
      </c>
      <c r="J12">
        <f t="shared" si="1"/>
        <v>0</v>
      </c>
    </row>
    <row r="13" spans="1:10" x14ac:dyDescent="0.25">
      <c r="A13">
        <v>7</v>
      </c>
      <c r="B13">
        <v>39042.21588550372</v>
      </c>
      <c r="C13">
        <f t="shared" si="2"/>
        <v>8403.3487614462501</v>
      </c>
      <c r="D13">
        <f t="shared" si="0"/>
        <v>1055.1950239325331</v>
      </c>
      <c r="E13">
        <f t="shared" si="3"/>
        <v>9458.5437853787826</v>
      </c>
      <c r="F13">
        <f t="shared" si="6"/>
        <v>9668.7336472760799</v>
      </c>
      <c r="G13">
        <f t="shared" si="4"/>
        <v>210.18986189730609</v>
      </c>
      <c r="H13">
        <f t="shared" si="5"/>
        <v>0</v>
      </c>
      <c r="I13">
        <v>3.0000000000000001E-3</v>
      </c>
      <c r="J13">
        <f t="shared" si="1"/>
        <v>0</v>
      </c>
    </row>
    <row r="14" spans="1:10" x14ac:dyDescent="0.25">
      <c r="A14">
        <v>8</v>
      </c>
      <c r="B14">
        <v>48505.261437149478</v>
      </c>
      <c r="C14">
        <f t="shared" si="2"/>
        <v>9463.0455516457587</v>
      </c>
      <c r="D14">
        <f t="shared" si="0"/>
        <v>1310.9530118148509</v>
      </c>
      <c r="E14">
        <f t="shared" si="3"/>
        <v>10773.998563460609</v>
      </c>
      <c r="F14">
        <f t="shared" si="6"/>
        <v>11013.420753759734</v>
      </c>
      <c r="G14">
        <f t="shared" si="4"/>
        <v>239.42219029912465</v>
      </c>
      <c r="H14">
        <f t="shared" si="5"/>
        <v>0</v>
      </c>
      <c r="I14">
        <v>3.0000000000000001E-3</v>
      </c>
      <c r="J14">
        <f t="shared" si="1"/>
        <v>0</v>
      </c>
    </row>
    <row r="15" spans="1:10" x14ac:dyDescent="0.25">
      <c r="A15">
        <v>9</v>
      </c>
      <c r="B15">
        <v>59031.219550263449</v>
      </c>
      <c r="C15">
        <f t="shared" si="2"/>
        <v>10525.958113113971</v>
      </c>
      <c r="D15">
        <f t="shared" si="0"/>
        <v>1595.4383662233365</v>
      </c>
      <c r="E15">
        <f t="shared" si="3"/>
        <v>12121.396479337307</v>
      </c>
      <c r="F15">
        <f t="shared" si="6"/>
        <v>12390.760845544797</v>
      </c>
      <c r="G15">
        <f t="shared" si="4"/>
        <v>269.36436620749561</v>
      </c>
      <c r="H15">
        <f t="shared" si="5"/>
        <v>0</v>
      </c>
      <c r="I15">
        <v>3.0000000000000001E-3</v>
      </c>
      <c r="J15">
        <f t="shared" si="1"/>
        <v>0</v>
      </c>
    </row>
    <row r="16" spans="1:10" x14ac:dyDescent="0.25">
      <c r="A16">
        <v>10</v>
      </c>
      <c r="B16">
        <v>70620.312602414429</v>
      </c>
      <c r="C16">
        <f t="shared" si="2"/>
        <v>11589.09305215098</v>
      </c>
      <c r="D16">
        <f t="shared" si="0"/>
        <v>1908.6570973625523</v>
      </c>
      <c r="E16">
        <f t="shared" si="3"/>
        <v>13497.750149513533</v>
      </c>
      <c r="F16">
        <f t="shared" si="6"/>
        <v>13797.700152836054</v>
      </c>
      <c r="G16">
        <f t="shared" si="4"/>
        <v>299.95000332252289</v>
      </c>
      <c r="H16">
        <f t="shared" si="5"/>
        <v>0</v>
      </c>
      <c r="I16">
        <v>3.0000000000000001E-3</v>
      </c>
      <c r="J16">
        <f t="shared" si="1"/>
        <v>0</v>
      </c>
    </row>
    <row r="17" spans="1:10" x14ac:dyDescent="0.25">
      <c r="A17">
        <v>11</v>
      </c>
      <c r="B17">
        <v>83270.142887837355</v>
      </c>
      <c r="C17">
        <f t="shared" si="2"/>
        <v>12649.830285422926</v>
      </c>
      <c r="D17">
        <f t="shared" si="0"/>
        <v>2250.5444023739828</v>
      </c>
      <c r="E17">
        <f t="shared" si="3"/>
        <v>14900.37468779691</v>
      </c>
      <c r="F17">
        <f t="shared" si="6"/>
        <v>15231.494125303509</v>
      </c>
      <c r="G17">
        <f t="shared" si="4"/>
        <v>331.11943750659799</v>
      </c>
      <c r="H17">
        <f t="shared" si="5"/>
        <v>0</v>
      </c>
      <c r="I17">
        <v>3.0000000000000001E-3</v>
      </c>
      <c r="J17">
        <f t="shared" si="1"/>
        <v>0</v>
      </c>
    </row>
    <row r="18" spans="1:10" x14ac:dyDescent="0.25">
      <c r="A18">
        <v>12</v>
      </c>
      <c r="B18">
        <v>96976.011791257799</v>
      </c>
      <c r="C18">
        <f t="shared" si="2"/>
        <v>13705.868903420444</v>
      </c>
      <c r="D18">
        <f t="shared" si="0"/>
        <v>2620.9732916556163</v>
      </c>
      <c r="E18">
        <f t="shared" si="3"/>
        <v>16326.84219507606</v>
      </c>
      <c r="F18">
        <f t="shared" si="6"/>
        <v>16689.660910522205</v>
      </c>
      <c r="G18">
        <f t="shared" si="4"/>
        <v>362.81871544613489</v>
      </c>
      <c r="H18">
        <f t="shared" si="5"/>
        <v>0</v>
      </c>
      <c r="I18">
        <v>3.0000000000000001E-3</v>
      </c>
      <c r="J18">
        <f t="shared" si="1"/>
        <v>0</v>
      </c>
    </row>
    <row r="19" spans="1:10" x14ac:dyDescent="0.25">
      <c r="A19">
        <v>13</v>
      </c>
      <c r="B19">
        <v>111731.19492723688</v>
      </c>
      <c r="C19">
        <f t="shared" si="2"/>
        <v>14755.183135979081</v>
      </c>
      <c r="D19">
        <f t="shared" si="0"/>
        <v>3019.7620250604564</v>
      </c>
      <c r="E19">
        <f t="shared" si="3"/>
        <v>17774.945161039537</v>
      </c>
      <c r="F19">
        <f t="shared" si="6"/>
        <v>18169.943942395967</v>
      </c>
      <c r="G19">
        <f t="shared" si="4"/>
        <v>394.99878135643405</v>
      </c>
      <c r="H19">
        <f t="shared" si="5"/>
        <v>0</v>
      </c>
      <c r="I19">
        <v>3.0000000000000001E-3</v>
      </c>
      <c r="J19">
        <f t="shared" si="1"/>
        <v>0</v>
      </c>
    </row>
    <row r="20" spans="1:10" x14ac:dyDescent="0.25">
      <c r="A20">
        <v>14</v>
      </c>
      <c r="B20">
        <v>127527.18114498703</v>
      </c>
      <c r="C20">
        <f t="shared" si="2"/>
        <v>15795.986217750149</v>
      </c>
      <c r="D20">
        <f t="shared" si="0"/>
        <v>3446.6805714861362</v>
      </c>
      <c r="E20">
        <f t="shared" si="3"/>
        <v>19242.666789236286</v>
      </c>
      <c r="F20">
        <f t="shared" si="6"/>
        <v>19670.281606774854</v>
      </c>
      <c r="G20">
        <f t="shared" si="4"/>
        <v>427.61481753858374</v>
      </c>
      <c r="H20">
        <f t="shared" si="5"/>
        <v>0</v>
      </c>
      <c r="I20">
        <v>3.0000000000000001E-3</v>
      </c>
      <c r="J20">
        <f t="shared" si="1"/>
        <v>0</v>
      </c>
    </row>
    <row r="21" spans="1:10" x14ac:dyDescent="0.25">
      <c r="A21">
        <v>15</v>
      </c>
      <c r="B21">
        <v>144353.88159029753</v>
      </c>
      <c r="C21">
        <f t="shared" si="2"/>
        <v>16826.700445310504</v>
      </c>
      <c r="D21">
        <f t="shared" si="0"/>
        <v>3901.4562591972308</v>
      </c>
      <c r="E21">
        <f t="shared" si="3"/>
        <v>20728.156704507735</v>
      </c>
      <c r="F21">
        <f t="shared" si="6"/>
        <v>21188.782409052365</v>
      </c>
      <c r="G21">
        <f t="shared" si="4"/>
        <v>460.62570454461661</v>
      </c>
      <c r="H21">
        <f t="shared" si="5"/>
        <v>0</v>
      </c>
      <c r="I21">
        <v>3.0000000000000001E-3</v>
      </c>
      <c r="J21">
        <f t="shared" si="1"/>
        <v>0</v>
      </c>
    </row>
    <row r="22" spans="1:10" x14ac:dyDescent="0.25">
      <c r="A22">
        <v>16</v>
      </c>
      <c r="B22">
        <v>162199.81371256601</v>
      </c>
      <c r="C22">
        <f t="shared" si="2"/>
        <v>17845.932122268481</v>
      </c>
      <c r="D22">
        <f t="shared" si="0"/>
        <v>4383.7787489882712</v>
      </c>
      <c r="E22">
        <f t="shared" si="3"/>
        <v>22229.710871256753</v>
      </c>
      <c r="F22">
        <f t="shared" si="6"/>
        <v>22723.704446173571</v>
      </c>
      <c r="G22">
        <f t="shared" si="4"/>
        <v>493.99357491681673</v>
      </c>
      <c r="H22">
        <f t="shared" si="5"/>
        <v>0</v>
      </c>
      <c r="I22">
        <v>3.0000000000000001E-3</v>
      </c>
      <c r="J22">
        <f t="shared" si="1"/>
        <v>0</v>
      </c>
    </row>
    <row r="23" spans="1:10" x14ac:dyDescent="0.25">
      <c r="A23">
        <v>17</v>
      </c>
      <c r="B23">
        <v>181052.26411163606</v>
      </c>
      <c r="C23">
        <f t="shared" si="2"/>
        <v>18852.450399070047</v>
      </c>
      <c r="D23">
        <f t="shared" si="0"/>
        <v>4893.3044354496233</v>
      </c>
      <c r="E23">
        <f t="shared" si="3"/>
        <v>23745.75483451967</v>
      </c>
      <c r="F23">
        <f t="shared" si="6"/>
        <v>24273.43827528679</v>
      </c>
      <c r="G23">
        <f t="shared" si="4"/>
        <v>527.68344076710412</v>
      </c>
      <c r="H23">
        <f t="shared" si="5"/>
        <v>0</v>
      </c>
      <c r="I23">
        <v>3.0000000000000001E-3</v>
      </c>
      <c r="J23">
        <f t="shared" si="1"/>
        <v>0</v>
      </c>
    </row>
    <row r="24" spans="1:10" x14ac:dyDescent="0.25">
      <c r="A24">
        <v>18</v>
      </c>
      <c r="B24">
        <v>200897.43335853453</v>
      </c>
      <c r="C24">
        <f t="shared" si="2"/>
        <v>19845.169246898469</v>
      </c>
      <c r="D24">
        <f t="shared" si="0"/>
        <v>5429.6603610414741</v>
      </c>
      <c r="E24">
        <f t="shared" si="3"/>
        <v>25274.829607939944</v>
      </c>
      <c r="F24">
        <f t="shared" si="6"/>
        <v>25836.492488116404</v>
      </c>
      <c r="G24">
        <f t="shared" si="4"/>
        <v>561.66288017644354</v>
      </c>
      <c r="H24">
        <f t="shared" si="5"/>
        <v>0</v>
      </c>
      <c r="I24">
        <v>3.0000000000000001E-3</v>
      </c>
      <c r="J24">
        <f t="shared" si="1"/>
        <v>0</v>
      </c>
    </row>
    <row r="25" spans="1:10" x14ac:dyDescent="0.25">
      <c r="A25">
        <v>19</v>
      </c>
      <c r="B25">
        <v>221720.56533714864</v>
      </c>
      <c r="C25">
        <f t="shared" si="2"/>
        <v>20823.13197861411</v>
      </c>
      <c r="D25">
        <f t="shared" si="0"/>
        <v>5992.4477118148288</v>
      </c>
      <c r="E25">
        <f t="shared" si="3"/>
        <v>26815.579690428938</v>
      </c>
      <c r="F25">
        <f t="shared" si="6"/>
        <v>27411.481461327334</v>
      </c>
      <c r="G25">
        <f t="shared" si="4"/>
        <v>595.9017708984203</v>
      </c>
      <c r="H25">
        <f t="shared" si="5"/>
        <v>0</v>
      </c>
      <c r="I25">
        <v>3.0000000000000001E-3</v>
      </c>
      <c r="J25">
        <f t="shared" si="1"/>
        <v>0</v>
      </c>
    </row>
    <row r="26" spans="1:10" x14ac:dyDescent="0.25">
      <c r="A26">
        <v>20</v>
      </c>
      <c r="B26">
        <v>243506.06319661485</v>
      </c>
      <c r="C26">
        <f t="shared" si="2"/>
        <v>21785.49785946621</v>
      </c>
      <c r="D26">
        <f t="shared" si="0"/>
        <v>6581.2449512598614</v>
      </c>
      <c r="E26">
        <f t="shared" si="3"/>
        <v>28366.742810726071</v>
      </c>
      <c r="F26">
        <f t="shared" si="6"/>
        <v>28997.114873186667</v>
      </c>
      <c r="G26">
        <f t="shared" si="4"/>
        <v>630.37206246057974</v>
      </c>
      <c r="H26">
        <f t="shared" si="5"/>
        <v>0</v>
      </c>
      <c r="I26">
        <v>3.0000000000000001E-3</v>
      </c>
      <c r="J26">
        <f t="shared" si="1"/>
        <v>0</v>
      </c>
    </row>
    <row r="27" spans="1:10" x14ac:dyDescent="0.25">
      <c r="A27">
        <v>21</v>
      </c>
      <c r="B27">
        <v>266237.59364460292</v>
      </c>
      <c r="C27">
        <f t="shared" si="2"/>
        <v>22731.530447988072</v>
      </c>
      <c r="D27">
        <f t="shared" si="0"/>
        <v>7195.6106390433224</v>
      </c>
      <c r="E27">
        <f t="shared" si="3"/>
        <v>29927.141087031396</v>
      </c>
      <c r="F27">
        <f t="shared" si="6"/>
        <v>30592.188666743179</v>
      </c>
      <c r="G27">
        <f t="shared" si="4"/>
        <v>665.04757971180823</v>
      </c>
      <c r="H27">
        <f t="shared" si="5"/>
        <v>0</v>
      </c>
      <c r="I27">
        <v>3.0000000000000001E-3</v>
      </c>
      <c r="J27">
        <f t="shared" si="1"/>
        <v>0</v>
      </c>
    </row>
    <row r="28" spans="1:10" x14ac:dyDescent="0.25">
      <c r="A28">
        <v>22</v>
      </c>
      <c r="B28">
        <v>289898.18102620344</v>
      </c>
      <c r="C28">
        <f t="shared" si="2"/>
        <v>23660.587381600519</v>
      </c>
      <c r="D28">
        <f t="shared" si="0"/>
        <v>7835.0859736811744</v>
      </c>
      <c r="E28">
        <f t="shared" si="3"/>
        <v>31495.673355281695</v>
      </c>
      <c r="F28">
        <f t="shared" si="6"/>
        <v>32195.577207621267</v>
      </c>
      <c r="G28">
        <f t="shared" si="4"/>
        <v>699.90385233959273</v>
      </c>
      <c r="H28">
        <f t="shared" si="5"/>
        <v>0</v>
      </c>
      <c r="I28">
        <v>3.0000000000000001E-3</v>
      </c>
      <c r="J28">
        <f t="shared" si="1"/>
        <v>0</v>
      </c>
    </row>
    <row r="29" spans="1:10" x14ac:dyDescent="0.25">
      <c r="A29">
        <v>23</v>
      </c>
      <c r="B29">
        <v>314470.29240439594</v>
      </c>
      <c r="C29">
        <f t="shared" si="2"/>
        <v>24572.111378192494</v>
      </c>
      <c r="D29">
        <f t="shared" si="0"/>
        <v>8499.1970920107015</v>
      </c>
      <c r="E29">
        <f t="shared" si="3"/>
        <v>33071.308470203192</v>
      </c>
      <c r="F29">
        <f t="shared" si="6"/>
        <v>33806.226436207711</v>
      </c>
      <c r="G29">
        <f t="shared" si="4"/>
        <v>734.91796600451539</v>
      </c>
      <c r="H29">
        <f t="shared" si="5"/>
        <v>0</v>
      </c>
      <c r="I29">
        <v>3.0000000000000001E-3</v>
      </c>
      <c r="J29">
        <f t="shared" si="1"/>
        <v>0</v>
      </c>
    </row>
    <row r="30" spans="1:10" x14ac:dyDescent="0.25">
      <c r="A30">
        <v>24</v>
      </c>
      <c r="B30">
        <v>339935.91467317881</v>
      </c>
      <c r="C30">
        <f t="shared" si="2"/>
        <v>25465.62226878287</v>
      </c>
      <c r="D30">
        <f t="shared" si="0"/>
        <v>9187.4571533291582</v>
      </c>
      <c r="E30">
        <f t="shared" si="3"/>
        <v>34653.07942211203</v>
      </c>
      <c r="F30">
        <f t="shared" si="6"/>
        <v>35423.147853714501</v>
      </c>
      <c r="G30">
        <f t="shared" si="4"/>
        <v>770.06843160248911</v>
      </c>
      <c r="H30">
        <f t="shared" si="5"/>
        <v>0</v>
      </c>
      <c r="I30">
        <v>3.0000000000000001E-3</v>
      </c>
      <c r="J30">
        <f t="shared" si="1"/>
        <v>0</v>
      </c>
    </row>
    <row r="31" spans="1:10" x14ac:dyDescent="0.25">
      <c r="A31">
        <v>25</v>
      </c>
      <c r="B31">
        <v>366276.6245837257</v>
      </c>
      <c r="C31">
        <f t="shared" si="2"/>
        <v>26340.709910546895</v>
      </c>
      <c r="D31">
        <f t="shared" si="0"/>
        <v>9899.3682319925865</v>
      </c>
      <c r="E31">
        <f t="shared" si="3"/>
        <v>36240.078142539482</v>
      </c>
      <c r="F31">
        <f t="shared" si="6"/>
        <v>37045.413212373744</v>
      </c>
      <c r="G31">
        <f t="shared" si="4"/>
        <v>805.33506983421182</v>
      </c>
      <c r="H31">
        <f t="shared" si="5"/>
        <v>0</v>
      </c>
      <c r="I31">
        <v>3.0000000000000001E-3</v>
      </c>
      <c r="J31">
        <f t="shared" si="1"/>
        <v>0</v>
      </c>
    </row>
    <row r="32" spans="1:10" x14ac:dyDescent="0.25">
      <c r="A32">
        <v>26</v>
      </c>
      <c r="B32">
        <v>393473.65244009672</v>
      </c>
      <c r="C32">
        <f t="shared" si="2"/>
        <v>27197.027856371016</v>
      </c>
      <c r="D32">
        <f t="shared" si="0"/>
        <v>10634.423038921534</v>
      </c>
      <c r="E32">
        <f t="shared" si="3"/>
        <v>37831.450895292553</v>
      </c>
      <c r="F32">
        <f t="shared" si="6"/>
        <v>38672.149804076849</v>
      </c>
      <c r="G32">
        <f t="shared" si="4"/>
        <v>840.6989087842793</v>
      </c>
      <c r="H32">
        <f t="shared" si="5"/>
        <v>0</v>
      </c>
      <c r="I32">
        <v>3.0000000000000001E-3</v>
      </c>
      <c r="J32">
        <f t="shared" si="1"/>
        <v>0</v>
      </c>
    </row>
    <row r="33" spans="1:10" x14ac:dyDescent="0.25">
      <c r="A33">
        <v>27</v>
      </c>
      <c r="B33">
        <v>421507.94011851592</v>
      </c>
      <c r="C33">
        <f t="shared" si="2"/>
        <v>28034.287678419205</v>
      </c>
      <c r="D33">
        <f t="shared" si="0"/>
        <v>11392.106489689621</v>
      </c>
      <c r="E33">
        <f t="shared" si="3"/>
        <v>39426.394168108825</v>
      </c>
      <c r="F33">
        <f t="shared" si="6"/>
        <v>40302.536260733439</v>
      </c>
      <c r="G33">
        <f t="shared" si="4"/>
        <v>876.14209262463999</v>
      </c>
      <c r="H33">
        <f t="shared" si="5"/>
        <v>0</v>
      </c>
      <c r="I33">
        <v>3.0000000000000001E-3</v>
      </c>
      <c r="J33">
        <f t="shared" si="1"/>
        <v>0</v>
      </c>
    </row>
    <row r="34" spans="1:10" x14ac:dyDescent="0.25">
      <c r="A34">
        <v>28</v>
      </c>
      <c r="B34">
        <v>450360.19397876237</v>
      </c>
      <c r="C34">
        <f t="shared" si="2"/>
        <v>28852.253860246448</v>
      </c>
      <c r="D34">
        <f t="shared" si="0"/>
        <v>12171.897134561146</v>
      </c>
      <c r="E34">
        <f t="shared" si="3"/>
        <v>41024.150994807598</v>
      </c>
      <c r="F34">
        <f t="shared" si="6"/>
        <v>41935.798794692208</v>
      </c>
      <c r="G34">
        <f t="shared" si="4"/>
        <v>911.64779988461316</v>
      </c>
      <c r="H34">
        <f t="shared" si="5"/>
        <v>0</v>
      </c>
      <c r="I34">
        <v>3.0000000000000001E-3</v>
      </c>
      <c r="J34">
        <f t="shared" si="1"/>
        <v>0</v>
      </c>
    </row>
    <row r="35" spans="1:10" x14ac:dyDescent="0.25">
      <c r="A35">
        <v>29</v>
      </c>
      <c r="B35">
        <v>480010.9331644933</v>
      </c>
      <c r="C35">
        <f t="shared" si="2"/>
        <v>29650.739185730927</v>
      </c>
      <c r="D35">
        <f t="shared" si="0"/>
        <v>12973.268463905226</v>
      </c>
      <c r="E35">
        <f t="shared" si="3"/>
        <v>42624.007649636151</v>
      </c>
      <c r="F35">
        <f t="shared" si="6"/>
        <v>43571.207819628093</v>
      </c>
      <c r="G35">
        <f t="shared" si="4"/>
        <v>947.200169991915</v>
      </c>
      <c r="H35">
        <f t="shared" si="5"/>
        <v>0</v>
      </c>
      <c r="I35">
        <v>3.0000000000000001E-3</v>
      </c>
      <c r="J35">
        <f t="shared" si="1"/>
        <v>0</v>
      </c>
    </row>
    <row r="36" spans="1:10" x14ac:dyDescent="0.25">
      <c r="A36">
        <v>30</v>
      </c>
      <c r="B36">
        <v>510440.53372874222</v>
      </c>
      <c r="C36">
        <f t="shared" si="2"/>
        <v>30429.600564248918</v>
      </c>
      <c r="D36">
        <f t="shared" si="0"/>
        <v>13795.690100776817</v>
      </c>
      <c r="E36">
        <f t="shared" si="3"/>
        <v>44225.290665025736</v>
      </c>
      <c r="F36">
        <f t="shared" si="6"/>
        <v>45208.07490202631</v>
      </c>
      <c r="G36">
        <f t="shared" si="4"/>
        <v>982.78423700057192</v>
      </c>
      <c r="H36">
        <f t="shared" si="5"/>
        <v>0</v>
      </c>
      <c r="I36">
        <v>3.0000000000000001E-3</v>
      </c>
      <c r="J36">
        <f t="shared" si="1"/>
        <v>0</v>
      </c>
    </row>
    <row r="37" spans="1:10" x14ac:dyDescent="0.25">
      <c r="A37">
        <v>31</v>
      </c>
      <c r="B37">
        <v>541629.26896937459</v>
      </c>
      <c r="C37">
        <f t="shared" si="2"/>
        <v>31188.735240632377</v>
      </c>
      <c r="D37">
        <f t="shared" si="0"/>
        <v>14638.62889106418</v>
      </c>
      <c r="E37">
        <f t="shared" si="3"/>
        <v>45827.364131696559</v>
      </c>
      <c r="F37">
        <f t="shared" si="6"/>
        <v>46845.750001289853</v>
      </c>
      <c r="G37">
        <f t="shared" si="4"/>
        <v>1018.3858695932577</v>
      </c>
      <c r="H37">
        <f t="shared" si="5"/>
        <v>0</v>
      </c>
      <c r="I37">
        <v>3.0000000000000001E-3</v>
      </c>
      <c r="J37">
        <f t="shared" si="1"/>
        <v>0</v>
      </c>
    </row>
    <row r="38" spans="1:10" x14ac:dyDescent="0.25">
      <c r="A38">
        <v>32</v>
      </c>
      <c r="B38">
        <v>573557.34631532326</v>
      </c>
      <c r="C38">
        <f t="shared" si="2"/>
        <v>31928.077345948666</v>
      </c>
      <c r="D38">
        <f t="shared" ref="D38:D66" si="7">B38*$H$1</f>
        <v>15501.549900414144</v>
      </c>
      <c r="E38">
        <f t="shared" si="3"/>
        <v>47429.627246362812</v>
      </c>
      <c r="F38">
        <f t="shared" si="6"/>
        <v>48483.618962948618</v>
      </c>
      <c r="G38">
        <f t="shared" si="4"/>
        <v>1053.9917165858394</v>
      </c>
      <c r="H38">
        <f t="shared" si="5"/>
        <v>0</v>
      </c>
      <c r="I38">
        <v>3.0000000000000001E-3</v>
      </c>
      <c r="J38">
        <f t="shared" ref="J38:J66" si="8">H38/((1+I38)^A38)</f>
        <v>0</v>
      </c>
    </row>
    <row r="39" spans="1:10" x14ac:dyDescent="0.25">
      <c r="A39">
        <v>33</v>
      </c>
      <c r="B39">
        <v>606204.94106667256</v>
      </c>
      <c r="C39">
        <f t="shared" ref="C39:C66" si="9">(B39-B38)/$C$4</f>
        <v>32647.594751349301</v>
      </c>
      <c r="D39">
        <f t="shared" si="7"/>
        <v>16383.917326126286</v>
      </c>
      <c r="E39">
        <f t="shared" si="3"/>
        <v>49031.512077475585</v>
      </c>
      <c r="F39">
        <f t="shared" si="6"/>
        <v>50121.101234752852</v>
      </c>
      <c r="G39">
        <f t="shared" si="4"/>
        <v>1089.5891572772359</v>
      </c>
      <c r="H39">
        <f t="shared" si="5"/>
        <v>0</v>
      </c>
      <c r="I39">
        <v>3.0000000000000001E-3</v>
      </c>
      <c r="J39">
        <f t="shared" si="8"/>
        <v>0</v>
      </c>
    </row>
    <row r="40" spans="1:10" x14ac:dyDescent="0.25">
      <c r="A40">
        <v>34</v>
      </c>
      <c r="B40">
        <v>639552.22725908319</v>
      </c>
      <c r="C40">
        <f t="shared" si="9"/>
        <v>33347.286192410626</v>
      </c>
      <c r="D40">
        <f t="shared" si="7"/>
        <v>17285.195331326573</v>
      </c>
      <c r="E40">
        <f t="shared" si="3"/>
        <v>50632.481523737195</v>
      </c>
      <c r="F40">
        <f t="shared" si="6"/>
        <v>51757.647779820218</v>
      </c>
      <c r="G40">
        <f t="shared" si="4"/>
        <v>1125.1662560830482</v>
      </c>
      <c r="H40">
        <f t="shared" si="5"/>
        <v>0</v>
      </c>
      <c r="I40">
        <v>3.0000000000000001E-3</v>
      </c>
      <c r="J40">
        <f t="shared" si="8"/>
        <v>0</v>
      </c>
    </row>
    <row r="41" spans="1:10" x14ac:dyDescent="0.25">
      <c r="A41">
        <v>35</v>
      </c>
      <c r="B41">
        <v>673579.4058947959</v>
      </c>
      <c r="C41">
        <f t="shared" si="9"/>
        <v>34027.178635712713</v>
      </c>
      <c r="D41">
        <f t="shared" si="7"/>
        <v>18204.848807967457</v>
      </c>
      <c r="E41">
        <f t="shared" si="3"/>
        <v>52232.02744368017</v>
      </c>
      <c r="F41">
        <f t="shared" si="6"/>
        <v>53392.739164650819</v>
      </c>
      <c r="G41">
        <f t="shared" si="4"/>
        <v>1160.7117209706698</v>
      </c>
      <c r="H41">
        <f t="shared" si="5"/>
        <v>0</v>
      </c>
      <c r="I41">
        <v>3.0000000000000001E-3</v>
      </c>
      <c r="J41">
        <f t="shared" si="8"/>
        <v>0</v>
      </c>
    </row>
    <row r="42" spans="1:10" x14ac:dyDescent="0.25">
      <c r="A42">
        <v>36</v>
      </c>
      <c r="B42">
        <v>708266.7307578543</v>
      </c>
      <c r="C42">
        <f t="shared" si="9"/>
        <v>34687.324863058398</v>
      </c>
      <c r="D42">
        <f t="shared" si="7"/>
        <v>19142.344074536602</v>
      </c>
      <c r="E42">
        <f t="shared" si="3"/>
        <v>53829.668937595001</v>
      </c>
      <c r="F42">
        <f t="shared" si="6"/>
        <v>55025.883802874894</v>
      </c>
      <c r="G42">
        <f t="shared" si="4"/>
        <v>1196.214865279889</v>
      </c>
      <c r="H42">
        <f t="shared" si="5"/>
        <v>0</v>
      </c>
      <c r="I42">
        <v>3.0000000000000001E-3</v>
      </c>
      <c r="J42">
        <f t="shared" si="8"/>
        <v>0</v>
      </c>
    </row>
    <row r="43" spans="1:10" x14ac:dyDescent="0.25">
      <c r="A43">
        <v>37</v>
      </c>
      <c r="B43">
        <v>743594.53200966783</v>
      </c>
      <c r="C43">
        <f t="shared" si="9"/>
        <v>35327.801251813537</v>
      </c>
      <c r="D43">
        <f t="shared" si="7"/>
        <v>20097.149513774806</v>
      </c>
      <c r="E43">
        <f t="shared" si="3"/>
        <v>55424.950765588343</v>
      </c>
      <c r="F43">
        <f t="shared" si="6"/>
        <v>56656.616338156957</v>
      </c>
      <c r="G43">
        <f t="shared" si="4"/>
        <v>1231.6655725686294</v>
      </c>
      <c r="H43">
        <f t="shared" si="5"/>
        <v>0</v>
      </c>
      <c r="I43">
        <v>3.0000000000000001E-3</v>
      </c>
      <c r="J43">
        <f t="shared" si="8"/>
        <v>0</v>
      </c>
    </row>
    <row r="44" spans="1:10" x14ac:dyDescent="0.25">
      <c r="A44">
        <v>38</v>
      </c>
      <c r="B44">
        <v>779543.23774214473</v>
      </c>
      <c r="C44">
        <f t="shared" si="9"/>
        <v>35948.705732476898</v>
      </c>
      <c r="D44">
        <f t="shared" si="7"/>
        <v>21068.736155193103</v>
      </c>
      <c r="E44">
        <f t="shared" si="3"/>
        <v>57017.44188767</v>
      </c>
      <c r="F44">
        <f t="shared" si="6"/>
        <v>58284.496151840511</v>
      </c>
      <c r="G44">
        <f t="shared" si="4"/>
        <v>1267.0542641704458</v>
      </c>
      <c r="H44">
        <f t="shared" si="5"/>
        <v>6.5483618527650833E-11</v>
      </c>
      <c r="I44">
        <v>3.0000000000000001E-3</v>
      </c>
      <c r="J44">
        <f t="shared" si="8"/>
        <v>5.8438251760353388E-11</v>
      </c>
    </row>
    <row r="45" spans="1:10" x14ac:dyDescent="0.25">
      <c r="A45">
        <v>39</v>
      </c>
      <c r="B45">
        <v>816093.39364897623</v>
      </c>
      <c r="C45">
        <f t="shared" si="9"/>
        <v>36550.155906831496</v>
      </c>
      <c r="D45">
        <f t="shared" si="7"/>
        <v>22056.578206729089</v>
      </c>
      <c r="E45">
        <f t="shared" si="3"/>
        <v>58606.734113560582</v>
      </c>
      <c r="F45">
        <f t="shared" si="6"/>
        <v>59909.105982750785</v>
      </c>
      <c r="G45">
        <f t="shared" si="4"/>
        <v>1302.3718691902345</v>
      </c>
      <c r="H45">
        <f t="shared" si="5"/>
        <v>0</v>
      </c>
      <c r="I45">
        <v>3.0000000000000001E-3</v>
      </c>
      <c r="J45">
        <f t="shared" si="8"/>
        <v>0</v>
      </c>
    </row>
    <row r="46" spans="1:10" x14ac:dyDescent="0.25">
      <c r="A46">
        <v>40</v>
      </c>
      <c r="B46">
        <v>853225.68096092448</v>
      </c>
      <c r="C46">
        <f t="shared" si="9"/>
        <v>37132.287311948254</v>
      </c>
      <c r="D46">
        <f t="shared" si="7"/>
        <v>23060.153539484447</v>
      </c>
      <c r="E46">
        <f t="shared" si="3"/>
        <v>60192.440851432701</v>
      </c>
      <c r="F46">
        <f t="shared" si="6"/>
        <v>61530.050648131175</v>
      </c>
      <c r="G46">
        <f t="shared" si="4"/>
        <v>1337.6097966985037</v>
      </c>
      <c r="H46">
        <f t="shared" si="5"/>
        <v>0</v>
      </c>
      <c r="I46">
        <v>3.0000000000000001E-3</v>
      </c>
      <c r="J46">
        <f t="shared" si="8"/>
        <v>0</v>
      </c>
    </row>
    <row r="47" spans="1:10" x14ac:dyDescent="0.25">
      <c r="A47">
        <v>41</v>
      </c>
      <c r="B47">
        <v>890920.93277790106</v>
      </c>
      <c r="C47">
        <f t="shared" si="9"/>
        <v>37695.251816976583</v>
      </c>
      <c r="D47">
        <f t="shared" si="7"/>
        <v>24078.944129132462</v>
      </c>
      <c r="E47">
        <f t="shared" si="3"/>
        <v>61774.195946109045</v>
      </c>
      <c r="F47">
        <f t="shared" si="6"/>
        <v>63146.955856022592</v>
      </c>
      <c r="G47">
        <f t="shared" si="4"/>
        <v>1372.7599099135346</v>
      </c>
      <c r="H47">
        <f t="shared" si="5"/>
        <v>0</v>
      </c>
      <c r="I47">
        <v>3.0000000000000001E-3</v>
      </c>
      <c r="J47">
        <f t="shared" si="8"/>
        <v>0</v>
      </c>
    </row>
    <row r="48" spans="1:10" x14ac:dyDescent="0.25">
      <c r="A48">
        <v>42</v>
      </c>
      <c r="B48">
        <v>929160.14891898585</v>
      </c>
      <c r="C48">
        <f t="shared" si="9"/>
        <v>38239.216141084791</v>
      </c>
      <c r="D48">
        <f t="shared" si="7"/>
        <v>25112.436457269891</v>
      </c>
      <c r="E48">
        <f t="shared" si="3"/>
        <v>63351.652598354682</v>
      </c>
      <c r="F48">
        <f t="shared" si="6"/>
        <v>64759.467100540387</v>
      </c>
      <c r="G48">
        <f t="shared" si="4"/>
        <v>1407.8145021856606</v>
      </c>
      <c r="H48">
        <f t="shared" si="5"/>
        <v>0</v>
      </c>
      <c r="I48">
        <v>3.0000000000000001E-3</v>
      </c>
      <c r="J48">
        <f t="shared" si="8"/>
        <v>0</v>
      </c>
    </row>
    <row r="49" spans="1:10" x14ac:dyDescent="0.25">
      <c r="A49">
        <v>43</v>
      </c>
      <c r="B49">
        <v>967924.50940114644</v>
      </c>
      <c r="C49">
        <f t="shared" si="9"/>
        <v>38764.360482160584</v>
      </c>
      <c r="D49">
        <f t="shared" si="7"/>
        <v>26160.121875706664</v>
      </c>
      <c r="E49">
        <f t="shared" si="3"/>
        <v>64924.482357867251</v>
      </c>
      <c r="F49">
        <f t="shared" si="6"/>
        <v>66367.248632486517</v>
      </c>
      <c r="G49">
        <f t="shared" si="4"/>
        <v>1442.7662746192721</v>
      </c>
      <c r="H49">
        <f t="shared" si="5"/>
        <v>0</v>
      </c>
      <c r="I49">
        <v>3.0000000000000001E-3</v>
      </c>
      <c r="J49">
        <f t="shared" si="8"/>
        <v>0</v>
      </c>
    </row>
    <row r="50" spans="1:10" x14ac:dyDescent="0.25">
      <c r="A50">
        <v>44</v>
      </c>
      <c r="B50">
        <v>1007195.3866481135</v>
      </c>
      <c r="C50">
        <f t="shared" si="9"/>
        <v>39270.877246967051</v>
      </c>
      <c r="D50">
        <f t="shared" si="7"/>
        <v>27221.496936435502</v>
      </c>
      <c r="E50">
        <f t="shared" si="3"/>
        <v>66492.374183402557</v>
      </c>
      <c r="F50">
        <f t="shared" si="6"/>
        <v>67969.982498589248</v>
      </c>
      <c r="G50">
        <f t="shared" si="4"/>
        <v>1477.6083151867228</v>
      </c>
      <c r="H50">
        <f t="shared" si="5"/>
        <v>0</v>
      </c>
      <c r="I50">
        <v>3.0000000000000001E-3</v>
      </c>
      <c r="J50">
        <f t="shared" si="8"/>
        <v>0</v>
      </c>
    </row>
    <row r="51" spans="1:10" x14ac:dyDescent="0.25">
      <c r="A51">
        <v>45</v>
      </c>
      <c r="B51">
        <v>1046954.3565225115</v>
      </c>
      <c r="C51">
        <f t="shared" si="9"/>
        <v>39758.969874397968</v>
      </c>
      <c r="D51">
        <f t="shared" si="7"/>
        <v>28296.063689797607</v>
      </c>
      <c r="E51">
        <f t="shared" si="3"/>
        <v>68055.033564195575</v>
      </c>
      <c r="F51">
        <f t="shared" si="6"/>
        <v>69567.367643399994</v>
      </c>
      <c r="G51">
        <f t="shared" si="4"/>
        <v>1512.3340792043477</v>
      </c>
      <c r="H51">
        <f t="shared" si="5"/>
        <v>0</v>
      </c>
      <c r="I51">
        <v>3.0000000000000001E-3</v>
      </c>
      <c r="J51">
        <f t="shared" si="8"/>
        <v>0</v>
      </c>
    </row>
    <row r="52" spans="1:10" x14ac:dyDescent="0.25">
      <c r="A52">
        <v>46</v>
      </c>
      <c r="B52">
        <v>1087183.2082668196</v>
      </c>
      <c r="C52">
        <f t="shared" si="9"/>
        <v>40228.851744308136</v>
      </c>
      <c r="D52">
        <f t="shared" si="7"/>
        <v>29383.329953157288</v>
      </c>
      <c r="E52">
        <f t="shared" si="3"/>
        <v>69612.181697465421</v>
      </c>
      <c r="F52">
        <f t="shared" si="6"/>
        <v>71159.11906852026</v>
      </c>
      <c r="G52">
        <f t="shared" si="4"/>
        <v>1546.9373710547882</v>
      </c>
      <c r="H52">
        <f t="shared" si="5"/>
        <v>0</v>
      </c>
      <c r="I52">
        <v>3.0000000000000001E-3</v>
      </c>
      <c r="J52">
        <f t="shared" si="8"/>
        <v>0</v>
      </c>
    </row>
    <row r="53" spans="1:10" x14ac:dyDescent="0.25">
      <c r="A53">
        <v>47</v>
      </c>
      <c r="B53">
        <v>1127863.9534319476</v>
      </c>
      <c r="C53">
        <f t="shared" si="9"/>
        <v>40680.745165128028</v>
      </c>
      <c r="D53">
        <f t="shared" si="7"/>
        <v>30482.809552214803</v>
      </c>
      <c r="E53">
        <f t="shared" si="3"/>
        <v>71163.554717342835</v>
      </c>
      <c r="F53">
        <f t="shared" si="6"/>
        <v>72744.967044394944</v>
      </c>
      <c r="G53">
        <f t="shared" si="4"/>
        <v>1581.412327052064</v>
      </c>
      <c r="H53">
        <f t="shared" si="5"/>
        <v>0</v>
      </c>
      <c r="I53">
        <v>3.0000000000000001E-3</v>
      </c>
      <c r="J53">
        <f t="shared" si="8"/>
        <v>0</v>
      </c>
    </row>
    <row r="54" spans="1:10" x14ac:dyDescent="0.25">
      <c r="A54">
        <v>48</v>
      </c>
      <c r="B54">
        <v>1168978.8338660656</v>
      </c>
      <c r="C54">
        <f t="shared" si="9"/>
        <v>41114.880434117978</v>
      </c>
      <c r="D54">
        <f t="shared" si="7"/>
        <v>31594.022536920693</v>
      </c>
      <c r="E54">
        <f t="shared" si="3"/>
        <v>72708.902971038668</v>
      </c>
      <c r="F54">
        <f t="shared" si="6"/>
        <v>74324.656370395198</v>
      </c>
      <c r="G54">
        <f t="shared" si="4"/>
        <v>1615.7533993564173</v>
      </c>
      <c r="H54">
        <f t="shared" si="5"/>
        <v>1.1641532182693481E-10</v>
      </c>
      <c r="I54">
        <v>3.0000000000000001E-3</v>
      </c>
      <c r="J54">
        <f t="shared" si="8"/>
        <v>1.0082433311143556E-10</v>
      </c>
    </row>
    <row r="55" spans="1:10" x14ac:dyDescent="0.25">
      <c r="A55">
        <v>49</v>
      </c>
      <c r="B55">
        <v>1210510.3288307586</v>
      </c>
      <c r="C55">
        <f t="shared" si="9"/>
        <v>41531.494964692974</v>
      </c>
      <c r="D55">
        <f t="shared" si="7"/>
        <v>32716.495373804286</v>
      </c>
      <c r="E55">
        <f t="shared" si="3"/>
        <v>74247.990338497257</v>
      </c>
      <c r="F55">
        <f t="shared" si="6"/>
        <v>75897.945679352648</v>
      </c>
      <c r="G55">
        <f t="shared" si="4"/>
        <v>1649.9553408554923</v>
      </c>
      <c r="H55">
        <f t="shared" si="5"/>
        <v>0</v>
      </c>
      <c r="I55">
        <v>3.0000000000000001E-3</v>
      </c>
      <c r="J55">
        <f t="shared" si="8"/>
        <v>0</v>
      </c>
    </row>
    <row r="56" spans="1:10" x14ac:dyDescent="0.25">
      <c r="A56">
        <v>50</v>
      </c>
      <c r="B56">
        <v>1252441.1613065081</v>
      </c>
      <c r="C56">
        <f t="shared" si="9"/>
        <v>41930.832475749543</v>
      </c>
      <c r="D56">
        <f t="shared" si="7"/>
        <v>33849.76111639211</v>
      </c>
      <c r="E56">
        <f t="shared" si="3"/>
        <v>75780.593592141653</v>
      </c>
      <c r="F56">
        <f t="shared" si="6"/>
        <v>77464.606783078241</v>
      </c>
      <c r="G56">
        <f t="shared" si="4"/>
        <v>1684.0131909364834</v>
      </c>
      <c r="H56">
        <f t="shared" si="5"/>
        <v>0</v>
      </c>
      <c r="I56">
        <v>3.0000000000000001E-3</v>
      </c>
      <c r="J56">
        <f t="shared" si="8"/>
        <v>0</v>
      </c>
    </row>
    <row r="57" spans="1:10" x14ac:dyDescent="0.25">
      <c r="A57">
        <v>51</v>
      </c>
      <c r="B57">
        <v>1294754.3035449025</v>
      </c>
      <c r="C57">
        <f t="shared" si="9"/>
        <v>42313.142238394357</v>
      </c>
      <c r="D57">
        <f t="shared" si="7"/>
        <v>34993.359555267634</v>
      </c>
      <c r="E57">
        <f t="shared" si="3"/>
        <v>77306.501793661999</v>
      </c>
      <c r="F57">
        <f t="shared" si="6"/>
        <v>79024.424055743482</v>
      </c>
      <c r="G57">
        <f t="shared" si="4"/>
        <v>1717.92226208138</v>
      </c>
      <c r="H57">
        <f t="shared" si="5"/>
        <v>0</v>
      </c>
      <c r="I57">
        <v>3.0000000000000001E-3</v>
      </c>
      <c r="J57">
        <f t="shared" si="8"/>
        <v>0</v>
      </c>
    </row>
    <row r="58" spans="1:10" x14ac:dyDescent="0.25">
      <c r="A58">
        <v>52</v>
      </c>
      <c r="B58">
        <v>1337432.9819207604</v>
      </c>
      <c r="C58">
        <f t="shared" si="9"/>
        <v>42678.678375857882</v>
      </c>
      <c r="D58">
        <f t="shared" si="7"/>
        <v>36146.837349209738</v>
      </c>
      <c r="E58">
        <f t="shared" si="3"/>
        <v>78825.515725067613</v>
      </c>
      <c r="F58">
        <f t="shared" si="6"/>
        <v>80577.193852291341</v>
      </c>
      <c r="G58">
        <f t="shared" si="4"/>
        <v>1751.6781272237247</v>
      </c>
      <c r="H58">
        <f t="shared" si="5"/>
        <v>0</v>
      </c>
      <c r="I58">
        <v>3.0000000000000001E-3</v>
      </c>
      <c r="J58">
        <f t="shared" si="8"/>
        <v>0</v>
      </c>
    </row>
    <row r="59" spans="1:10" x14ac:dyDescent="0.25">
      <c r="A59">
        <v>53</v>
      </c>
      <c r="B59">
        <v>1380460.6811335166</v>
      </c>
      <c r="C59">
        <f t="shared" si="9"/>
        <v>43027.699212756241</v>
      </c>
      <c r="D59">
        <f t="shared" si="7"/>
        <v>37309.748138743693</v>
      </c>
      <c r="E59">
        <f t="shared" si="3"/>
        <v>80337.447351499926</v>
      </c>
      <c r="F59">
        <f t="shared" si="6"/>
        <v>82122.72395931097</v>
      </c>
      <c r="G59">
        <f t="shared" si="4"/>
        <v>1785.2766078111081</v>
      </c>
      <c r="H59">
        <f t="shared" si="5"/>
        <v>0</v>
      </c>
      <c r="I59">
        <v>3.0000000000000001E-3</v>
      </c>
      <c r="J59">
        <f t="shared" si="8"/>
        <v>0</v>
      </c>
    </row>
    <row r="60" spans="1:10" x14ac:dyDescent="0.25">
      <c r="A60">
        <v>54</v>
      </c>
      <c r="B60">
        <v>1423821.1478036973</v>
      </c>
      <c r="C60">
        <f t="shared" si="9"/>
        <v>43360.466670180671</v>
      </c>
      <c r="D60">
        <f t="shared" si="7"/>
        <v>38481.652643343172</v>
      </c>
      <c r="E60">
        <f t="shared" si="3"/>
        <v>81842.119313523843</v>
      </c>
      <c r="F60">
        <f t="shared" si="6"/>
        <v>83660.833076046561</v>
      </c>
      <c r="G60">
        <f t="shared" si="4"/>
        <v>1818.7137625227513</v>
      </c>
      <c r="H60">
        <f t="shared" si="5"/>
        <v>0</v>
      </c>
      <c r="I60">
        <v>3.0000000000000001E-3</v>
      </c>
      <c r="J60">
        <f t="shared" si="8"/>
        <v>0</v>
      </c>
    </row>
    <row r="61" spans="1:10" x14ac:dyDescent="0.25">
      <c r="A61">
        <v>55</v>
      </c>
      <c r="B61">
        <v>1467498.3935070806</v>
      </c>
      <c r="C61">
        <f t="shared" si="9"/>
        <v>43677.245703383349</v>
      </c>
      <c r="D61">
        <f t="shared" si="7"/>
        <v>39662.118743434614</v>
      </c>
      <c r="E61">
        <f t="shared" si="3"/>
        <v>83339.364446817955</v>
      </c>
      <c r="F61">
        <f t="shared" si="6"/>
        <v>85191.35032341379</v>
      </c>
      <c r="G61">
        <f t="shared" si="4"/>
        <v>1851.9858765959518</v>
      </c>
      <c r="H61">
        <f t="shared" si="5"/>
        <v>-1.1641532182693481E-10</v>
      </c>
      <c r="I61">
        <v>3.0000000000000001E-3</v>
      </c>
      <c r="J61">
        <f t="shared" si="8"/>
        <v>-9.8732202882222383E-11</v>
      </c>
    </row>
    <row r="62" spans="1:10" x14ac:dyDescent="0.25">
      <c r="A62">
        <v>56</v>
      </c>
      <c r="B62">
        <v>1511476.6972861781</v>
      </c>
      <c r="C62">
        <f t="shared" si="9"/>
        <v>43978.303779097507</v>
      </c>
      <c r="D62">
        <f t="shared" si="7"/>
        <v>40850.721548275083</v>
      </c>
      <c r="E62">
        <f t="shared" si="3"/>
        <v>84829.025327372598</v>
      </c>
      <c r="F62">
        <f t="shared" si="6"/>
        <v>86714.114779091993</v>
      </c>
      <c r="G62">
        <f t="shared" si="4"/>
        <v>1885.089451719391</v>
      </c>
      <c r="H62">
        <f t="shared" si="5"/>
        <v>0</v>
      </c>
      <c r="I62">
        <v>3.0000000000000001E-3</v>
      </c>
      <c r="J62">
        <f t="shared" si="8"/>
        <v>0</v>
      </c>
    </row>
    <row r="63" spans="1:10" x14ac:dyDescent="0.25">
      <c r="A63">
        <v>57</v>
      </c>
      <c r="B63">
        <v>1555740.6076759393</v>
      </c>
      <c r="C63">
        <f t="shared" si="9"/>
        <v>44263.910389761208</v>
      </c>
      <c r="D63">
        <f t="shared" si="7"/>
        <v>42047.043450701065</v>
      </c>
      <c r="E63">
        <f t="shared" si="3"/>
        <v>86310.953840462273</v>
      </c>
      <c r="F63">
        <f t="shared" si="6"/>
        <v>88228.975036916934</v>
      </c>
      <c r="G63">
        <f t="shared" si="4"/>
        <v>1918.0211964547159</v>
      </c>
      <c r="H63">
        <f t="shared" si="5"/>
        <v>0</v>
      </c>
      <c r="I63">
        <v>3.0000000000000001E-3</v>
      </c>
      <c r="J63">
        <f t="shared" si="8"/>
        <v>0</v>
      </c>
    </row>
    <row r="64" spans="1:10" x14ac:dyDescent="0.25">
      <c r="A64">
        <v>58</v>
      </c>
      <c r="B64">
        <v>1600274.9442780714</v>
      </c>
      <c r="C64">
        <f t="shared" si="9"/>
        <v>44534.336602132069</v>
      </c>
      <c r="D64">
        <f t="shared" si="7"/>
        <v>43250.674169677608</v>
      </c>
      <c r="E64">
        <f t="shared" si="3"/>
        <v>87785.01077180967</v>
      </c>
      <c r="F64">
        <f t="shared" si="6"/>
        <v>89735.788788961014</v>
      </c>
      <c r="G64">
        <f t="shared" si="4"/>
        <v>1950.7780171513264</v>
      </c>
      <c r="H64">
        <f t="shared" si="5"/>
        <v>0</v>
      </c>
      <c r="I64">
        <v>3.0000000000000001E-3</v>
      </c>
      <c r="J64">
        <f t="shared" si="8"/>
        <v>0</v>
      </c>
    </row>
    <row r="65" spans="1:12" x14ac:dyDescent="0.25">
      <c r="A65">
        <v>59</v>
      </c>
      <c r="B65">
        <v>1645064.7989160463</v>
      </c>
      <c r="C65">
        <f t="shared" si="9"/>
        <v>44789.854637974873</v>
      </c>
      <c r="D65">
        <f t="shared" si="7"/>
        <v>44461.210781514768</v>
      </c>
      <c r="E65">
        <f t="shared" si="3"/>
        <v>89251.065419489634</v>
      </c>
      <c r="F65">
        <f t="shared" si="6"/>
        <v>91234.422428811667</v>
      </c>
      <c r="G65">
        <f t="shared" si="4"/>
        <v>1983.3570093219928</v>
      </c>
      <c r="H65">
        <f t="shared" si="5"/>
        <v>0</v>
      </c>
      <c r="I65">
        <v>3.0000000000000001E-3</v>
      </c>
      <c r="J65">
        <f t="shared" si="8"/>
        <v>0</v>
      </c>
    </row>
    <row r="66" spans="1:12" x14ac:dyDescent="0.25">
      <c r="A66">
        <v>60</v>
      </c>
      <c r="B66">
        <v>294.22657420007403</v>
      </c>
      <c r="C66">
        <f t="shared" si="9"/>
        <v>-1644770.5723418463</v>
      </c>
      <c r="D66">
        <f t="shared" si="7"/>
        <v>7.952069572974974</v>
      </c>
      <c r="E66">
        <f t="shared" si="3"/>
        <v>-1644762.6202722734</v>
      </c>
      <c r="F66">
        <f t="shared" si="6"/>
        <v>514.82313922548474</v>
      </c>
      <c r="G66">
        <f t="shared" si="4"/>
        <v>11.191807374467059</v>
      </c>
      <c r="H66">
        <f t="shared" si="5"/>
        <v>1645266.2516041244</v>
      </c>
      <c r="I66">
        <v>3.0000000000000001E-3</v>
      </c>
      <c r="J66">
        <f t="shared" si="8"/>
        <v>1374612.2445864354</v>
      </c>
      <c r="L66" t="s">
        <v>20</v>
      </c>
    </row>
    <row r="67" spans="1:12" x14ac:dyDescent="0.25">
      <c r="L67" t="s">
        <v>22</v>
      </c>
    </row>
    <row r="68" spans="1:12" x14ac:dyDescent="0.25">
      <c r="J68" t="s">
        <v>16</v>
      </c>
    </row>
    <row r="69" spans="1:12" x14ac:dyDescent="0.25">
      <c r="J69">
        <f>SUM(J6:J66)</f>
        <v>1376050.0210797184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C3BB-7540-42EE-ADDA-68746BCF08EC}">
  <dimension ref="A1:L69"/>
  <sheetViews>
    <sheetView topLeftCell="F48" workbookViewId="0">
      <selection activeCell="H1" sqref="H1"/>
    </sheetView>
  </sheetViews>
  <sheetFormatPr defaultRowHeight="15" x14ac:dyDescent="0.25"/>
  <sheetData>
    <row r="1" spans="1:10" x14ac:dyDescent="0.25">
      <c r="B1" t="s">
        <v>0</v>
      </c>
      <c r="C1">
        <v>17</v>
      </c>
      <c r="D1" t="s">
        <v>3</v>
      </c>
      <c r="E1">
        <v>32</v>
      </c>
      <c r="G1" t="s">
        <v>9</v>
      </c>
      <c r="H1">
        <f>2/(5+E1)</f>
        <v>5.4054054054054057E-2</v>
      </c>
    </row>
    <row r="2" spans="1:10" x14ac:dyDescent="0.25">
      <c r="B2" t="s">
        <v>1</v>
      </c>
      <c r="C2">
        <v>6</v>
      </c>
      <c r="D2" t="s">
        <v>4</v>
      </c>
      <c r="E2">
        <v>18</v>
      </c>
      <c r="G2" t="s">
        <v>14</v>
      </c>
      <c r="H2">
        <f>1/(5+$E$2)</f>
        <v>4.3478260869565216E-2</v>
      </c>
    </row>
    <row r="3" spans="1:10" x14ac:dyDescent="0.25">
      <c r="B3" t="s">
        <v>2</v>
      </c>
      <c r="C3">
        <v>26</v>
      </c>
      <c r="G3">
        <v>0.6</v>
      </c>
    </row>
    <row r="4" spans="1:10" x14ac:dyDescent="0.25">
      <c r="B4" t="s">
        <v>7</v>
      </c>
      <c r="C4">
        <v>1</v>
      </c>
    </row>
    <row r="5" spans="1:10" x14ac:dyDescent="0.25">
      <c r="A5" t="s">
        <v>6</v>
      </c>
      <c r="B5" t="s">
        <v>5</v>
      </c>
      <c r="C5" t="s">
        <v>8</v>
      </c>
      <c r="D5" t="s">
        <v>10</v>
      </c>
      <c r="E5" t="s">
        <v>11</v>
      </c>
      <c r="F5" t="s">
        <v>12</v>
      </c>
      <c r="G5" t="s">
        <v>13</v>
      </c>
      <c r="H5" t="s">
        <v>15</v>
      </c>
      <c r="I5" t="s">
        <v>17</v>
      </c>
      <c r="J5" t="s">
        <v>18</v>
      </c>
    </row>
    <row r="6" spans="1:10" x14ac:dyDescent="0.25">
      <c r="A6">
        <v>0</v>
      </c>
      <c r="B6">
        <v>1786</v>
      </c>
      <c r="D6">
        <f t="shared" ref="D6:D37" si="0">B6*$H$1</f>
        <v>96.540540540540547</v>
      </c>
      <c r="E6">
        <f>D6+C6</f>
        <v>96.540540540540547</v>
      </c>
      <c r="F6">
        <f>$C$1*(B6)^$G$3</f>
        <v>1519.0700249655929</v>
      </c>
      <c r="G6">
        <f>$H$2*F6</f>
        <v>66.046522824590994</v>
      </c>
      <c r="H6">
        <f>F6-G6-E6</f>
        <v>1356.4829616004613</v>
      </c>
      <c r="I6">
        <v>3.0000000000000001E-3</v>
      </c>
      <c r="J6">
        <f t="shared" ref="J6:J37" si="1">H6/((1+I6)^A6)</f>
        <v>1356.4829616004613</v>
      </c>
    </row>
    <row r="7" spans="1:10" x14ac:dyDescent="0.25">
      <c r="A7">
        <v>1</v>
      </c>
      <c r="B7">
        <v>3895.3547666246068</v>
      </c>
      <c r="C7">
        <f t="shared" ref="C7:C38" si="2">(B7-B6)/$C$4</f>
        <v>2109.3547666246068</v>
      </c>
      <c r="D7">
        <f t="shared" si="0"/>
        <v>210.55971711484361</v>
      </c>
      <c r="E7">
        <f t="shared" ref="E7:E66" si="3">D7+C7</f>
        <v>2319.9144837394506</v>
      </c>
      <c r="F7">
        <f>$C$1*(B7)^$G$3</f>
        <v>2425.3651420912429</v>
      </c>
      <c r="G7">
        <f t="shared" ref="G7:G66" si="4">$H$2*F7</f>
        <v>105.45065835179317</v>
      </c>
      <c r="H7">
        <f t="shared" ref="H7:H66" si="5">F7-G7-E7</f>
        <v>0</v>
      </c>
      <c r="I7">
        <v>3.0000000000000001E-3</v>
      </c>
      <c r="J7">
        <f t="shared" si="1"/>
        <v>0</v>
      </c>
    </row>
    <row r="8" spans="1:10" x14ac:dyDescent="0.25">
      <c r="A8">
        <v>2</v>
      </c>
      <c r="B8">
        <v>6759.0547245184543</v>
      </c>
      <c r="C8">
        <f t="shared" si="2"/>
        <v>2863.6999578938476</v>
      </c>
      <c r="D8">
        <f t="shared" si="0"/>
        <v>365.35430943342999</v>
      </c>
      <c r="E8">
        <f>D8+C8</f>
        <v>3229.0542673272776</v>
      </c>
      <c r="F8">
        <f t="shared" ref="F8:F66" si="6">$C$1*(B8)^$G$3</f>
        <v>3375.8294612966965</v>
      </c>
      <c r="G8">
        <f>$H$2*F8</f>
        <v>146.77519396942159</v>
      </c>
      <c r="H8">
        <f t="shared" si="5"/>
        <v>0</v>
      </c>
      <c r="I8">
        <v>3.0000000000000001E-3</v>
      </c>
      <c r="J8">
        <f t="shared" si="1"/>
        <v>0</v>
      </c>
    </row>
    <row r="9" spans="1:10" x14ac:dyDescent="0.25">
      <c r="A9">
        <v>3</v>
      </c>
      <c r="B9">
        <v>10373.787146756724</v>
      </c>
      <c r="C9">
        <f t="shared" si="2"/>
        <v>3614.7324222382695</v>
      </c>
      <c r="D9">
        <f t="shared" si="0"/>
        <v>560.74525117603912</v>
      </c>
      <c r="E9">
        <f t="shared" si="3"/>
        <v>4175.4776734143088</v>
      </c>
      <c r="F9">
        <f t="shared" si="6"/>
        <v>4365.2721131149583</v>
      </c>
      <c r="G9">
        <f t="shared" si="4"/>
        <v>189.79443970065034</v>
      </c>
      <c r="H9">
        <f t="shared" si="5"/>
        <v>0</v>
      </c>
      <c r="I9">
        <v>3.0000000000000001E-3</v>
      </c>
      <c r="J9">
        <f t="shared" si="1"/>
        <v>0</v>
      </c>
    </row>
    <row r="10" spans="1:10" x14ac:dyDescent="0.25">
      <c r="A10">
        <v>4</v>
      </c>
      <c r="B10">
        <v>14730.750433224473</v>
      </c>
      <c r="C10">
        <f t="shared" si="2"/>
        <v>4356.9632864677496</v>
      </c>
      <c r="D10">
        <f t="shared" si="0"/>
        <v>796.25678017429595</v>
      </c>
      <c r="E10">
        <f t="shared" si="3"/>
        <v>5153.2200666420458</v>
      </c>
      <c r="F10">
        <f t="shared" si="6"/>
        <v>5387.4573423985039</v>
      </c>
      <c r="G10">
        <f t="shared" si="4"/>
        <v>234.23727575645668</v>
      </c>
      <c r="H10">
        <f t="shared" si="5"/>
        <v>0</v>
      </c>
      <c r="I10">
        <v>3.0000000000000001E-3</v>
      </c>
      <c r="J10">
        <f t="shared" si="1"/>
        <v>0</v>
      </c>
    </row>
    <row r="11" spans="1:10" x14ac:dyDescent="0.25">
      <c r="A11">
        <v>5</v>
      </c>
      <c r="B11">
        <v>19816.45114416935</v>
      </c>
      <c r="C11">
        <f t="shared" si="2"/>
        <v>5085.7007109448768</v>
      </c>
      <c r="D11">
        <f t="shared" si="0"/>
        <v>1071.1595213064513</v>
      </c>
      <c r="E11">
        <f t="shared" si="3"/>
        <v>6156.8602322513279</v>
      </c>
      <c r="F11">
        <f t="shared" si="6"/>
        <v>6436.7175155354835</v>
      </c>
      <c r="G11">
        <f t="shared" si="4"/>
        <v>279.85728328415144</v>
      </c>
      <c r="H11">
        <f t="shared" si="5"/>
        <v>0</v>
      </c>
      <c r="I11">
        <v>3.0000000000000001E-3</v>
      </c>
      <c r="J11">
        <f t="shared" si="1"/>
        <v>0</v>
      </c>
    </row>
    <row r="12" spans="1:10" x14ac:dyDescent="0.25">
      <c r="A12">
        <v>6</v>
      </c>
      <c r="B12">
        <v>25613.615480601235</v>
      </c>
      <c r="C12">
        <f t="shared" si="2"/>
        <v>5797.1643364318843</v>
      </c>
      <c r="D12">
        <f t="shared" si="0"/>
        <v>1384.5197557081749</v>
      </c>
      <c r="E12">
        <f t="shared" si="3"/>
        <v>7181.684092140059</v>
      </c>
      <c r="F12">
        <f t="shared" si="6"/>
        <v>7508.1242781464261</v>
      </c>
      <c r="G12">
        <f t="shared" si="4"/>
        <v>326.44018600636633</v>
      </c>
      <c r="H12">
        <f t="shared" si="5"/>
        <v>0</v>
      </c>
      <c r="I12">
        <v>3.0000000000000001E-3</v>
      </c>
      <c r="J12">
        <f t="shared" si="1"/>
        <v>0</v>
      </c>
    </row>
    <row r="13" spans="1:10" x14ac:dyDescent="0.25">
      <c r="A13">
        <v>7</v>
      </c>
      <c r="B13">
        <v>32101.991091108284</v>
      </c>
      <c r="C13">
        <f t="shared" si="2"/>
        <v>6488.3756105070497</v>
      </c>
      <c r="D13">
        <f t="shared" si="0"/>
        <v>1735.2427616815289</v>
      </c>
      <c r="E13">
        <f t="shared" si="3"/>
        <v>8223.6183721885791</v>
      </c>
      <c r="F13">
        <f t="shared" si="6"/>
        <v>8597.4192072880578</v>
      </c>
      <c r="G13">
        <f t="shared" si="4"/>
        <v>373.80083509948076</v>
      </c>
      <c r="H13">
        <f t="shared" si="5"/>
        <v>0</v>
      </c>
      <c r="I13">
        <v>3.0000000000000001E-3</v>
      </c>
      <c r="J13">
        <f t="shared" si="1"/>
        <v>0</v>
      </c>
    </row>
    <row r="14" spans="1:10" x14ac:dyDescent="0.25">
      <c r="A14">
        <v>8</v>
      </c>
      <c r="B14">
        <v>39259.015329264737</v>
      </c>
      <c r="C14">
        <f t="shared" si="2"/>
        <v>7157.0242381564531</v>
      </c>
      <c r="D14">
        <f t="shared" si="0"/>
        <v>2122.108936717013</v>
      </c>
      <c r="E14">
        <f t="shared" si="3"/>
        <v>9279.1331748734665</v>
      </c>
      <c r="F14">
        <f t="shared" si="6"/>
        <v>9700.9119555495399</v>
      </c>
      <c r="G14">
        <f t="shared" si="4"/>
        <v>421.77878067606696</v>
      </c>
      <c r="H14">
        <f t="shared" si="5"/>
        <v>0</v>
      </c>
      <c r="I14">
        <v>3.0000000000000001E-3</v>
      </c>
      <c r="J14">
        <f t="shared" si="1"/>
        <v>0</v>
      </c>
    </row>
    <row r="15" spans="1:10" x14ac:dyDescent="0.25">
      <c r="A15">
        <v>9</v>
      </c>
      <c r="B15">
        <v>47060.36539080349</v>
      </c>
      <c r="C15">
        <f t="shared" si="2"/>
        <v>7801.3500615387529</v>
      </c>
      <c r="D15">
        <f t="shared" si="0"/>
        <v>2543.8035346380266</v>
      </c>
      <c r="E15">
        <f t="shared" si="3"/>
        <v>10345.15359617678</v>
      </c>
      <c r="F15">
        <f t="shared" si="6"/>
        <v>10815.38785054845</v>
      </c>
      <c r="G15">
        <f t="shared" si="4"/>
        <v>470.23425437167174</v>
      </c>
      <c r="H15">
        <f t="shared" si="5"/>
        <v>0</v>
      </c>
      <c r="I15">
        <v>3.0000000000000001E-3</v>
      </c>
      <c r="J15">
        <f t="shared" si="1"/>
        <v>0</v>
      </c>
    </row>
    <row r="16" spans="1:10" x14ac:dyDescent="0.25">
      <c r="A16">
        <v>10</v>
      </c>
      <c r="B16">
        <v>55480.410976849176</v>
      </c>
      <c r="C16">
        <f t="shared" si="2"/>
        <v>8420.0455860456859</v>
      </c>
      <c r="D16">
        <f t="shared" si="0"/>
        <v>2998.9411338837394</v>
      </c>
      <c r="E16">
        <f t="shared" si="3"/>
        <v>11418.986719929426</v>
      </c>
      <c r="F16">
        <f t="shared" si="6"/>
        <v>11938.03157083531</v>
      </c>
      <c r="G16">
        <f t="shared" si="4"/>
        <v>519.04485090588298</v>
      </c>
      <c r="H16">
        <f t="shared" si="5"/>
        <v>0</v>
      </c>
      <c r="I16">
        <v>3.0000000000000001E-3</v>
      </c>
      <c r="J16">
        <f t="shared" si="1"/>
        <v>0</v>
      </c>
    </row>
    <row r="17" spans="1:10" x14ac:dyDescent="0.25">
      <c r="A17">
        <v>11</v>
      </c>
      <c r="B17">
        <v>64492.587837996725</v>
      </c>
      <c r="C17">
        <f t="shared" si="2"/>
        <v>9012.1768611475491</v>
      </c>
      <c r="D17">
        <f t="shared" si="0"/>
        <v>3486.0858290809042</v>
      </c>
      <c r="E17">
        <f t="shared" si="3"/>
        <v>12498.262690228454</v>
      </c>
      <c r="F17">
        <f t="shared" si="6"/>
        <v>13066.365539784292</v>
      </c>
      <c r="G17">
        <f t="shared" si="4"/>
        <v>568.10284955583882</v>
      </c>
      <c r="H17">
        <f t="shared" si="5"/>
        <v>0</v>
      </c>
      <c r="I17">
        <v>3.0000000000000001E-3</v>
      </c>
      <c r="J17">
        <f t="shared" si="1"/>
        <v>0</v>
      </c>
    </row>
    <row r="18" spans="1:10" x14ac:dyDescent="0.25">
      <c r="A18">
        <v>12</v>
      </c>
      <c r="B18">
        <v>74069.707101912034</v>
      </c>
      <c r="C18">
        <f t="shared" si="2"/>
        <v>9577.1192639153087</v>
      </c>
      <c r="D18">
        <f t="shared" si="0"/>
        <v>4003.7679514547049</v>
      </c>
      <c r="E18">
        <f t="shared" si="3"/>
        <v>13580.887215370014</v>
      </c>
      <c r="F18">
        <f t="shared" si="6"/>
        <v>14198.200270614103</v>
      </c>
      <c r="G18">
        <f t="shared" si="4"/>
        <v>617.3130552440914</v>
      </c>
      <c r="H18">
        <f t="shared" si="5"/>
        <v>0</v>
      </c>
      <c r="I18">
        <v>3.0000000000000001E-3</v>
      </c>
      <c r="J18">
        <f t="shared" si="1"/>
        <v>0</v>
      </c>
    </row>
    <row r="19" spans="1:10" x14ac:dyDescent="0.25">
      <c r="A19">
        <v>13</v>
      </c>
      <c r="B19">
        <v>84184.212187910132</v>
      </c>
      <c r="C19">
        <f t="shared" si="2"/>
        <v>10114.505085998098</v>
      </c>
      <c r="D19">
        <f t="shared" si="0"/>
        <v>4550.4979561032505</v>
      </c>
      <c r="E19">
        <f t="shared" si="3"/>
        <v>14665.003042101349</v>
      </c>
      <c r="F19">
        <f t="shared" si="6"/>
        <v>15331.594089469594</v>
      </c>
      <c r="G19">
        <f t="shared" si="4"/>
        <v>666.59104736824315</v>
      </c>
      <c r="H19">
        <f t="shared" si="5"/>
        <v>0</v>
      </c>
      <c r="I19">
        <v>3.0000000000000001E-3</v>
      </c>
      <c r="J19">
        <f t="shared" si="1"/>
        <v>0</v>
      </c>
    </row>
    <row r="20" spans="1:10" x14ac:dyDescent="0.25">
      <c r="A20">
        <v>14</v>
      </c>
      <c r="B20">
        <v>94808.392627613124</v>
      </c>
      <c r="C20">
        <f t="shared" si="2"/>
        <v>10624.180439702992</v>
      </c>
      <c r="D20">
        <f t="shared" si="0"/>
        <v>5124.7779798709798</v>
      </c>
      <c r="E20">
        <f t="shared" si="3"/>
        <v>15748.958419573972</v>
      </c>
      <c r="F20">
        <f t="shared" si="6"/>
        <v>16464.820165918241</v>
      </c>
      <c r="G20">
        <f t="shared" si="4"/>
        <v>715.8617463442713</v>
      </c>
      <c r="H20">
        <f t="shared" si="5"/>
        <v>0</v>
      </c>
      <c r="I20">
        <v>3.0000000000000001E-3</v>
      </c>
      <c r="J20">
        <f t="shared" si="1"/>
        <v>0</v>
      </c>
    </row>
    <row r="21" spans="1:10" x14ac:dyDescent="0.25">
      <c r="A21">
        <v>15</v>
      </c>
      <c r="B21">
        <v>105914.56218673986</v>
      </c>
      <c r="C21">
        <f t="shared" si="2"/>
        <v>11106.169559126734</v>
      </c>
      <c r="D21">
        <f t="shared" si="0"/>
        <v>5725.1114695535061</v>
      </c>
      <c r="E21">
        <f t="shared" si="3"/>
        <v>16831.281028680241</v>
      </c>
      <c r="F21">
        <f t="shared" si="6"/>
        <v>17596.339257256637</v>
      </c>
      <c r="G21">
        <f t="shared" si="4"/>
        <v>765.05822857637554</v>
      </c>
      <c r="H21">
        <f t="shared" si="5"/>
        <v>0</v>
      </c>
      <c r="I21">
        <v>3.0000000000000001E-3</v>
      </c>
      <c r="J21">
        <f t="shared" si="1"/>
        <v>0</v>
      </c>
    </row>
    <row r="22" spans="1:10" x14ac:dyDescent="0.25">
      <c r="A22">
        <v>16</v>
      </c>
      <c r="B22">
        <v>117475.20720486665</v>
      </c>
      <c r="C22">
        <f t="shared" si="2"/>
        <v>11560.645018126786</v>
      </c>
      <c r="D22">
        <f t="shared" si="0"/>
        <v>6350.0112002630622</v>
      </c>
      <c r="E22">
        <f t="shared" si="3"/>
        <v>17910.65621838985</v>
      </c>
      <c r="F22">
        <f t="shared" si="6"/>
        <v>18724.776955589383</v>
      </c>
      <c r="G22">
        <f t="shared" si="4"/>
        <v>814.12073719953833</v>
      </c>
      <c r="H22">
        <f t="shared" si="5"/>
        <v>0</v>
      </c>
      <c r="I22">
        <v>3.0000000000000001E-3</v>
      </c>
      <c r="J22">
        <f t="shared" si="1"/>
        <v>0</v>
      </c>
    </row>
    <row r="23" spans="1:10" x14ac:dyDescent="0.25">
      <c r="A23">
        <v>17</v>
      </c>
      <c r="B23">
        <v>129463.10993127618</v>
      </c>
      <c r="C23">
        <f t="shared" si="2"/>
        <v>11987.902726409535</v>
      </c>
      <c r="D23">
        <f t="shared" si="0"/>
        <v>6998.0059422311451</v>
      </c>
      <c r="E23">
        <f t="shared" si="3"/>
        <v>18985.908668640681</v>
      </c>
      <c r="F23">
        <f t="shared" si="6"/>
        <v>19848.904517215258</v>
      </c>
      <c r="G23">
        <f t="shared" si="4"/>
        <v>862.99584857457637</v>
      </c>
      <c r="H23">
        <f t="shared" si="5"/>
        <v>0</v>
      </c>
      <c r="I23">
        <v>3.0000000000000001E-3</v>
      </c>
      <c r="J23">
        <f t="shared" si="1"/>
        <v>0</v>
      </c>
    </row>
    <row r="24" spans="1:10" x14ac:dyDescent="0.25">
      <c r="A24">
        <v>18</v>
      </c>
      <c r="B24">
        <v>141851.45075139395</v>
      </c>
      <c r="C24">
        <f t="shared" si="2"/>
        <v>12388.340820117766</v>
      </c>
      <c r="D24">
        <f t="shared" si="0"/>
        <v>7667.6459865618353</v>
      </c>
      <c r="E24">
        <f t="shared" si="3"/>
        <v>20055.986806679601</v>
      </c>
      <c r="F24">
        <f t="shared" si="6"/>
        <v>20967.622570619569</v>
      </c>
      <c r="G24">
        <f t="shared" si="4"/>
        <v>911.63576393998119</v>
      </c>
      <c r="H24">
        <f t="shared" si="5"/>
        <v>0</v>
      </c>
      <c r="I24">
        <v>3.0000000000000001E-3</v>
      </c>
      <c r="J24">
        <f t="shared" si="1"/>
        <v>0</v>
      </c>
    </row>
    <row r="25" spans="1:10" x14ac:dyDescent="0.25">
      <c r="A25">
        <v>19</v>
      </c>
      <c r="B25">
        <v>154613.89250629573</v>
      </c>
      <c r="C25">
        <f t="shared" si="2"/>
        <v>12762.441754901782</v>
      </c>
      <c r="D25">
        <f t="shared" si="0"/>
        <v>8357.507703043013</v>
      </c>
      <c r="E25">
        <f t="shared" si="3"/>
        <v>21119.949457944793</v>
      </c>
      <c r="F25">
        <f t="shared" si="6"/>
        <v>22079.947160578642</v>
      </c>
      <c r="G25">
        <f t="shared" si="4"/>
        <v>959.99770263385403</v>
      </c>
      <c r="H25">
        <f t="shared" si="5"/>
        <v>0</v>
      </c>
      <c r="I25">
        <v>3.0000000000000001E-3</v>
      </c>
      <c r="J25">
        <f t="shared" si="1"/>
        <v>0</v>
      </c>
    </row>
    <row r="26" spans="1:10" x14ac:dyDescent="0.25">
      <c r="A26">
        <v>20</v>
      </c>
      <c r="B26">
        <v>167724.64956044458</v>
      </c>
      <c r="C26">
        <f t="shared" si="2"/>
        <v>13110.757054148853</v>
      </c>
      <c r="D26">
        <f t="shared" si="0"/>
        <v>9066.1972735375457</v>
      </c>
      <c r="E26">
        <f t="shared" si="3"/>
        <v>22176.954327686399</v>
      </c>
      <c r="F26">
        <f t="shared" si="6"/>
        <v>23184.997706217593</v>
      </c>
      <c r="G26">
        <f t="shared" si="4"/>
        <v>1008.0433785311997</v>
      </c>
      <c r="H26">
        <f t="shared" si="5"/>
        <v>0</v>
      </c>
      <c r="I26">
        <v>3.0000000000000001E-3</v>
      </c>
      <c r="J26">
        <f t="shared" si="1"/>
        <v>0</v>
      </c>
    </row>
    <row r="27" spans="1:10" x14ac:dyDescent="0.25">
      <c r="A27">
        <v>21</v>
      </c>
      <c r="B27">
        <v>181158.54383564307</v>
      </c>
      <c r="C27">
        <f t="shared" si="2"/>
        <v>13433.894275198487</v>
      </c>
      <c r="D27">
        <f t="shared" si="0"/>
        <v>9792.3537208455709</v>
      </c>
      <c r="E27">
        <f t="shared" si="3"/>
        <v>23226.247996044058</v>
      </c>
      <c r="F27">
        <f t="shared" si="6"/>
        <v>24281.986541318773</v>
      </c>
      <c r="G27">
        <f t="shared" si="4"/>
        <v>1055.7385452747292</v>
      </c>
      <c r="H27">
        <f t="shared" si="5"/>
        <v>0</v>
      </c>
      <c r="I27">
        <v>3.0000000000000001E-3</v>
      </c>
      <c r="J27">
        <f t="shared" si="1"/>
        <v>0</v>
      </c>
    </row>
    <row r="28" spans="1:10" x14ac:dyDescent="0.25">
      <c r="A28">
        <v>22</v>
      </c>
      <c r="B28">
        <v>194891.04967666618</v>
      </c>
      <c r="C28">
        <f t="shared" si="2"/>
        <v>13732.505841023114</v>
      </c>
      <c r="D28">
        <f t="shared" si="0"/>
        <v>10534.651333873848</v>
      </c>
      <c r="E28">
        <f t="shared" si="3"/>
        <v>24267.157174896962</v>
      </c>
      <c r="F28">
        <f t="shared" si="6"/>
        <v>25370.209773755927</v>
      </c>
      <c r="G28">
        <f t="shared" si="4"/>
        <v>1103.0525988589534</v>
      </c>
      <c r="H28">
        <f t="shared" si="5"/>
        <v>0</v>
      </c>
      <c r="I28">
        <v>3.0000000000000001E-3</v>
      </c>
      <c r="J28">
        <f t="shared" si="1"/>
        <v>0</v>
      </c>
    </row>
    <row r="29" spans="1:10" x14ac:dyDescent="0.25">
      <c r="A29">
        <v>23</v>
      </c>
      <c r="B29">
        <v>208898.32912720743</v>
      </c>
      <c r="C29">
        <f t="shared" si="2"/>
        <v>14007.279450541246</v>
      </c>
      <c r="D29">
        <f t="shared" si="0"/>
        <v>11291.801574443645</v>
      </c>
      <c r="E29">
        <f t="shared" si="3"/>
        <v>25299.081024984891</v>
      </c>
      <c r="F29">
        <f t="shared" si="6"/>
        <v>26449.039253393312</v>
      </c>
      <c r="G29">
        <f t="shared" si="4"/>
        <v>1149.9582284084049</v>
      </c>
      <c r="H29">
        <f t="shared" si="5"/>
        <v>0</v>
      </c>
      <c r="I29">
        <v>3.0000000000000001E-3</v>
      </c>
      <c r="J29">
        <f t="shared" si="1"/>
        <v>0</v>
      </c>
    </row>
    <row r="30" spans="1:10" x14ac:dyDescent="0.25">
      <c r="A30">
        <v>24</v>
      </c>
      <c r="B30">
        <v>223157.25895941124</v>
      </c>
      <c r="C30">
        <f t="shared" si="2"/>
        <v>14258.929832203808</v>
      </c>
      <c r="D30">
        <f t="shared" si="0"/>
        <v>12062.554538346554</v>
      </c>
      <c r="E30">
        <f t="shared" si="3"/>
        <v>26321.484370550363</v>
      </c>
      <c r="F30">
        <f t="shared" si="6"/>
        <v>27517.915478302668</v>
      </c>
      <c r="G30">
        <f t="shared" si="4"/>
        <v>1196.4311077522898</v>
      </c>
      <c r="H30">
        <f t="shared" si="5"/>
        <v>0</v>
      </c>
      <c r="I30">
        <v>3.0000000000000001E-3</v>
      </c>
      <c r="J30">
        <f t="shared" si="1"/>
        <v>0</v>
      </c>
    </row>
    <row r="31" spans="1:10" x14ac:dyDescent="0.25">
      <c r="A31">
        <v>25</v>
      </c>
      <c r="B31">
        <v>237645.45060562121</v>
      </c>
      <c r="C31">
        <f t="shared" si="2"/>
        <v>14488.191646209976</v>
      </c>
      <c r="D31">
        <f t="shared" si="0"/>
        <v>12845.700032736282</v>
      </c>
      <c r="E31">
        <f t="shared" si="3"/>
        <v>27333.89167894626</v>
      </c>
      <c r="F31">
        <f t="shared" si="6"/>
        <v>28576.341300716562</v>
      </c>
      <c r="G31">
        <f t="shared" si="4"/>
        <v>1242.4496217702854</v>
      </c>
      <c r="H31">
        <f t="shared" si="5"/>
        <v>0</v>
      </c>
      <c r="I31">
        <v>3.0000000000000001E-3</v>
      </c>
      <c r="J31">
        <f t="shared" si="1"/>
        <v>0</v>
      </c>
    </row>
    <row r="32" spans="1:10" x14ac:dyDescent="0.25">
      <c r="A32">
        <v>26</v>
      </c>
      <c r="B32">
        <v>252341.26397883281</v>
      </c>
      <c r="C32">
        <f t="shared" si="2"/>
        <v>14695.813373211597</v>
      </c>
      <c r="D32">
        <f t="shared" si="0"/>
        <v>13640.068323180152</v>
      </c>
      <c r="E32">
        <f t="shared" si="3"/>
        <v>28335.881696391749</v>
      </c>
      <c r="F32">
        <f t="shared" si="6"/>
        <v>29623.876318955015</v>
      </c>
      <c r="G32">
        <f t="shared" si="4"/>
        <v>1287.9946225632616</v>
      </c>
      <c r="H32">
        <f t="shared" si="5"/>
        <v>0</v>
      </c>
      <c r="I32">
        <v>3.0000000000000001E-3</v>
      </c>
      <c r="J32">
        <f t="shared" si="1"/>
        <v>0</v>
      </c>
    </row>
    <row r="33" spans="1:10" x14ac:dyDescent="0.25">
      <c r="A33">
        <v>27</v>
      </c>
      <c r="B33">
        <v>267223.8160323656</v>
      </c>
      <c r="C33">
        <f t="shared" si="2"/>
        <v>14882.552053532796</v>
      </c>
      <c r="D33">
        <f t="shared" si="0"/>
        <v>14444.530596344088</v>
      </c>
      <c r="E33">
        <f t="shared" si="3"/>
        <v>29327.082649876884</v>
      </c>
      <c r="F33">
        <f t="shared" si="6"/>
        <v>30660.131861234906</v>
      </c>
      <c r="G33">
        <f t="shared" si="4"/>
        <v>1333.0492113580394</v>
      </c>
      <c r="H33">
        <f t="shared" si="5"/>
        <v>0</v>
      </c>
      <c r="I33">
        <v>3.0000000000000001E-3</v>
      </c>
      <c r="J33">
        <f t="shared" si="1"/>
        <v>0</v>
      </c>
    </row>
    <row r="34" spans="1:10" x14ac:dyDescent="0.25">
      <c r="A34">
        <v>28</v>
      </c>
      <c r="B34">
        <v>282272.98479454056</v>
      </c>
      <c r="C34">
        <f t="shared" si="2"/>
        <v>15049.168762174959</v>
      </c>
      <c r="D34">
        <f t="shared" si="0"/>
        <v>15257.999178083275</v>
      </c>
      <c r="E34">
        <f t="shared" si="3"/>
        <v>30307.167940258234</v>
      </c>
      <c r="F34">
        <f t="shared" si="6"/>
        <v>31684.76648299722</v>
      </c>
      <c r="G34">
        <f t="shared" si="4"/>
        <v>1377.5985427390094</v>
      </c>
      <c r="H34">
        <f t="shared" si="5"/>
        <v>0</v>
      </c>
      <c r="I34">
        <v>3.0000000000000001E-3</v>
      </c>
      <c r="J34">
        <f t="shared" si="1"/>
        <v>0</v>
      </c>
    </row>
    <row r="35" spans="1:10" x14ac:dyDescent="0.25">
      <c r="A35">
        <v>29</v>
      </c>
      <c r="B35">
        <v>297469.4095167942</v>
      </c>
      <c r="C35">
        <f t="shared" si="2"/>
        <v>15196.424722253636</v>
      </c>
      <c r="D35">
        <f t="shared" si="0"/>
        <v>16079.427541448336</v>
      </c>
      <c r="E35">
        <f t="shared" si="3"/>
        <v>31275.852263701971</v>
      </c>
      <c r="F35">
        <f t="shared" si="6"/>
        <v>32697.481912052077</v>
      </c>
      <c r="G35">
        <f t="shared" si="4"/>
        <v>1421.6296483500903</v>
      </c>
      <c r="H35">
        <f t="shared" si="5"/>
        <v>0</v>
      </c>
      <c r="I35">
        <v>3.0000000000000001E-3</v>
      </c>
      <c r="J35">
        <f t="shared" si="1"/>
        <v>0</v>
      </c>
    </row>
    <row r="36" spans="1:10" x14ac:dyDescent="0.25">
      <c r="A36">
        <v>30</v>
      </c>
      <c r="B36">
        <v>312794.48749062314</v>
      </c>
      <c r="C36">
        <f t="shared" si="2"/>
        <v>15325.077973828942</v>
      </c>
      <c r="D36">
        <f t="shared" si="0"/>
        <v>16907.810134628278</v>
      </c>
      <c r="E36">
        <f t="shared" si="3"/>
        <v>32232.88810845722</v>
      </c>
      <c r="F36">
        <f t="shared" si="6"/>
        <v>33698.0193861144</v>
      </c>
      <c r="G36">
        <f t="shared" si="4"/>
        <v>1465.1312776571478</v>
      </c>
      <c r="H36">
        <f t="shared" si="5"/>
        <v>3.2741809263825417E-11</v>
      </c>
      <c r="I36">
        <v>3.0000000000000001E-3</v>
      </c>
      <c r="J36">
        <f t="shared" si="1"/>
        <v>2.9927792466411687E-11</v>
      </c>
    </row>
    <row r="37" spans="1:10" x14ac:dyDescent="0.25">
      <c r="A37">
        <v>31</v>
      </c>
      <c r="B37">
        <v>328230.36801759113</v>
      </c>
      <c r="C37">
        <f t="shared" si="2"/>
        <v>15435.880526967987</v>
      </c>
      <c r="D37">
        <f t="shared" si="0"/>
        <v>17742.182055004927</v>
      </c>
      <c r="E37">
        <f t="shared" si="3"/>
        <v>33178.062581972918</v>
      </c>
      <c r="F37">
        <f t="shared" si="6"/>
        <v>34686.15633569895</v>
      </c>
      <c r="G37">
        <f t="shared" si="4"/>
        <v>1508.0937537260413</v>
      </c>
      <c r="H37">
        <f t="shared" si="5"/>
        <v>0</v>
      </c>
      <c r="I37">
        <v>3.0000000000000001E-3</v>
      </c>
      <c r="J37">
        <f t="shared" si="1"/>
        <v>0</v>
      </c>
    </row>
    <row r="38" spans="1:10" x14ac:dyDescent="0.25">
      <c r="A38">
        <v>32</v>
      </c>
      <c r="B38">
        <v>343759.94395538111</v>
      </c>
      <c r="C38">
        <f t="shared" si="2"/>
        <v>15529.575937789981</v>
      </c>
      <c r="D38">
        <f t="shared" ref="D38:D66" si="7">B38*$H$1</f>
        <v>18581.618592182764</v>
      </c>
      <c r="E38">
        <f t="shared" si="3"/>
        <v>34111.194529972745</v>
      </c>
      <c r="F38">
        <f t="shared" si="6"/>
        <v>35661.703372244214</v>
      </c>
      <c r="G38">
        <f t="shared" si="4"/>
        <v>1550.5088422714875</v>
      </c>
      <c r="H38">
        <f t="shared" si="5"/>
        <v>0</v>
      </c>
      <c r="I38">
        <v>3.0000000000000001E-3</v>
      </c>
      <c r="J38">
        <f t="shared" ref="J38:J66" si="8">H38/((1+I38)^A38)</f>
        <v>0</v>
      </c>
    </row>
    <row r="39" spans="1:10" x14ac:dyDescent="0.25">
      <c r="A39">
        <v>33</v>
      </c>
      <c r="B39">
        <v>359366.84120994853</v>
      </c>
      <c r="C39">
        <f t="shared" ref="C39:C66" si="9">(B39-B38)/$C$4</f>
        <v>15606.897254567419</v>
      </c>
      <c r="D39">
        <f t="shared" si="7"/>
        <v>19425.234659997219</v>
      </c>
      <c r="E39">
        <f t="shared" si="3"/>
        <v>35032.131914564641</v>
      </c>
      <c r="F39">
        <f t="shared" si="6"/>
        <v>36624.501547044805</v>
      </c>
      <c r="G39">
        <f t="shared" si="4"/>
        <v>1592.3696324802088</v>
      </c>
      <c r="H39">
        <f t="shared" si="5"/>
        <v>0</v>
      </c>
      <c r="I39">
        <v>3.0000000000000001E-3</v>
      </c>
      <c r="J39">
        <f t="shared" si="8"/>
        <v>0</v>
      </c>
    </row>
    <row r="40" spans="1:10" x14ac:dyDescent="0.25">
      <c r="A40">
        <v>34</v>
      </c>
      <c r="B40">
        <v>375035.40649793402</v>
      </c>
      <c r="C40">
        <f t="shared" si="9"/>
        <v>15668.56528798549</v>
      </c>
      <c r="D40">
        <f t="shared" si="7"/>
        <v>20272.184135023461</v>
      </c>
      <c r="E40">
        <f t="shared" si="3"/>
        <v>35940.749423008951</v>
      </c>
      <c r="F40">
        <f t="shared" si="6"/>
        <v>37574.41985132749</v>
      </c>
      <c r="G40">
        <f t="shared" si="4"/>
        <v>1633.6704283185863</v>
      </c>
      <c r="H40">
        <f t="shared" si="5"/>
        <v>0</v>
      </c>
      <c r="I40">
        <v>3.0000000000000001E-3</v>
      </c>
      <c r="J40">
        <f t="shared" si="8"/>
        <v>0</v>
      </c>
    </row>
    <row r="41" spans="1:10" x14ac:dyDescent="0.25">
      <c r="A41">
        <v>35</v>
      </c>
      <c r="B41">
        <v>382572.68615086068</v>
      </c>
      <c r="C41">
        <f t="shared" si="9"/>
        <v>7537.2796529266634</v>
      </c>
      <c r="D41">
        <f t="shared" si="7"/>
        <v>20679.60465680328</v>
      </c>
      <c r="E41">
        <f t="shared" si="3"/>
        <v>28216.884309729943</v>
      </c>
      <c r="F41">
        <f t="shared" si="6"/>
        <v>38025.707003023061</v>
      </c>
      <c r="G41">
        <f t="shared" si="4"/>
        <v>1653.2916088270895</v>
      </c>
      <c r="H41">
        <f t="shared" si="5"/>
        <v>8155.5310844660307</v>
      </c>
      <c r="I41">
        <v>3.0000000000000001E-3</v>
      </c>
      <c r="J41">
        <f t="shared" si="8"/>
        <v>7343.7788764166025</v>
      </c>
    </row>
    <row r="42" spans="1:10" x14ac:dyDescent="0.25">
      <c r="A42">
        <v>36</v>
      </c>
      <c r="B42">
        <v>382553.05984522577</v>
      </c>
      <c r="C42">
        <f t="shared" si="9"/>
        <v>-19.626305634912569</v>
      </c>
      <c r="D42">
        <f t="shared" si="7"/>
        <v>20678.543775417609</v>
      </c>
      <c r="E42">
        <f t="shared" si="3"/>
        <v>20658.917469782697</v>
      </c>
      <c r="F42">
        <f t="shared" si="6"/>
        <v>38024.536540260786</v>
      </c>
      <c r="G42">
        <f t="shared" si="4"/>
        <v>1653.2407191417733</v>
      </c>
      <c r="H42">
        <f t="shared" si="5"/>
        <v>15712.378351336316</v>
      </c>
      <c r="I42">
        <v>3.0000000000000001E-3</v>
      </c>
      <c r="J42">
        <f t="shared" si="8"/>
        <v>14106.144864698694</v>
      </c>
    </row>
    <row r="43" spans="1:10" x14ac:dyDescent="0.25">
      <c r="A43">
        <v>37</v>
      </c>
      <c r="B43">
        <v>382553.06250632729</v>
      </c>
      <c r="C43">
        <f t="shared" si="9"/>
        <v>2.6611015200614929E-3</v>
      </c>
      <c r="D43">
        <f t="shared" si="7"/>
        <v>20678.543919260937</v>
      </c>
      <c r="E43">
        <f t="shared" si="3"/>
        <v>20678.546580362457</v>
      </c>
      <c r="F43">
        <f t="shared" si="6"/>
        <v>38024.536698963711</v>
      </c>
      <c r="G43">
        <f t="shared" si="4"/>
        <v>1653.2407260419004</v>
      </c>
      <c r="H43">
        <f t="shared" si="5"/>
        <v>15692.749392559355</v>
      </c>
      <c r="I43">
        <v>3.0000000000000001E-3</v>
      </c>
      <c r="J43">
        <f t="shared" si="8"/>
        <v>14046.383370606884</v>
      </c>
    </row>
    <row r="44" spans="1:10" x14ac:dyDescent="0.25">
      <c r="A44">
        <v>38</v>
      </c>
      <c r="B44">
        <v>382553.07903112686</v>
      </c>
      <c r="C44">
        <f t="shared" si="9"/>
        <v>1.652479957556352E-2</v>
      </c>
      <c r="D44">
        <f t="shared" si="7"/>
        <v>20678.544812493346</v>
      </c>
      <c r="E44">
        <f t="shared" si="3"/>
        <v>20678.561337292922</v>
      </c>
      <c r="F44">
        <f t="shared" si="6"/>
        <v>38024.53768447067</v>
      </c>
      <c r="G44">
        <f t="shared" si="4"/>
        <v>1653.2407688900291</v>
      </c>
      <c r="H44">
        <f t="shared" si="5"/>
        <v>15692.73557828772</v>
      </c>
      <c r="I44">
        <v>3.0000000000000001E-3</v>
      </c>
      <c r="J44">
        <f t="shared" si="8"/>
        <v>14004.357931829934</v>
      </c>
    </row>
    <row r="45" spans="1:10" x14ac:dyDescent="0.25">
      <c r="A45">
        <v>39</v>
      </c>
      <c r="B45">
        <v>382552.98149751715</v>
      </c>
      <c r="C45">
        <f t="shared" si="9"/>
        <v>-9.7533609718084335E-2</v>
      </c>
      <c r="D45">
        <f t="shared" si="7"/>
        <v>20678.539540406335</v>
      </c>
      <c r="E45">
        <f t="shared" si="3"/>
        <v>20678.442006796617</v>
      </c>
      <c r="F45">
        <f t="shared" si="6"/>
        <v>38024.531867755322</v>
      </c>
      <c r="G45">
        <f t="shared" si="4"/>
        <v>1653.2405159893617</v>
      </c>
      <c r="H45">
        <f t="shared" si="5"/>
        <v>15692.849344969345</v>
      </c>
      <c r="I45">
        <v>3.0000000000000001E-3</v>
      </c>
      <c r="J45">
        <f t="shared" si="8"/>
        <v>13962.57174315219</v>
      </c>
    </row>
    <row r="46" spans="1:10" x14ac:dyDescent="0.25">
      <c r="A46">
        <v>40</v>
      </c>
      <c r="B46">
        <v>382552.98159802455</v>
      </c>
      <c r="C46">
        <f t="shared" si="9"/>
        <v>1.0050740092992783E-4</v>
      </c>
      <c r="D46">
        <f t="shared" si="7"/>
        <v>20678.539545839165</v>
      </c>
      <c r="E46">
        <f t="shared" si="3"/>
        <v>20678.539646346566</v>
      </c>
      <c r="F46">
        <f t="shared" si="6"/>
        <v>38024.531873749409</v>
      </c>
      <c r="G46">
        <f t="shared" si="4"/>
        <v>1653.2405162499742</v>
      </c>
      <c r="H46">
        <f t="shared" si="5"/>
        <v>15692.751711152872</v>
      </c>
      <c r="I46">
        <v>3.0000000000000001E-3</v>
      </c>
      <c r="J46">
        <f t="shared" si="8"/>
        <v>13920.722706222317</v>
      </c>
    </row>
    <row r="47" spans="1:10" x14ac:dyDescent="0.25">
      <c r="A47">
        <v>41</v>
      </c>
      <c r="B47">
        <v>382553.08676042856</v>
      </c>
      <c r="C47">
        <f t="shared" si="9"/>
        <v>0.105162404011935</v>
      </c>
      <c r="D47">
        <f t="shared" si="7"/>
        <v>20678.545230293435</v>
      </c>
      <c r="E47">
        <f t="shared" si="3"/>
        <v>20678.650392697447</v>
      </c>
      <c r="F47">
        <f t="shared" si="6"/>
        <v>38024.538145431216</v>
      </c>
      <c r="G47">
        <f t="shared" si="4"/>
        <v>1653.2407889317919</v>
      </c>
      <c r="H47">
        <f t="shared" si="5"/>
        <v>15692.646963801977</v>
      </c>
      <c r="I47">
        <v>3.0000000000000001E-3</v>
      </c>
      <c r="J47">
        <f t="shared" si="8"/>
        <v>13878.992808539908</v>
      </c>
    </row>
    <row r="48" spans="1:10" x14ac:dyDescent="0.25">
      <c r="A48">
        <v>42</v>
      </c>
      <c r="B48">
        <v>382553.28614825848</v>
      </c>
      <c r="C48">
        <f t="shared" si="9"/>
        <v>0.19938782992539927</v>
      </c>
      <c r="D48">
        <f t="shared" si="7"/>
        <v>20678.556008013973</v>
      </c>
      <c r="E48">
        <f t="shared" si="3"/>
        <v>20678.755395843898</v>
      </c>
      <c r="F48">
        <f t="shared" si="6"/>
        <v>38024.550036532812</v>
      </c>
      <c r="G48">
        <f t="shared" si="4"/>
        <v>1653.2413059362091</v>
      </c>
      <c r="H48">
        <f t="shared" si="5"/>
        <v>15692.553334752705</v>
      </c>
      <c r="I48">
        <v>3.0000000000000001E-3</v>
      </c>
      <c r="J48">
        <f t="shared" si="8"/>
        <v>13837.397807106374</v>
      </c>
    </row>
    <row r="49" spans="1:10" x14ac:dyDescent="0.25">
      <c r="A49">
        <v>43</v>
      </c>
      <c r="B49">
        <v>382553.50116536662</v>
      </c>
      <c r="C49">
        <f t="shared" si="9"/>
        <v>0.21501710813026875</v>
      </c>
      <c r="D49">
        <f t="shared" si="7"/>
        <v>20678.567630560359</v>
      </c>
      <c r="E49">
        <f t="shared" si="3"/>
        <v>20678.78264766849</v>
      </c>
      <c r="F49">
        <f t="shared" si="6"/>
        <v>38024.562859731268</v>
      </c>
      <c r="G49">
        <f t="shared" si="4"/>
        <v>1653.2418634665769</v>
      </c>
      <c r="H49">
        <f t="shared" si="5"/>
        <v>15692.538348596205</v>
      </c>
      <c r="I49">
        <v>3.0000000000000001E-3</v>
      </c>
      <c r="J49">
        <f t="shared" si="8"/>
        <v>13795.996602787618</v>
      </c>
    </row>
    <row r="50" spans="1:10" x14ac:dyDescent="0.25">
      <c r="A50">
        <v>44</v>
      </c>
      <c r="B50">
        <v>382553.59125549922</v>
      </c>
      <c r="C50">
        <f t="shared" si="9"/>
        <v>9.0090132609475404E-2</v>
      </c>
      <c r="D50">
        <f t="shared" si="7"/>
        <v>20678.572500297258</v>
      </c>
      <c r="E50">
        <f t="shared" si="3"/>
        <v>20678.662590429867</v>
      </c>
      <c r="F50">
        <f t="shared" si="6"/>
        <v>38024.568232529171</v>
      </c>
      <c r="G50">
        <f t="shared" si="4"/>
        <v>1653.2420970664857</v>
      </c>
      <c r="H50">
        <f t="shared" si="5"/>
        <v>15692.663545032821</v>
      </c>
      <c r="I50">
        <v>3.0000000000000001E-3</v>
      </c>
      <c r="J50">
        <f t="shared" si="8"/>
        <v>13754.84214202307</v>
      </c>
    </row>
    <row r="51" spans="1:10" x14ac:dyDescent="0.25">
      <c r="A51">
        <v>45</v>
      </c>
      <c r="B51">
        <v>382553.45186223387</v>
      </c>
      <c r="C51">
        <f t="shared" si="9"/>
        <v>-0.13939326535910368</v>
      </c>
      <c r="D51">
        <f t="shared" si="7"/>
        <v>20678.564965526155</v>
      </c>
      <c r="E51">
        <f t="shared" si="3"/>
        <v>20678.425572260796</v>
      </c>
      <c r="F51">
        <f t="shared" si="6"/>
        <v>38024.55991938943</v>
      </c>
      <c r="G51">
        <f t="shared" si="4"/>
        <v>1653.2417356256274</v>
      </c>
      <c r="H51">
        <f t="shared" si="5"/>
        <v>15692.892611503008</v>
      </c>
      <c r="I51">
        <v>3.0000000000000001E-3</v>
      </c>
      <c r="J51">
        <f t="shared" si="8"/>
        <v>13713.901218377552</v>
      </c>
    </row>
    <row r="52" spans="1:10" x14ac:dyDescent="0.25">
      <c r="A52">
        <v>46</v>
      </c>
      <c r="B52">
        <v>382553.09604147857</v>
      </c>
      <c r="C52">
        <f t="shared" si="9"/>
        <v>-0.35582075529964641</v>
      </c>
      <c r="D52">
        <f t="shared" si="7"/>
        <v>20678.545731971815</v>
      </c>
      <c r="E52">
        <f t="shared" si="3"/>
        <v>20678.189911216516</v>
      </c>
      <c r="F52">
        <f t="shared" si="6"/>
        <v>38024.538698935008</v>
      </c>
      <c r="G52">
        <f t="shared" si="4"/>
        <v>1653.2408129971743</v>
      </c>
      <c r="H52">
        <f t="shared" si="5"/>
        <v>15693.107974721319</v>
      </c>
      <c r="I52">
        <v>3.0000000000000001E-3</v>
      </c>
      <c r="J52">
        <f t="shared" si="8"/>
        <v>13673.070212043534</v>
      </c>
    </row>
    <row r="53" spans="1:10" x14ac:dyDescent="0.25">
      <c r="A53">
        <v>47</v>
      </c>
      <c r="B53">
        <v>382552.72710360168</v>
      </c>
      <c r="C53">
        <f t="shared" si="9"/>
        <v>-0.36893787689041346</v>
      </c>
      <c r="D53">
        <f t="shared" si="7"/>
        <v>20678.525789383875</v>
      </c>
      <c r="E53">
        <f t="shared" si="3"/>
        <v>20678.156851506985</v>
      </c>
      <c r="F53">
        <f t="shared" si="6"/>
        <v>38024.516696192761</v>
      </c>
      <c r="G53">
        <f t="shared" si="4"/>
        <v>1653.2398563562069</v>
      </c>
      <c r="H53">
        <f t="shared" si="5"/>
        <v>15693.119988329567</v>
      </c>
      <c r="I53">
        <v>3.0000000000000001E-3</v>
      </c>
      <c r="J53">
        <f t="shared" si="8"/>
        <v>13632.184126863536</v>
      </c>
    </row>
    <row r="54" spans="1:10" x14ac:dyDescent="0.25">
      <c r="A54">
        <v>48</v>
      </c>
      <c r="B54">
        <v>382552.59271272371</v>
      </c>
      <c r="C54">
        <f t="shared" si="9"/>
        <v>-0.1343908779672347</v>
      </c>
      <c r="D54">
        <f t="shared" si="7"/>
        <v>20678.518525012092</v>
      </c>
      <c r="E54">
        <f t="shared" si="3"/>
        <v>20678.384134134125</v>
      </c>
      <c r="F54">
        <f t="shared" si="6"/>
        <v>38024.508681378313</v>
      </c>
      <c r="G54">
        <f t="shared" si="4"/>
        <v>1653.2395078860136</v>
      </c>
      <c r="H54">
        <f t="shared" si="5"/>
        <v>15692.885039358174</v>
      </c>
      <c r="I54">
        <v>3.0000000000000001E-3</v>
      </c>
      <c r="J54">
        <f t="shared" si="8"/>
        <v>13591.206413876318</v>
      </c>
    </row>
    <row r="55" spans="1:10" x14ac:dyDescent="0.25">
      <c r="A55">
        <v>49</v>
      </c>
      <c r="B55">
        <v>382552.84344197792</v>
      </c>
      <c r="C55">
        <f t="shared" si="9"/>
        <v>0.25072925421409309</v>
      </c>
      <c r="D55">
        <f t="shared" si="7"/>
        <v>20678.532077944754</v>
      </c>
      <c r="E55">
        <f t="shared" si="3"/>
        <v>20678.782807198968</v>
      </c>
      <c r="F55">
        <f t="shared" si="6"/>
        <v>38024.523634389661</v>
      </c>
      <c r="G55">
        <f t="shared" si="4"/>
        <v>1653.2401580169417</v>
      </c>
      <c r="H55">
        <f t="shared" si="5"/>
        <v>15692.500669173754</v>
      </c>
      <c r="I55">
        <v>3.0000000000000001E-3</v>
      </c>
      <c r="J55">
        <f t="shared" si="8"/>
        <v>13550.222852132803</v>
      </c>
    </row>
    <row r="56" spans="1:10" x14ac:dyDescent="0.25">
      <c r="A56">
        <v>50</v>
      </c>
      <c r="B56">
        <v>382553.38553781144</v>
      </c>
      <c r="C56">
        <f t="shared" si="9"/>
        <v>0.54209583351621404</v>
      </c>
      <c r="D56">
        <f t="shared" si="7"/>
        <v>20678.561380422241</v>
      </c>
      <c r="E56">
        <f t="shared" si="3"/>
        <v>20679.103476255757</v>
      </c>
      <c r="F56">
        <f t="shared" si="6"/>
        <v>38024.555963931125</v>
      </c>
      <c r="G56">
        <f t="shared" si="4"/>
        <v>1653.2415636491794</v>
      </c>
      <c r="H56">
        <f t="shared" si="5"/>
        <v>15692.210924026189</v>
      </c>
      <c r="I56">
        <v>3.0000000000000001E-3</v>
      </c>
      <c r="J56">
        <f t="shared" si="8"/>
        <v>13509.444328854546</v>
      </c>
    </row>
    <row r="57" spans="1:10" x14ac:dyDescent="0.25">
      <c r="A57">
        <v>51</v>
      </c>
      <c r="B57">
        <v>382553.9028602686</v>
      </c>
      <c r="C57">
        <f t="shared" si="9"/>
        <v>0.51732245716266334</v>
      </c>
      <c r="D57">
        <f t="shared" si="7"/>
        <v>20678.589343798303</v>
      </c>
      <c r="E57">
        <f t="shared" si="3"/>
        <v>20679.106666255466</v>
      </c>
      <c r="F57">
        <f t="shared" si="6"/>
        <v>38024.586816019422</v>
      </c>
      <c r="G57">
        <f t="shared" si="4"/>
        <v>1653.2429050443227</v>
      </c>
      <c r="H57">
        <f t="shared" si="5"/>
        <v>15692.237244719632</v>
      </c>
      <c r="I57">
        <v>3.0000000000000001E-3</v>
      </c>
      <c r="J57">
        <f t="shared" si="8"/>
        <v>13469.059808946147</v>
      </c>
    </row>
    <row r="58" spans="1:10" x14ac:dyDescent="0.25">
      <c r="A58">
        <v>52</v>
      </c>
      <c r="B58">
        <v>382554.0375737935</v>
      </c>
      <c r="C58">
        <f t="shared" si="9"/>
        <v>0.1347135248943232</v>
      </c>
      <c r="D58">
        <f t="shared" si="7"/>
        <v>20678.596625610462</v>
      </c>
      <c r="E58">
        <f t="shared" si="3"/>
        <v>20678.731339135356</v>
      </c>
      <c r="F58">
        <f t="shared" si="6"/>
        <v>38024.594850064896</v>
      </c>
      <c r="G58">
        <f t="shared" si="4"/>
        <v>1653.2432543506475</v>
      </c>
      <c r="H58">
        <f t="shared" si="5"/>
        <v>15692.620256578895</v>
      </c>
      <c r="I58">
        <v>3.0000000000000001E-3</v>
      </c>
      <c r="J58">
        <f t="shared" si="8"/>
        <v>13429.101254332143</v>
      </c>
    </row>
    <row r="59" spans="1:10" x14ac:dyDescent="0.25">
      <c r="A59">
        <v>53</v>
      </c>
      <c r="B59">
        <v>382553.72374724981</v>
      </c>
      <c r="C59">
        <f t="shared" si="9"/>
        <v>-0.3138265436864458</v>
      </c>
      <c r="D59">
        <f t="shared" si="7"/>
        <v>20678.579662013504</v>
      </c>
      <c r="E59">
        <f t="shared" si="3"/>
        <v>20678.265835469818</v>
      </c>
      <c r="F59">
        <f t="shared" si="6"/>
        <v>38024.576134075105</v>
      </c>
      <c r="G59">
        <f t="shared" si="4"/>
        <v>1653.242440611961</v>
      </c>
      <c r="H59">
        <f t="shared" si="5"/>
        <v>15693.067857993326</v>
      </c>
      <c r="I59">
        <v>3.0000000000000001E-3</v>
      </c>
      <c r="J59">
        <f t="shared" si="8"/>
        <v>13389.316344244959</v>
      </c>
    </row>
    <row r="60" spans="1:10" x14ac:dyDescent="0.25">
      <c r="A60">
        <v>54</v>
      </c>
      <c r="B60">
        <v>382553.20154143119</v>
      </c>
      <c r="C60">
        <f t="shared" si="9"/>
        <v>-0.52220581861911342</v>
      </c>
      <c r="D60">
        <f t="shared" si="7"/>
        <v>20678.551434671957</v>
      </c>
      <c r="E60">
        <f t="shared" si="3"/>
        <v>20678.029228853338</v>
      </c>
      <c r="F60">
        <f t="shared" si="6"/>
        <v>38024.544990746806</v>
      </c>
      <c r="G60">
        <f t="shared" si="4"/>
        <v>1653.241086554209</v>
      </c>
      <c r="H60">
        <f t="shared" si="5"/>
        <v>15693.274675339257</v>
      </c>
      <c r="I60">
        <v>3.0000000000000001E-3</v>
      </c>
      <c r="J60">
        <f t="shared" si="8"/>
        <v>13349.444467282048</v>
      </c>
    </row>
    <row r="61" spans="1:10" x14ac:dyDescent="0.25">
      <c r="A61">
        <v>55</v>
      </c>
      <c r="B61">
        <v>382552.82787352713</v>
      </c>
      <c r="C61">
        <f t="shared" si="9"/>
        <v>-0.37366790405940264</v>
      </c>
      <c r="D61">
        <f t="shared" si="7"/>
        <v>20678.531236406874</v>
      </c>
      <c r="E61">
        <f t="shared" si="3"/>
        <v>20678.157568502815</v>
      </c>
      <c r="F61">
        <f t="shared" si="6"/>
        <v>38024.522705917261</v>
      </c>
      <c r="G61">
        <f t="shared" si="4"/>
        <v>1653.2401176485764</v>
      </c>
      <c r="H61">
        <f t="shared" si="5"/>
        <v>15693.125019765874</v>
      </c>
      <c r="I61">
        <v>3.0000000000000001E-3</v>
      </c>
      <c r="J61">
        <f t="shared" si="8"/>
        <v>13309.388996158052</v>
      </c>
    </row>
    <row r="62" spans="1:10" x14ac:dyDescent="0.25">
      <c r="A62">
        <v>56</v>
      </c>
      <c r="B62">
        <v>382552.79918198293</v>
      </c>
      <c r="C62">
        <f t="shared" si="9"/>
        <v>-2.8691544197499752E-2</v>
      </c>
      <c r="D62">
        <f t="shared" si="7"/>
        <v>20678.529685512593</v>
      </c>
      <c r="E62">
        <f t="shared" si="3"/>
        <v>20678.500993968395</v>
      </c>
      <c r="F62">
        <f t="shared" si="6"/>
        <v>38024.520994808838</v>
      </c>
      <c r="G62">
        <f t="shared" si="4"/>
        <v>1653.2400432525581</v>
      </c>
      <c r="H62">
        <f t="shared" si="5"/>
        <v>15692.779957587882</v>
      </c>
      <c r="I62">
        <v>3.0000000000000001E-3</v>
      </c>
      <c r="J62">
        <f t="shared" si="8"/>
        <v>13269.28848238566</v>
      </c>
    </row>
    <row r="63" spans="1:10" x14ac:dyDescent="0.25">
      <c r="A63">
        <v>57</v>
      </c>
      <c r="B63">
        <v>382553.0319981075</v>
      </c>
      <c r="C63">
        <f t="shared" si="9"/>
        <v>0.23281612456776202</v>
      </c>
      <c r="D63">
        <f t="shared" si="7"/>
        <v>20678.542270167974</v>
      </c>
      <c r="E63">
        <f t="shared" si="3"/>
        <v>20678.775086292542</v>
      </c>
      <c r="F63">
        <f t="shared" si="6"/>
        <v>38024.534879512699</v>
      </c>
      <c r="G63">
        <f t="shared" si="4"/>
        <v>1653.2406469353348</v>
      </c>
      <c r="H63">
        <f t="shared" si="5"/>
        <v>15692.51914628482</v>
      </c>
      <c r="I63">
        <v>3.0000000000000001E-3</v>
      </c>
      <c r="J63">
        <f t="shared" si="8"/>
        <v>13229.379809664977</v>
      </c>
    </row>
    <row r="64" spans="1:10" x14ac:dyDescent="0.25">
      <c r="A64">
        <v>58</v>
      </c>
      <c r="B64">
        <v>382553.30495972367</v>
      </c>
      <c r="C64">
        <f t="shared" si="9"/>
        <v>0.27296161616686732</v>
      </c>
      <c r="D64">
        <f t="shared" si="7"/>
        <v>20678.557024849928</v>
      </c>
      <c r="E64">
        <f t="shared" si="3"/>
        <v>20678.829986466095</v>
      </c>
      <c r="F64">
        <f t="shared" si="6"/>
        <v>38024.551158411792</v>
      </c>
      <c r="G64">
        <f t="shared" si="4"/>
        <v>1653.2413547135561</v>
      </c>
      <c r="H64">
        <f t="shared" si="5"/>
        <v>15692.479817232139</v>
      </c>
      <c r="I64">
        <v>3.0000000000000001E-3</v>
      </c>
      <c r="J64">
        <f t="shared" si="8"/>
        <v>13189.777321838978</v>
      </c>
    </row>
    <row r="65" spans="1:12" x14ac:dyDescent="0.25">
      <c r="A65">
        <v>59</v>
      </c>
      <c r="B65">
        <v>382553.54586743872</v>
      </c>
      <c r="C65">
        <f t="shared" si="9"/>
        <v>0.24090771505143493</v>
      </c>
      <c r="D65">
        <f t="shared" si="7"/>
        <v>20678.570046888581</v>
      </c>
      <c r="E65">
        <f t="shared" si="3"/>
        <v>20678.810954603632</v>
      </c>
      <c r="F65">
        <f t="shared" si="6"/>
        <v>38024.565525674785</v>
      </c>
      <c r="G65">
        <f t="shared" si="4"/>
        <v>1653.2419793771646</v>
      </c>
      <c r="H65">
        <f t="shared" si="5"/>
        <v>15692.512591693991</v>
      </c>
      <c r="I65">
        <v>3.0000000000000001E-3</v>
      </c>
      <c r="J65">
        <f t="shared" si="8"/>
        <v>13150.353807868592</v>
      </c>
    </row>
    <row r="66" spans="1:12" x14ac:dyDescent="0.25">
      <c r="A66">
        <v>60</v>
      </c>
      <c r="B66">
        <v>260.65702849653235</v>
      </c>
      <c r="C66">
        <f t="shared" si="9"/>
        <v>-382292.88883894216</v>
      </c>
      <c r="D66">
        <f t="shared" si="7"/>
        <v>14.089569107920669</v>
      </c>
      <c r="E66">
        <f t="shared" si="3"/>
        <v>-382278.79926983424</v>
      </c>
      <c r="F66">
        <f t="shared" si="6"/>
        <v>478.72993563988638</v>
      </c>
      <c r="G66">
        <f t="shared" si="4"/>
        <v>20.814345027821147</v>
      </c>
      <c r="H66">
        <f t="shared" si="5"/>
        <v>382736.71486044629</v>
      </c>
      <c r="I66">
        <v>3.0000000000000001E-3</v>
      </c>
      <c r="J66">
        <f t="shared" si="8"/>
        <v>319774.73201495386</v>
      </c>
      <c r="L66" t="s">
        <v>19</v>
      </c>
    </row>
    <row r="67" spans="1:12" x14ac:dyDescent="0.25">
      <c r="L67" t="s">
        <v>21</v>
      </c>
    </row>
    <row r="68" spans="1:12" x14ac:dyDescent="0.25">
      <c r="J68" t="s">
        <v>16</v>
      </c>
    </row>
    <row r="69" spans="1:12" x14ac:dyDescent="0.25">
      <c r="J69">
        <f>SUM(J6:J66)</f>
        <v>655237.54327480774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Пункт 0</vt:lpstr>
      <vt:lpstr>Пункт 1</vt:lpstr>
      <vt:lpstr>Пункт 2</vt:lpstr>
      <vt:lpstr>Пункт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2020-12-10T16:17:24Z</dcterms:created>
  <dcterms:modified xsi:type="dcterms:W3CDTF">2020-12-16T10:53:32Z</dcterms:modified>
</cp:coreProperties>
</file>