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33080" windowHeight="19100" tabRatio="500"/>
  </bookViews>
  <sheets>
    <sheet name="session_averag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H32" i="1"/>
  <c r="J32" i="1"/>
  <c r="K32" i="1"/>
  <c r="L32" i="1"/>
  <c r="R32" i="1"/>
  <c r="T32" i="1"/>
  <c r="C39" i="1"/>
  <c r="H29" i="1"/>
  <c r="J29" i="1"/>
  <c r="K29" i="1"/>
  <c r="L29" i="1"/>
  <c r="R29" i="1"/>
  <c r="T29" i="1"/>
  <c r="C36" i="1"/>
  <c r="H30" i="1"/>
  <c r="J30" i="1"/>
  <c r="K30" i="1"/>
  <c r="L30" i="1"/>
  <c r="R30" i="1"/>
  <c r="T30" i="1"/>
  <c r="C37" i="1"/>
  <c r="H31" i="1"/>
  <c r="J31" i="1"/>
  <c r="K31" i="1"/>
  <c r="L31" i="1"/>
  <c r="R31" i="1"/>
  <c r="T31" i="1"/>
  <c r="C38" i="1"/>
  <c r="C40" i="1"/>
  <c r="C56" i="1"/>
  <c r="N32" i="1"/>
  <c r="D39" i="1"/>
  <c r="N29" i="1"/>
  <c r="D36" i="1"/>
  <c r="N30" i="1"/>
  <c r="D37" i="1"/>
  <c r="N31" i="1"/>
  <c r="D38" i="1"/>
  <c r="D40" i="1"/>
  <c r="D56" i="1"/>
  <c r="B32" i="1"/>
  <c r="E32" i="1"/>
  <c r="F32" i="1"/>
  <c r="I32" i="1"/>
  <c r="M32" i="1"/>
  <c r="W32" i="1"/>
  <c r="X32" i="1"/>
  <c r="Y32" i="1"/>
  <c r="E39" i="1"/>
  <c r="B29" i="1"/>
  <c r="E29" i="1"/>
  <c r="F29" i="1"/>
  <c r="I29" i="1"/>
  <c r="M29" i="1"/>
  <c r="W29" i="1"/>
  <c r="X29" i="1"/>
  <c r="Y29" i="1"/>
  <c r="E36" i="1"/>
  <c r="E30" i="1"/>
  <c r="F30" i="1"/>
  <c r="I30" i="1"/>
  <c r="M30" i="1"/>
  <c r="W30" i="1"/>
  <c r="X30" i="1"/>
  <c r="Y30" i="1"/>
  <c r="E37" i="1"/>
  <c r="B31" i="1"/>
  <c r="E31" i="1"/>
  <c r="F31" i="1"/>
  <c r="I31" i="1"/>
  <c r="M31" i="1"/>
  <c r="W31" i="1"/>
  <c r="X31" i="1"/>
  <c r="Y31" i="1"/>
  <c r="E38" i="1"/>
  <c r="E40" i="1"/>
  <c r="E56" i="1"/>
  <c r="C32" i="1"/>
  <c r="D32" i="1"/>
  <c r="G32" i="1"/>
  <c r="O32" i="1"/>
  <c r="P32" i="1"/>
  <c r="Q32" i="1"/>
  <c r="S32" i="1"/>
  <c r="U32" i="1"/>
  <c r="V32" i="1"/>
  <c r="B39" i="1"/>
  <c r="C29" i="1"/>
  <c r="D29" i="1"/>
  <c r="G29" i="1"/>
  <c r="O29" i="1"/>
  <c r="P29" i="1"/>
  <c r="Q29" i="1"/>
  <c r="S29" i="1"/>
  <c r="U29" i="1"/>
  <c r="V29" i="1"/>
  <c r="B36" i="1"/>
  <c r="C30" i="1"/>
  <c r="D30" i="1"/>
  <c r="G30" i="1"/>
  <c r="O30" i="1"/>
  <c r="P30" i="1"/>
  <c r="Q30" i="1"/>
  <c r="S30" i="1"/>
  <c r="U30" i="1"/>
  <c r="V30" i="1"/>
  <c r="B37" i="1"/>
  <c r="C31" i="1"/>
  <c r="D31" i="1"/>
  <c r="G31" i="1"/>
  <c r="O31" i="1"/>
  <c r="P31" i="1"/>
  <c r="Q31" i="1"/>
  <c r="S31" i="1"/>
  <c r="U31" i="1"/>
  <c r="V31" i="1"/>
  <c r="B38" i="1"/>
  <c r="B40" i="1"/>
  <c r="B56" i="1"/>
  <c r="B48" i="1"/>
  <c r="C48" i="1"/>
  <c r="D48" i="1"/>
  <c r="E48" i="1"/>
  <c r="F39" i="1"/>
  <c r="F36" i="1"/>
  <c r="F37" i="1"/>
  <c r="F38" i="1"/>
  <c r="F40" i="1"/>
  <c r="B45" i="1"/>
  <c r="B53" i="1"/>
  <c r="C45" i="1"/>
  <c r="C53" i="1"/>
  <c r="D45" i="1"/>
  <c r="D53" i="1"/>
  <c r="E45" i="1"/>
  <c r="E53" i="1"/>
  <c r="B46" i="1"/>
  <c r="B54" i="1"/>
  <c r="C46" i="1"/>
  <c r="C54" i="1"/>
  <c r="D46" i="1"/>
  <c r="D54" i="1"/>
  <c r="E46" i="1"/>
  <c r="E54" i="1"/>
  <c r="B47" i="1"/>
  <c r="B55" i="1"/>
  <c r="C47" i="1"/>
  <c r="C55" i="1"/>
  <c r="D47" i="1"/>
  <c r="D55" i="1"/>
  <c r="E47" i="1"/>
  <c r="E55" i="1"/>
  <c r="C44" i="1"/>
  <c r="C52" i="1"/>
  <c r="D44" i="1"/>
  <c r="D52" i="1"/>
  <c r="E44" i="1"/>
  <c r="E52" i="1"/>
  <c r="B44" i="1"/>
  <c r="B52" i="1"/>
</calcChain>
</file>

<file path=xl/sharedStrings.xml><?xml version="1.0" encoding="utf-8"?>
<sst xmlns="http://schemas.openxmlformats.org/spreadsheetml/2006/main" count="44" uniqueCount="21">
  <si>
    <t>WSLS</t>
  </si>
  <si>
    <t>WSLS</t>
    <phoneticPr fontId="1"/>
  </si>
  <si>
    <t>TFT</t>
  </si>
  <si>
    <t>TFT</t>
    <phoneticPr fontId="1"/>
  </si>
  <si>
    <t>ALLD</t>
  </si>
  <si>
    <t>ALLD</t>
    <phoneticPr fontId="1"/>
  </si>
  <si>
    <t>others</t>
    <phoneticPr fontId="1"/>
  </si>
  <si>
    <t>total average</t>
  </si>
  <si>
    <t>total average</t>
    <phoneticPr fontId="1"/>
  </si>
  <si>
    <t>タイプ別計</t>
    <rPh sb="3" eb="4">
      <t>ベツ</t>
    </rPh>
    <rPh sb="4" eb="5">
      <t>ケイ</t>
    </rPh>
    <phoneticPr fontId="1"/>
  </si>
  <si>
    <t>タイプ別数</t>
  </si>
  <si>
    <t>Other kandori</t>
  </si>
  <si>
    <t>タイプ別平均</t>
    <rPh sb="4" eb="6">
      <t>ヘイキン</t>
    </rPh>
    <phoneticPr fontId="1"/>
  </si>
  <si>
    <t>Other</t>
    <phoneticPr fontId="1"/>
  </si>
  <si>
    <t>total</t>
    <phoneticPr fontId="1"/>
  </si>
  <si>
    <t>total</t>
    <phoneticPr fontId="1"/>
  </si>
  <si>
    <t>total</t>
    <phoneticPr fontId="1"/>
  </si>
  <si>
    <t>total</t>
    <phoneticPr fontId="1"/>
  </si>
  <si>
    <t>WSLS</t>
    <phoneticPr fontId="1"/>
  </si>
  <si>
    <t>TFT</t>
    <phoneticPr fontId="1"/>
  </si>
  <si>
    <t>ALLD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</si>
</sst>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0" applyFont="1"/>
    <xf numFmtId="0" fontId="4" fillId="0" borderId="0" xfId="0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0" fillId="4" borderId="0" xfId="0" applyFill="1"/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zoomScale="75" zoomScaleNormal="75" zoomScalePageLayoutView="75" workbookViewId="0">
      <selection activeCell="A27" sqref="A27:C27"/>
    </sheetView>
  </sheetViews>
  <sheetFormatPr baseColWidth="12" defaultRowHeight="18" x14ac:dyDescent="0"/>
  <sheetData>
    <row r="1" spans="1:25">
      <c r="B1">
        <v>1</v>
      </c>
      <c r="C1" s="1">
        <v>2</v>
      </c>
      <c r="D1" s="1">
        <v>3</v>
      </c>
      <c r="E1">
        <v>4</v>
      </c>
      <c r="F1">
        <v>5</v>
      </c>
      <c r="G1" s="1">
        <v>6</v>
      </c>
      <c r="H1" s="2">
        <v>7</v>
      </c>
      <c r="I1">
        <v>8</v>
      </c>
      <c r="J1" s="2">
        <v>9</v>
      </c>
      <c r="K1" s="2">
        <v>10</v>
      </c>
      <c r="L1" s="2">
        <v>11</v>
      </c>
      <c r="M1">
        <v>12</v>
      </c>
      <c r="N1" s="8">
        <v>13</v>
      </c>
      <c r="O1" s="1">
        <v>14</v>
      </c>
      <c r="P1" s="1">
        <v>15</v>
      </c>
      <c r="Q1" s="1">
        <v>16</v>
      </c>
      <c r="R1" s="2">
        <v>17</v>
      </c>
      <c r="S1" s="1">
        <v>18</v>
      </c>
      <c r="T1" s="2">
        <v>19</v>
      </c>
      <c r="U1" s="1">
        <v>20</v>
      </c>
      <c r="V1" s="1">
        <v>21</v>
      </c>
      <c r="W1">
        <v>22</v>
      </c>
      <c r="X1">
        <v>23</v>
      </c>
      <c r="Y1">
        <v>24</v>
      </c>
    </row>
    <row r="2" spans="1:25" s="7" customFormat="1">
      <c r="A2" s="7">
        <v>1</v>
      </c>
      <c r="B2" s="7">
        <v>3.3466628738936999</v>
      </c>
      <c r="C2" s="7">
        <v>3.7032844162297698</v>
      </c>
      <c r="D2" s="7">
        <v>3.6136786647171899</v>
      </c>
      <c r="E2" s="7">
        <v>3.7926971831731899</v>
      </c>
      <c r="F2" s="7">
        <v>3.8336941626360299</v>
      </c>
      <c r="G2" s="7">
        <v>3.90923146564118</v>
      </c>
      <c r="H2" s="7">
        <v>3.0409010862415999</v>
      </c>
      <c r="I2" s="7">
        <v>3.8167053742942101</v>
      </c>
      <c r="J2" s="7">
        <v>2.3625138462721198</v>
      </c>
      <c r="K2" s="7">
        <v>3.0301262774704099</v>
      </c>
      <c r="L2" s="7">
        <v>3.5131637477920399</v>
      </c>
      <c r="M2" s="7">
        <v>1.96511467978508</v>
      </c>
      <c r="N2" s="7">
        <v>1.6818396193584899</v>
      </c>
      <c r="O2" s="7">
        <v>3.66719092285829</v>
      </c>
      <c r="P2" s="7">
        <v>3.17069397640191</v>
      </c>
      <c r="Q2" s="7">
        <v>3.7032844162297698</v>
      </c>
      <c r="R2" s="7">
        <v>3.3879364004591102</v>
      </c>
      <c r="S2" s="7">
        <v>2.6698361677292799</v>
      </c>
      <c r="T2" s="7">
        <v>3.1621017691949298</v>
      </c>
      <c r="U2" s="7">
        <v>3.3958256579667001</v>
      </c>
      <c r="V2" s="7">
        <v>3.6897891481270801</v>
      </c>
      <c r="W2" s="7">
        <v>3.7742695407423899</v>
      </c>
      <c r="X2" s="7">
        <v>4.0003333076454899</v>
      </c>
      <c r="Y2" s="7">
        <v>2.0106675467714901</v>
      </c>
    </row>
    <row r="3" spans="1:25" s="7" customFormat="1">
      <c r="A3" s="1">
        <v>2</v>
      </c>
      <c r="B3" s="7">
        <v>3.5332019484747499</v>
      </c>
      <c r="C3" s="7">
        <v>3.78269226634113</v>
      </c>
      <c r="D3" s="7">
        <v>3.6861691258420102</v>
      </c>
      <c r="E3" s="7">
        <v>3.58984617877443</v>
      </c>
      <c r="F3" s="7">
        <v>3.6599728950002901</v>
      </c>
      <c r="G3" s="7">
        <v>3.9352672268514799</v>
      </c>
      <c r="H3" s="7">
        <v>3.07487360116082</v>
      </c>
      <c r="I3" s="7">
        <v>3.5976500033947398</v>
      </c>
      <c r="J3" s="7">
        <v>2.4733092043501399</v>
      </c>
      <c r="K3" s="7">
        <v>3.0664076773502198</v>
      </c>
      <c r="L3" s="7">
        <v>3.6401384969985902</v>
      </c>
      <c r="M3" s="7">
        <v>1.6446552760578299</v>
      </c>
      <c r="N3" s="7">
        <v>1.5771065325751701</v>
      </c>
      <c r="O3" s="7">
        <v>3.7178352902782001</v>
      </c>
      <c r="P3" s="7">
        <v>3.1241803155175698</v>
      </c>
      <c r="Q3" s="7">
        <v>3.78269226634113</v>
      </c>
      <c r="R3" s="7">
        <v>3.3346382961093899</v>
      </c>
      <c r="S3" s="7">
        <v>2.4843058854920401</v>
      </c>
      <c r="T3" s="7">
        <v>3.21790407133442</v>
      </c>
      <c r="U3" s="7">
        <v>3.41400271953699</v>
      </c>
      <c r="V3" s="7">
        <v>3.7655955412878401</v>
      </c>
      <c r="W3" s="7">
        <v>3.7988753661146002</v>
      </c>
      <c r="X3" s="7">
        <v>3.97159001606411</v>
      </c>
      <c r="Y3" s="7">
        <v>1.8734783947577101</v>
      </c>
    </row>
    <row r="4" spans="1:25" s="7" customFormat="1">
      <c r="A4" s="1">
        <v>3</v>
      </c>
      <c r="B4" s="7">
        <v>3.53792643396564</v>
      </c>
      <c r="C4" s="7">
        <v>3.77749843469031</v>
      </c>
      <c r="D4" s="7">
        <v>3.68783148922576</v>
      </c>
      <c r="E4" s="7">
        <v>3.6165173524882102</v>
      </c>
      <c r="F4" s="7">
        <v>3.68790911107692</v>
      </c>
      <c r="G4" s="7">
        <v>3.94595979130774</v>
      </c>
      <c r="H4" s="7">
        <v>3.0747486710185701</v>
      </c>
      <c r="I4" s="7">
        <v>3.59642569366369</v>
      </c>
      <c r="J4" s="7">
        <v>2.4190278036228401</v>
      </c>
      <c r="K4" s="7">
        <v>3.0588401034312902</v>
      </c>
      <c r="L4" s="7">
        <v>3.6130899746168601</v>
      </c>
      <c r="M4" s="7">
        <v>1.7065847992335501</v>
      </c>
      <c r="N4" s="7">
        <v>1.65120132432739</v>
      </c>
      <c r="O4" s="7">
        <v>3.7192028069375498</v>
      </c>
      <c r="P4" s="7">
        <v>3.1701057830811799</v>
      </c>
      <c r="Q4" s="7">
        <v>3.77749843469031</v>
      </c>
      <c r="R4" s="7">
        <v>3.2904308435671399</v>
      </c>
      <c r="S4" s="7">
        <v>2.6520650748525201</v>
      </c>
      <c r="T4" s="7">
        <v>3.21162317480773</v>
      </c>
      <c r="U4" s="7">
        <v>3.4363408358777101</v>
      </c>
      <c r="V4" s="7">
        <v>3.7671286384327898</v>
      </c>
      <c r="W4" s="7">
        <v>3.8103786152449302</v>
      </c>
      <c r="X4" s="7">
        <v>3.98143260411622</v>
      </c>
      <c r="Y4" s="7">
        <v>2.0269813397529899</v>
      </c>
    </row>
    <row r="5" spans="1:25" s="7" customFormat="1">
      <c r="A5" s="7">
        <v>4</v>
      </c>
      <c r="B5" s="7">
        <v>3.1561213484849899</v>
      </c>
      <c r="C5" s="7">
        <v>3.1612541233712501</v>
      </c>
      <c r="D5" s="7">
        <v>3.1611952999475399</v>
      </c>
      <c r="E5" s="7">
        <v>3.99669415770042</v>
      </c>
      <c r="F5" s="7">
        <v>3.6363795358709599</v>
      </c>
      <c r="G5" s="7">
        <v>3.7483061609727399</v>
      </c>
      <c r="H5" s="7">
        <v>3.4301056268446302</v>
      </c>
      <c r="I5" s="7">
        <v>3.98071990188846</v>
      </c>
      <c r="J5" s="7">
        <v>3.17672095138427</v>
      </c>
      <c r="K5" s="7">
        <v>3.3788884667953898</v>
      </c>
      <c r="L5" s="7">
        <v>3.8953168179379101</v>
      </c>
      <c r="M5" s="7">
        <v>1.9024276703752101</v>
      </c>
      <c r="N5" s="7">
        <v>1.6708007696846401</v>
      </c>
      <c r="O5" s="7">
        <v>3.5011144781686201</v>
      </c>
      <c r="P5" s="7">
        <v>2.6708373161995098</v>
      </c>
      <c r="Q5" s="7">
        <v>3.1612541233712501</v>
      </c>
      <c r="R5" s="7">
        <v>3.76808427567597</v>
      </c>
      <c r="S5" s="7">
        <v>3.1704586454291301</v>
      </c>
      <c r="T5" s="7">
        <v>3.6540547089575699</v>
      </c>
      <c r="U5" s="7">
        <v>2.8735044060716399</v>
      </c>
      <c r="V5" s="7">
        <v>3.2722003737787899</v>
      </c>
      <c r="W5" s="7">
        <v>3.4737659504055198</v>
      </c>
      <c r="X5" s="7">
        <v>3.9829292313500999</v>
      </c>
      <c r="Y5" s="7">
        <v>1.5772623745952901</v>
      </c>
    </row>
    <row r="6" spans="1:25" s="7" customFormat="1">
      <c r="A6" s="7">
        <v>5</v>
      </c>
      <c r="B6" s="7">
        <v>2.3971509535128601</v>
      </c>
      <c r="C6" s="7">
        <v>3.3316704866166398</v>
      </c>
      <c r="D6" s="7">
        <v>3.2032254805179901</v>
      </c>
      <c r="E6" s="7">
        <v>4.0654977195837896</v>
      </c>
      <c r="F6" s="7">
        <v>3.7983044789546998</v>
      </c>
      <c r="G6" s="7">
        <v>3.7540352214574901</v>
      </c>
      <c r="H6" s="7">
        <v>3.3136949147019199</v>
      </c>
      <c r="I6" s="7">
        <v>3.91041606722764</v>
      </c>
      <c r="J6" s="7">
        <v>3.00721738816944</v>
      </c>
      <c r="K6" s="7">
        <v>3.2776592233602799</v>
      </c>
      <c r="L6" s="7">
        <v>3.8361971041671401</v>
      </c>
      <c r="M6" s="7">
        <v>1.87462022818251</v>
      </c>
      <c r="N6" s="7">
        <v>1.2406908806639501</v>
      </c>
      <c r="O6" s="7">
        <v>3.3646570799742301</v>
      </c>
      <c r="P6" s="7">
        <v>2.74721756609229</v>
      </c>
      <c r="Q6" s="7">
        <v>3.3316704866166398</v>
      </c>
      <c r="R6" s="7">
        <v>3.6148616686596702</v>
      </c>
      <c r="S6" s="7">
        <v>1.89241825470908</v>
      </c>
      <c r="T6" s="7">
        <v>3.4342975388280101</v>
      </c>
      <c r="U6" s="7">
        <v>3.0245210254883101</v>
      </c>
      <c r="V6" s="7">
        <v>3.3410394913617898</v>
      </c>
      <c r="W6" s="7">
        <v>3.3819870408299799</v>
      </c>
      <c r="X6" s="7">
        <v>4.0530646131385</v>
      </c>
      <c r="Y6" s="7">
        <v>1.27983709626174</v>
      </c>
    </row>
    <row r="7" spans="1:25" s="7" customFormat="1">
      <c r="A7" s="1">
        <v>6</v>
      </c>
      <c r="B7" s="7">
        <v>3.07612642678709</v>
      </c>
      <c r="C7" s="7">
        <v>3.5985565396700401</v>
      </c>
      <c r="D7" s="7">
        <v>3.4982358373915998</v>
      </c>
      <c r="E7" s="7">
        <v>3.9206000173253099</v>
      </c>
      <c r="F7" s="7">
        <v>3.6494977446758101</v>
      </c>
      <c r="G7" s="7">
        <v>3.9083919722724199</v>
      </c>
      <c r="H7" s="7">
        <v>3.3461545010783502</v>
      </c>
      <c r="I7" s="7">
        <v>3.6783317895854299</v>
      </c>
      <c r="J7" s="7">
        <v>3.1130742091762098</v>
      </c>
      <c r="K7" s="7">
        <v>3.2917347568408899</v>
      </c>
      <c r="L7" s="7">
        <v>3.8246541829987302</v>
      </c>
      <c r="M7" s="7">
        <v>1.9112710584593799</v>
      </c>
      <c r="N7" s="7">
        <v>1.28363266282814</v>
      </c>
      <c r="O7" s="7">
        <v>3.6329804249912798</v>
      </c>
      <c r="P7" s="7">
        <v>2.8685334062019798</v>
      </c>
      <c r="Q7" s="7">
        <v>3.5985565396700401</v>
      </c>
      <c r="R7" s="7">
        <v>3.59577963138738</v>
      </c>
      <c r="S7" s="7">
        <v>2.3284039486314101</v>
      </c>
      <c r="T7" s="7">
        <v>3.57546232083638</v>
      </c>
      <c r="U7" s="7">
        <v>3.1737463143569902</v>
      </c>
      <c r="V7" s="7">
        <v>3.6090786285579499</v>
      </c>
      <c r="W7" s="7">
        <v>3.6266864034615902</v>
      </c>
      <c r="X7" s="7">
        <v>3.9806012765297498</v>
      </c>
      <c r="Y7" s="7">
        <v>1.3668652984835501</v>
      </c>
    </row>
    <row r="8" spans="1:25" s="7" customFormat="1">
      <c r="A8" s="2">
        <v>7</v>
      </c>
      <c r="B8" s="7">
        <v>2.8553247481925599</v>
      </c>
      <c r="C8" s="7">
        <v>3.1458483012208398</v>
      </c>
      <c r="D8" s="7">
        <v>3.07902633065873</v>
      </c>
      <c r="E8" s="7">
        <v>4.0207093994085898</v>
      </c>
      <c r="F8" s="7">
        <v>3.74787059400543</v>
      </c>
      <c r="G8" s="7">
        <v>3.7824476325868899</v>
      </c>
      <c r="H8" s="7">
        <v>3.0668869207817901</v>
      </c>
      <c r="I8" s="7">
        <v>3.95679846296246</v>
      </c>
      <c r="J8" s="7">
        <v>2.5018461682965198</v>
      </c>
      <c r="K8" s="7">
        <v>3.0499888083808799</v>
      </c>
      <c r="L8" s="7">
        <v>3.7148612581924798</v>
      </c>
      <c r="M8" s="7">
        <v>2.0443850453703099</v>
      </c>
      <c r="N8" s="7">
        <v>2.0728703638907802</v>
      </c>
      <c r="O8" s="7">
        <v>3.4575529735961998</v>
      </c>
      <c r="P8" s="7">
        <v>2.94835107260108</v>
      </c>
      <c r="Q8" s="7">
        <v>3.1458483012208398</v>
      </c>
      <c r="R8" s="7">
        <v>3.3789862937712201</v>
      </c>
      <c r="S8" s="7">
        <v>2.8084446011822202</v>
      </c>
      <c r="T8" s="7">
        <v>3.14763814146403</v>
      </c>
      <c r="U8" s="7">
        <v>3.0378361548075601</v>
      </c>
      <c r="V8" s="7">
        <v>3.2386167968963302</v>
      </c>
      <c r="W8" s="7">
        <v>3.6442208600927501</v>
      </c>
      <c r="X8" s="7">
        <v>3.9977967826504699</v>
      </c>
      <c r="Y8" s="7">
        <v>2.0632530390801298</v>
      </c>
    </row>
    <row r="9" spans="1:25" s="7" customFormat="1">
      <c r="A9" s="7">
        <v>8</v>
      </c>
      <c r="B9" s="7">
        <v>3.1699214459521601</v>
      </c>
      <c r="C9" s="7">
        <v>3.0959435585717499</v>
      </c>
      <c r="D9" s="7">
        <v>3.0279007584955799</v>
      </c>
      <c r="E9" s="7">
        <v>3.9914670786942201</v>
      </c>
      <c r="F9" s="7">
        <v>3.6546324370223</v>
      </c>
      <c r="G9" s="7">
        <v>3.6272769493939401</v>
      </c>
      <c r="H9" s="7">
        <v>3.4158290202578399</v>
      </c>
      <c r="I9" s="7">
        <v>3.98250170003167</v>
      </c>
      <c r="J9" s="7">
        <v>3.1869604140758399</v>
      </c>
      <c r="K9" s="7">
        <v>3.3633210082044802</v>
      </c>
      <c r="L9" s="7">
        <v>3.8712868591662399</v>
      </c>
      <c r="M9" s="7">
        <v>2.0175553225366398</v>
      </c>
      <c r="N9" s="7">
        <v>1.5351992134793999</v>
      </c>
      <c r="O9" s="7">
        <v>3.2783919411967202</v>
      </c>
      <c r="P9" s="7">
        <v>2.6896071451962502</v>
      </c>
      <c r="Q9" s="7">
        <v>3.0959435585717499</v>
      </c>
      <c r="R9" s="7">
        <v>3.75512176558001</v>
      </c>
      <c r="S9" s="7">
        <v>2.6824446762580401</v>
      </c>
      <c r="T9" s="7">
        <v>3.6558899583421001</v>
      </c>
      <c r="U9" s="7">
        <v>2.8577618224710699</v>
      </c>
      <c r="V9" s="7">
        <v>3.1459418912544699</v>
      </c>
      <c r="W9" s="7">
        <v>3.1994492860843899</v>
      </c>
      <c r="X9" s="7">
        <v>3.9817015981539501</v>
      </c>
      <c r="Y9" s="7">
        <v>1.49563596696907</v>
      </c>
    </row>
    <row r="10" spans="1:25" s="7" customFormat="1">
      <c r="A10" s="2">
        <v>9</v>
      </c>
      <c r="B10" s="7">
        <v>2.51493233527051</v>
      </c>
      <c r="C10" s="7">
        <v>2.7606612838860798</v>
      </c>
      <c r="D10" s="7">
        <v>2.6599003613424799</v>
      </c>
      <c r="E10" s="7">
        <v>4.0730571777167404</v>
      </c>
      <c r="F10" s="7">
        <v>3.8020869612638002</v>
      </c>
      <c r="G10" s="7">
        <v>3.9377473883668301</v>
      </c>
      <c r="H10" s="7">
        <v>2.8700279040868901</v>
      </c>
      <c r="I10" s="7">
        <v>4.07762200429661</v>
      </c>
      <c r="J10" s="7">
        <v>2.5171034734434898</v>
      </c>
      <c r="K10" s="7">
        <v>2.8742591289082502</v>
      </c>
      <c r="L10" s="7">
        <v>3.7018675106133001</v>
      </c>
      <c r="M10" s="7">
        <v>2.1252227878447898</v>
      </c>
      <c r="N10" s="7">
        <v>2.2776748168891698</v>
      </c>
      <c r="O10" s="7">
        <v>3.4352371963482198</v>
      </c>
      <c r="P10" s="7">
        <v>2.8860075337148299</v>
      </c>
      <c r="Q10" s="7">
        <v>2.7606612838860798</v>
      </c>
      <c r="R10" s="7">
        <v>3.4257223342299299</v>
      </c>
      <c r="S10" s="7">
        <v>2.3414458302179901</v>
      </c>
      <c r="T10" s="7">
        <v>2.7976953794321</v>
      </c>
      <c r="U10" s="7">
        <v>2.8202458992327499</v>
      </c>
      <c r="V10" s="7">
        <v>2.90285895165428</v>
      </c>
      <c r="W10" s="7">
        <v>3.5544824647206399</v>
      </c>
      <c r="X10" s="7">
        <v>4.0637711715576401</v>
      </c>
      <c r="Y10" s="7">
        <v>2.3690967338461202</v>
      </c>
    </row>
    <row r="11" spans="1:25" s="7" customFormat="1">
      <c r="A11" s="2">
        <v>10</v>
      </c>
      <c r="B11" s="7">
        <v>2.8392072122223699</v>
      </c>
      <c r="C11" s="7">
        <v>3.1345649528868398</v>
      </c>
      <c r="D11" s="7">
        <v>3.0615223445450699</v>
      </c>
      <c r="E11" s="7">
        <v>4.0274322047232696</v>
      </c>
      <c r="F11" s="7">
        <v>3.7732251704291802</v>
      </c>
      <c r="G11" s="7">
        <v>3.7639438390214202</v>
      </c>
      <c r="H11" s="7">
        <v>3.0669657186193899</v>
      </c>
      <c r="I11" s="7">
        <v>3.9478589250529801</v>
      </c>
      <c r="J11" s="7">
        <v>2.5029690838383098</v>
      </c>
      <c r="K11" s="7">
        <v>3.04817534819865</v>
      </c>
      <c r="L11" s="7">
        <v>3.7123298681788302</v>
      </c>
      <c r="M11" s="7">
        <v>2.0300953088130198</v>
      </c>
      <c r="N11" s="7">
        <v>2.0517646618454402</v>
      </c>
      <c r="O11" s="7">
        <v>3.4265572875737398</v>
      </c>
      <c r="P11" s="7">
        <v>2.9503395907706902</v>
      </c>
      <c r="Q11" s="7">
        <v>3.1345649528868398</v>
      </c>
      <c r="R11" s="7">
        <v>3.3639599011785801</v>
      </c>
      <c r="S11" s="7">
        <v>2.7833406850740499</v>
      </c>
      <c r="T11" s="7">
        <v>3.1329203281679101</v>
      </c>
      <c r="U11" s="7">
        <v>3.0344091382927001</v>
      </c>
      <c r="V11" s="7">
        <v>3.2104389149397101</v>
      </c>
      <c r="W11" s="7">
        <v>3.6114408365577901</v>
      </c>
      <c r="X11" s="7">
        <v>4.0062886313402002</v>
      </c>
      <c r="Y11" s="7">
        <v>2.0565648142068298</v>
      </c>
    </row>
    <row r="12" spans="1:25" s="7" customFormat="1">
      <c r="A12" s="2">
        <v>11</v>
      </c>
      <c r="B12" s="7">
        <v>3.1312447860883701</v>
      </c>
      <c r="C12" s="7">
        <v>3.10021730879888</v>
      </c>
      <c r="D12" s="7">
        <v>3.04778161068554</v>
      </c>
      <c r="E12" s="7">
        <v>4.00928215368622</v>
      </c>
      <c r="F12" s="7">
        <v>3.5642761806522998</v>
      </c>
      <c r="G12" s="7">
        <v>3.81877466058745</v>
      </c>
      <c r="H12" s="7">
        <v>3.3335886259912599</v>
      </c>
      <c r="I12" s="7">
        <v>3.9775033291117898</v>
      </c>
      <c r="J12" s="7">
        <v>2.9974822844703399</v>
      </c>
      <c r="K12" s="7">
        <v>3.28479998699687</v>
      </c>
      <c r="L12" s="7">
        <v>3.80020552722858</v>
      </c>
      <c r="M12" s="7">
        <v>1.95983783532568</v>
      </c>
      <c r="N12" s="7">
        <v>1.9715033341428201</v>
      </c>
      <c r="O12" s="7">
        <v>3.5386511085077799</v>
      </c>
      <c r="P12" s="7">
        <v>2.7162645732069599</v>
      </c>
      <c r="Q12" s="7">
        <v>3.10021730879888</v>
      </c>
      <c r="R12" s="7">
        <v>3.6259875690821599</v>
      </c>
      <c r="S12" s="7">
        <v>2.8255847373964702</v>
      </c>
      <c r="T12" s="7">
        <v>3.4968633217359599</v>
      </c>
      <c r="U12" s="7">
        <v>2.86180463369922</v>
      </c>
      <c r="V12" s="7">
        <v>3.2112337233890602</v>
      </c>
      <c r="W12" s="7">
        <v>3.6258537730704199</v>
      </c>
      <c r="X12" s="7">
        <v>3.9518371246304498</v>
      </c>
      <c r="Y12" s="7">
        <v>1.5245335849386099</v>
      </c>
    </row>
    <row r="13" spans="1:25" s="7" customFormat="1">
      <c r="A13" s="7">
        <v>12</v>
      </c>
      <c r="B13" s="7">
        <v>2.8890034200225498</v>
      </c>
      <c r="C13" s="7">
        <v>3.3469391702031999</v>
      </c>
      <c r="D13" s="7">
        <v>3.24249057270602</v>
      </c>
      <c r="E13" s="7">
        <v>4.0558663351609701</v>
      </c>
      <c r="F13" s="7">
        <v>4.0697943605345399</v>
      </c>
      <c r="G13" s="7">
        <v>3.4705552628460201</v>
      </c>
      <c r="H13" s="7">
        <v>2.7846848515200899</v>
      </c>
      <c r="I13" s="7">
        <v>3.8009667604407702</v>
      </c>
      <c r="J13" s="7">
        <v>2.2178627063269398</v>
      </c>
      <c r="K13" s="7">
        <v>2.8164283665283798</v>
      </c>
      <c r="L13" s="7">
        <v>3.3610599288630301</v>
      </c>
      <c r="M13" s="7">
        <v>2.24783386945106</v>
      </c>
      <c r="N13" s="7">
        <v>2.3590203548550202</v>
      </c>
      <c r="O13" s="7">
        <v>3.24984078048861</v>
      </c>
      <c r="P13" s="7">
        <v>3.32616620032374</v>
      </c>
      <c r="Q13" s="7">
        <v>3.3469391702031999</v>
      </c>
      <c r="R13" s="7">
        <v>2.8653452384502298</v>
      </c>
      <c r="S13" s="7">
        <v>2.78090384294046</v>
      </c>
      <c r="T13" s="7">
        <v>2.68379996767028</v>
      </c>
      <c r="U13" s="7">
        <v>3.3218380495680999</v>
      </c>
      <c r="V13" s="7">
        <v>3.31417712010203</v>
      </c>
      <c r="W13" s="7">
        <v>3.2751662231015399</v>
      </c>
      <c r="X13" s="7">
        <v>4.06997135537046</v>
      </c>
      <c r="Y13" s="7">
        <v>2.8838720267153102</v>
      </c>
    </row>
    <row r="14" spans="1:25" s="7" customFormat="1">
      <c r="A14" s="8">
        <v>13</v>
      </c>
      <c r="B14" s="7">
        <v>3.4482646320580499</v>
      </c>
      <c r="C14" s="7">
        <v>3.6009824435586699</v>
      </c>
      <c r="D14" s="7">
        <v>3.4914275448232401</v>
      </c>
      <c r="E14" s="7">
        <v>3.4786911670116498</v>
      </c>
      <c r="F14" s="7">
        <v>4.1238560005426903</v>
      </c>
      <c r="G14" s="7">
        <v>4.0594433272964201</v>
      </c>
      <c r="H14" s="7">
        <v>2.8456942106341701</v>
      </c>
      <c r="I14" s="7">
        <v>3.6820935013195202</v>
      </c>
      <c r="J14" s="7">
        <v>2.263906936703</v>
      </c>
      <c r="K14" s="7">
        <v>2.8751513079152602</v>
      </c>
      <c r="L14" s="7">
        <v>3.02763732032439</v>
      </c>
      <c r="M14" s="7">
        <v>2.2401387088714202</v>
      </c>
      <c r="N14" s="7">
        <v>2.3939569286154398</v>
      </c>
      <c r="O14" s="7">
        <v>3.6550344414411802</v>
      </c>
      <c r="P14" s="7">
        <v>3.51815377801706</v>
      </c>
      <c r="Q14" s="7">
        <v>3.6009824435586699</v>
      </c>
      <c r="R14" s="7">
        <v>2.8645641756122502</v>
      </c>
      <c r="S14" s="7">
        <v>2.98851100723282</v>
      </c>
      <c r="T14" s="7">
        <v>2.7223961233829801</v>
      </c>
      <c r="U14" s="7">
        <v>3.5740964630320899</v>
      </c>
      <c r="V14" s="7">
        <v>3.62441089364401</v>
      </c>
      <c r="W14" s="7">
        <v>3.9449523202042398</v>
      </c>
      <c r="X14" s="7">
        <v>4.1242390054687998</v>
      </c>
      <c r="Y14" s="7">
        <v>2.7504565695703498</v>
      </c>
    </row>
    <row r="15" spans="1:25" s="7" customFormat="1">
      <c r="A15" s="1">
        <v>14</v>
      </c>
      <c r="B15" s="7">
        <v>3.3207210436089598</v>
      </c>
      <c r="C15" s="7">
        <v>3.6868834302505098</v>
      </c>
      <c r="D15" s="7">
        <v>3.5893130087226801</v>
      </c>
      <c r="E15" s="7">
        <v>3.8254916603489502</v>
      </c>
      <c r="F15" s="7">
        <v>3.69282128979735</v>
      </c>
      <c r="G15" s="7">
        <v>3.9289606824690901</v>
      </c>
      <c r="H15" s="7">
        <v>3.2331756358658299</v>
      </c>
      <c r="I15" s="7">
        <v>3.6092169427808298</v>
      </c>
      <c r="J15" s="7">
        <v>2.8598531133049399</v>
      </c>
      <c r="K15" s="7">
        <v>3.1860961885752901</v>
      </c>
      <c r="L15" s="7">
        <v>3.73603592102008</v>
      </c>
      <c r="M15" s="7">
        <v>1.8889277260714199</v>
      </c>
      <c r="N15" s="7">
        <v>1.5478424177546199</v>
      </c>
      <c r="O15" s="7">
        <v>3.6801466651734298</v>
      </c>
      <c r="P15" s="7">
        <v>3.0653851248779098</v>
      </c>
      <c r="Q15" s="7">
        <v>3.6868834302505098</v>
      </c>
      <c r="R15" s="7">
        <v>3.4758328039376298</v>
      </c>
      <c r="S15" s="7">
        <v>2.5744600109717899</v>
      </c>
      <c r="T15" s="7">
        <v>3.44735833288243</v>
      </c>
      <c r="U15" s="7">
        <v>3.3048637543907202</v>
      </c>
      <c r="V15" s="7">
        <v>3.6735494661008201</v>
      </c>
      <c r="W15" s="7">
        <v>3.7375482280743899</v>
      </c>
      <c r="X15" s="7">
        <v>3.9871177096955801</v>
      </c>
      <c r="Y15" s="7">
        <v>1.89605177968389</v>
      </c>
    </row>
    <row r="16" spans="1:25" s="7" customFormat="1">
      <c r="A16" s="1">
        <v>15</v>
      </c>
      <c r="B16" s="7">
        <v>3.1107823396802998</v>
      </c>
      <c r="C16" s="7">
        <v>3.57787461567986</v>
      </c>
      <c r="D16" s="7">
        <v>3.42779479987728</v>
      </c>
      <c r="E16" s="7">
        <v>3.7035616666981901</v>
      </c>
      <c r="F16" s="7">
        <v>3.8851912393200299</v>
      </c>
      <c r="G16" s="7">
        <v>3.8905246093152002</v>
      </c>
      <c r="H16" s="7">
        <v>3.0336288196018102</v>
      </c>
      <c r="I16" s="7">
        <v>3.60894461177462</v>
      </c>
      <c r="J16" s="7">
        <v>2.5204865093241202</v>
      </c>
      <c r="K16" s="7">
        <v>3.0187189073580498</v>
      </c>
      <c r="L16" s="7">
        <v>3.5788746869165902</v>
      </c>
      <c r="M16" s="7">
        <v>1.7608942099995699</v>
      </c>
      <c r="N16" s="7">
        <v>1.6056579318114499</v>
      </c>
      <c r="O16" s="7">
        <v>3.4601107283112</v>
      </c>
      <c r="P16" s="7">
        <v>3.1251950445369601</v>
      </c>
      <c r="Q16" s="7">
        <v>3.57787461567986</v>
      </c>
      <c r="R16" s="7">
        <v>3.2057577282721801</v>
      </c>
      <c r="S16" s="7">
        <v>2.1530760849567399</v>
      </c>
      <c r="T16" s="7">
        <v>3.0785743738975899</v>
      </c>
      <c r="U16" s="7">
        <v>3.3269560182495201</v>
      </c>
      <c r="V16" s="7">
        <v>3.5557434928013998</v>
      </c>
      <c r="W16" s="7">
        <v>3.6530512343698001</v>
      </c>
      <c r="X16" s="7">
        <v>4.0221152776354998</v>
      </c>
      <c r="Y16" s="7">
        <v>1.95199457064913</v>
      </c>
    </row>
    <row r="17" spans="1:25" s="7" customFormat="1">
      <c r="A17" s="1">
        <v>16</v>
      </c>
      <c r="B17" s="7">
        <v>3.5332019484747499</v>
      </c>
      <c r="C17" s="7">
        <v>3.78269226634113</v>
      </c>
      <c r="D17" s="7">
        <v>3.6861691258420102</v>
      </c>
      <c r="E17" s="7">
        <v>3.58984617877443</v>
      </c>
      <c r="F17" s="7">
        <v>3.6599728950002901</v>
      </c>
      <c r="G17" s="7">
        <v>3.9352672268514799</v>
      </c>
      <c r="H17" s="7">
        <v>3.07487360116082</v>
      </c>
      <c r="I17" s="7">
        <v>3.5976500033947398</v>
      </c>
      <c r="J17" s="7">
        <v>2.4733092043501399</v>
      </c>
      <c r="K17" s="7">
        <v>3.0664076773502198</v>
      </c>
      <c r="L17" s="7">
        <v>3.6401384969985902</v>
      </c>
      <c r="M17" s="7">
        <v>1.6446552760578299</v>
      </c>
      <c r="N17" s="7">
        <v>1.5771065325751701</v>
      </c>
      <c r="O17" s="7">
        <v>3.7178352902782001</v>
      </c>
      <c r="P17" s="7">
        <v>3.1241803155175698</v>
      </c>
      <c r="Q17" s="7">
        <v>3.78269226634113</v>
      </c>
      <c r="R17" s="7">
        <v>3.3346382961093899</v>
      </c>
      <c r="S17" s="7">
        <v>2.4843058854920401</v>
      </c>
      <c r="T17" s="7">
        <v>3.21790407133442</v>
      </c>
      <c r="U17" s="7">
        <v>3.41400271953699</v>
      </c>
      <c r="V17" s="7">
        <v>3.7655955412878401</v>
      </c>
      <c r="W17" s="7">
        <v>3.7988753661146002</v>
      </c>
      <c r="X17" s="7">
        <v>3.97159001606411</v>
      </c>
      <c r="Y17" s="7">
        <v>1.8734783947577101</v>
      </c>
    </row>
    <row r="18" spans="1:25" s="7" customFormat="1">
      <c r="A18" s="2">
        <v>17</v>
      </c>
      <c r="B18" s="7">
        <v>3.2559201038154799</v>
      </c>
      <c r="C18" s="7">
        <v>3.2484150099023399</v>
      </c>
      <c r="D18" s="7">
        <v>3.1839257168521402</v>
      </c>
      <c r="E18" s="7">
        <v>3.9616922552644001</v>
      </c>
      <c r="F18" s="7">
        <v>3.6822687387843702</v>
      </c>
      <c r="G18" s="7">
        <v>3.70539913299783</v>
      </c>
      <c r="H18" s="7">
        <v>3.23479047881633</v>
      </c>
      <c r="I18" s="7">
        <v>3.9630324759537201</v>
      </c>
      <c r="J18" s="7">
        <v>2.8564320341961702</v>
      </c>
      <c r="K18" s="7">
        <v>3.1992525373645999</v>
      </c>
      <c r="L18" s="7">
        <v>3.7060426552304202</v>
      </c>
      <c r="M18" s="7">
        <v>2.15933336012858</v>
      </c>
      <c r="N18" s="7">
        <v>2.0802187639509202</v>
      </c>
      <c r="O18" s="7">
        <v>3.4992945105653201</v>
      </c>
      <c r="P18" s="7">
        <v>2.9084028301267901</v>
      </c>
      <c r="Q18" s="7">
        <v>3.2484150099023399</v>
      </c>
      <c r="R18" s="7">
        <v>3.5130237508938</v>
      </c>
      <c r="S18" s="7">
        <v>2.9863527902689202</v>
      </c>
      <c r="T18" s="7">
        <v>3.3675617067249801</v>
      </c>
      <c r="U18" s="7">
        <v>3.0380132641184301</v>
      </c>
      <c r="V18" s="7">
        <v>3.33376375126474</v>
      </c>
      <c r="W18" s="7">
        <v>3.40142661855745</v>
      </c>
      <c r="X18" s="7">
        <v>3.9776989101252398</v>
      </c>
      <c r="Y18" s="7">
        <v>1.95993994293694</v>
      </c>
    </row>
    <row r="19" spans="1:25" s="7" customFormat="1">
      <c r="A19" s="1">
        <v>18</v>
      </c>
      <c r="B19" s="7">
        <v>3.4886084379581002</v>
      </c>
      <c r="C19" s="7">
        <v>3.6895406435544</v>
      </c>
      <c r="D19" s="7">
        <v>3.60486191756452</v>
      </c>
      <c r="E19" s="7">
        <v>3.8597219784185999</v>
      </c>
      <c r="F19" s="7">
        <v>3.9385800343707902</v>
      </c>
      <c r="G19" s="7">
        <v>4.0013893218090102</v>
      </c>
      <c r="H19" s="7">
        <v>3.0262632438009498</v>
      </c>
      <c r="I19" s="7">
        <v>3.58350609415481</v>
      </c>
      <c r="J19" s="7">
        <v>2.2838567028001102</v>
      </c>
      <c r="K19" s="7">
        <v>3.02687479015913</v>
      </c>
      <c r="L19" s="7">
        <v>3.4616354116174</v>
      </c>
      <c r="M19" s="7">
        <v>1.98112195857995</v>
      </c>
      <c r="N19" s="7">
        <v>1.98542082345907</v>
      </c>
      <c r="O19" s="7">
        <v>3.7304693719942499</v>
      </c>
      <c r="P19" s="7">
        <v>3.4032324842688602</v>
      </c>
      <c r="Q19" s="7">
        <v>3.6895406435544</v>
      </c>
      <c r="R19" s="7">
        <v>3.2145197048902201</v>
      </c>
      <c r="S19" s="7">
        <v>3.50841556215246</v>
      </c>
      <c r="T19" s="7">
        <v>3.1043933123971601</v>
      </c>
      <c r="U19" s="7">
        <v>3.5252836660613398</v>
      </c>
      <c r="V19" s="7">
        <v>3.6970006953993302</v>
      </c>
      <c r="W19" s="7">
        <v>3.9229331552328399</v>
      </c>
      <c r="X19" s="7">
        <v>4.0468028415825197</v>
      </c>
      <c r="Y19" s="7">
        <v>2.8654984514842501</v>
      </c>
    </row>
    <row r="20" spans="1:25" s="7" customFormat="1">
      <c r="A20" s="2">
        <v>19</v>
      </c>
      <c r="B20" s="7">
        <v>3.0744979706544102</v>
      </c>
      <c r="C20" s="7">
        <v>3.24062141116395</v>
      </c>
      <c r="D20" s="7">
        <v>3.1996753823074902</v>
      </c>
      <c r="E20" s="7">
        <v>3.98747621480311</v>
      </c>
      <c r="F20" s="7">
        <v>3.6307849896816702</v>
      </c>
      <c r="G20" s="7">
        <v>3.8294514416585499</v>
      </c>
      <c r="H20" s="7">
        <v>3.09089886246479</v>
      </c>
      <c r="I20" s="7">
        <v>3.9816110577658499</v>
      </c>
      <c r="J20" s="7">
        <v>2.4597570707933198</v>
      </c>
      <c r="K20" s="7">
        <v>3.07043066886594</v>
      </c>
      <c r="L20" s="7">
        <v>3.6949886216533798</v>
      </c>
      <c r="M20" s="7">
        <v>2.0901160725980699</v>
      </c>
      <c r="N20" s="7">
        <v>2.16283074602564</v>
      </c>
      <c r="O20" s="7">
        <v>3.5973223152257701</v>
      </c>
      <c r="P20" s="7">
        <v>2.9407004738576501</v>
      </c>
      <c r="Q20" s="7">
        <v>3.24062141116395</v>
      </c>
      <c r="R20" s="7">
        <v>3.4252992269748699</v>
      </c>
      <c r="S20" s="7">
        <v>2.97000714205651</v>
      </c>
      <c r="T20" s="7">
        <v>3.2254440763310801</v>
      </c>
      <c r="U20" s="7">
        <v>3.05679859853706</v>
      </c>
      <c r="V20" s="7">
        <v>3.3488325624944801</v>
      </c>
      <c r="W20" s="7">
        <v>3.7907500076122398</v>
      </c>
      <c r="X20" s="7">
        <v>3.9419741781241302</v>
      </c>
      <c r="Y20" s="7">
        <v>2.0812575434057901</v>
      </c>
    </row>
    <row r="21" spans="1:25" s="7" customFormat="1">
      <c r="A21" s="1">
        <v>20</v>
      </c>
      <c r="B21" s="7">
        <v>3.3240377927653402</v>
      </c>
      <c r="C21" s="7">
        <v>3.6958741489562499</v>
      </c>
      <c r="D21" s="7">
        <v>3.5799968955359902</v>
      </c>
      <c r="E21" s="7">
        <v>3.6243379106899698</v>
      </c>
      <c r="F21" s="7">
        <v>3.7873347274235298</v>
      </c>
      <c r="G21" s="7">
        <v>3.9213966626055399</v>
      </c>
      <c r="H21" s="7">
        <v>3.0591374190822598</v>
      </c>
      <c r="I21" s="7">
        <v>3.5833217127162098</v>
      </c>
      <c r="J21" s="7">
        <v>2.5001331611677999</v>
      </c>
      <c r="K21" s="7">
        <v>3.0412431919026899</v>
      </c>
      <c r="L21" s="7">
        <v>3.6036409449579301</v>
      </c>
      <c r="M21" s="7">
        <v>1.7128380676356501</v>
      </c>
      <c r="N21" s="7">
        <v>1.58399311705985</v>
      </c>
      <c r="O21" s="7">
        <v>3.59349738481506</v>
      </c>
      <c r="P21" s="7">
        <v>3.15468215638196</v>
      </c>
      <c r="Q21" s="7">
        <v>3.6958741489562499</v>
      </c>
      <c r="R21" s="7">
        <v>3.24164212129361</v>
      </c>
      <c r="S21" s="7">
        <v>2.25577770563102</v>
      </c>
      <c r="T21" s="7">
        <v>3.1291333117300599</v>
      </c>
      <c r="U21" s="7">
        <v>3.3908928074490099</v>
      </c>
      <c r="V21" s="7">
        <v>3.6835752662431802</v>
      </c>
      <c r="W21" s="7">
        <v>3.7343099611975199</v>
      </c>
      <c r="X21" s="7">
        <v>3.9989867049791998</v>
      </c>
      <c r="Y21" s="7">
        <v>1.9289061056190699</v>
      </c>
    </row>
    <row r="22" spans="1:25" s="7" customFormat="1">
      <c r="A22" s="1">
        <v>21</v>
      </c>
      <c r="B22" s="7">
        <v>3.48365136572626</v>
      </c>
      <c r="C22" s="7">
        <v>3.76381506904309</v>
      </c>
      <c r="D22" s="7">
        <v>3.67700512399957</v>
      </c>
      <c r="E22" s="7">
        <v>3.6716554801524302</v>
      </c>
      <c r="F22" s="7">
        <v>3.6732029555008299</v>
      </c>
      <c r="G22" s="7">
        <v>3.9389065815399</v>
      </c>
      <c r="H22" s="7">
        <v>3.1459314972819099</v>
      </c>
      <c r="I22" s="7">
        <v>3.6117725316825302</v>
      </c>
      <c r="J22" s="7">
        <v>2.55693783514173</v>
      </c>
      <c r="K22" s="7">
        <v>3.1084697705696298</v>
      </c>
      <c r="L22" s="7">
        <v>3.6777963167935401</v>
      </c>
      <c r="M22" s="7">
        <v>1.7157780997607099</v>
      </c>
      <c r="N22" s="7">
        <v>1.5636360483123299</v>
      </c>
      <c r="O22" s="7">
        <v>3.7046663468180299</v>
      </c>
      <c r="P22" s="7">
        <v>3.12339131347919</v>
      </c>
      <c r="Q22" s="7">
        <v>3.76381506904309</v>
      </c>
      <c r="R22" s="7">
        <v>3.4007741067722899</v>
      </c>
      <c r="S22" s="7">
        <v>2.5509232304107599</v>
      </c>
      <c r="T22" s="7">
        <v>3.3002198644221301</v>
      </c>
      <c r="U22" s="7">
        <v>3.3970580208527199</v>
      </c>
      <c r="V22" s="7">
        <v>3.75108272085328</v>
      </c>
      <c r="W22" s="7">
        <v>3.7880294117565398</v>
      </c>
      <c r="X22" s="7">
        <v>3.9808405411351</v>
      </c>
      <c r="Y22" s="7">
        <v>1.88504488592002</v>
      </c>
    </row>
    <row r="23" spans="1:25" s="7" customFormat="1">
      <c r="A23" s="7">
        <v>22</v>
      </c>
      <c r="B23" s="7">
        <v>3.4538690895753699</v>
      </c>
      <c r="C23" s="7">
        <v>3.76507129772977</v>
      </c>
      <c r="D23" s="7">
        <v>3.6340849277053802</v>
      </c>
      <c r="E23" s="7">
        <v>3.8684204795009101</v>
      </c>
      <c r="F23" s="7">
        <v>3.6566385598253999</v>
      </c>
      <c r="G23" s="7">
        <v>3.9273153058010601</v>
      </c>
      <c r="H23" s="7">
        <v>3.2977350790739099</v>
      </c>
      <c r="I23" s="7">
        <v>3.5467237645755398</v>
      </c>
      <c r="J23" s="7">
        <v>2.9465572040960102</v>
      </c>
      <c r="K23" s="7">
        <v>3.2488156314791001</v>
      </c>
      <c r="L23" s="7">
        <v>3.7606047602950898</v>
      </c>
      <c r="M23" s="7">
        <v>1.90528003330878</v>
      </c>
      <c r="N23" s="7">
        <v>1.3477932814781299</v>
      </c>
      <c r="O23" s="7">
        <v>3.6399033518258301</v>
      </c>
      <c r="P23" s="7">
        <v>3.0554142122071601</v>
      </c>
      <c r="Q23" s="7">
        <v>3.76507129772977</v>
      </c>
      <c r="R23" s="7">
        <v>3.4226498450589098</v>
      </c>
      <c r="S23" s="7">
        <v>2.2595596347974398</v>
      </c>
      <c r="T23" s="7">
        <v>3.55236921703762</v>
      </c>
      <c r="U23" s="7">
        <v>3.3722660873998702</v>
      </c>
      <c r="V23" s="7">
        <v>3.7340666518963501</v>
      </c>
      <c r="W23" s="7">
        <v>3.79472113042607</v>
      </c>
      <c r="X23" s="7">
        <v>3.9724187758227201</v>
      </c>
      <c r="Y23" s="7">
        <v>1.82595075565624</v>
      </c>
    </row>
    <row r="24" spans="1:25" s="7" customFormat="1">
      <c r="A24" s="7">
        <v>23</v>
      </c>
      <c r="B24" s="7">
        <v>2.8727338216262899</v>
      </c>
      <c r="C24" s="7">
        <v>3.5484168614451601</v>
      </c>
      <c r="D24" s="7">
        <v>3.4424410218951298</v>
      </c>
      <c r="E24" s="7">
        <v>3.9911112845804899</v>
      </c>
      <c r="F24" s="7">
        <v>3.63906792596425</v>
      </c>
      <c r="G24" s="7">
        <v>3.83483633820848</v>
      </c>
      <c r="H24" s="7">
        <v>3.42635470012954</v>
      </c>
      <c r="I24" s="7">
        <v>3.9726029301304102</v>
      </c>
      <c r="J24" s="7">
        <v>3.1750271877229399</v>
      </c>
      <c r="K24" s="7">
        <v>3.37110103885523</v>
      </c>
      <c r="L24" s="7">
        <v>3.8875563060899498</v>
      </c>
      <c r="M24" s="7">
        <v>1.87459107609189</v>
      </c>
      <c r="N24" s="7">
        <v>1.24043554404655</v>
      </c>
      <c r="O24" s="7">
        <v>3.5835964605885602</v>
      </c>
      <c r="P24" s="7">
        <v>2.7472918820899199</v>
      </c>
      <c r="Q24" s="7">
        <v>3.5484168614451601</v>
      </c>
      <c r="R24" s="7">
        <v>3.7650765353076499</v>
      </c>
      <c r="S24" s="7">
        <v>2.3030144250137701</v>
      </c>
      <c r="T24" s="7">
        <v>3.6276510478739801</v>
      </c>
      <c r="U24" s="7">
        <v>3.0695461536500699</v>
      </c>
      <c r="V24" s="7">
        <v>3.5584331442058401</v>
      </c>
      <c r="W24" s="7">
        <v>3.57836423406857</v>
      </c>
      <c r="X24" s="7">
        <v>3.9848062852326498</v>
      </c>
      <c r="Y24" s="7">
        <v>1.27942686332424</v>
      </c>
    </row>
    <row r="25" spans="1:25" s="7" customFormat="1">
      <c r="A25" s="7">
        <v>24</v>
      </c>
      <c r="B25" s="7">
        <v>3.3139068913294998</v>
      </c>
      <c r="C25" s="7">
        <v>3.6521667973876499</v>
      </c>
      <c r="D25" s="7">
        <v>3.3575951072330099</v>
      </c>
      <c r="E25" s="7">
        <v>3.3423441554478899</v>
      </c>
      <c r="F25" s="7">
        <v>4.1487602575420697</v>
      </c>
      <c r="G25" s="7">
        <v>4.06899246668572</v>
      </c>
      <c r="H25" s="7">
        <v>2.7509723160467501</v>
      </c>
      <c r="I25" s="7">
        <v>3.4095969271012199</v>
      </c>
      <c r="J25" s="7">
        <v>2.3155848610872001</v>
      </c>
      <c r="K25" s="7">
        <v>2.7736105373440099</v>
      </c>
      <c r="L25" s="7">
        <v>3.3770750090256501</v>
      </c>
      <c r="M25" s="7">
        <v>1.67005090688925</v>
      </c>
      <c r="N25" s="7">
        <v>1.8401597802107601</v>
      </c>
      <c r="O25" s="7">
        <v>3.3460507347797299</v>
      </c>
      <c r="P25" s="7">
        <v>3.42823764139025</v>
      </c>
      <c r="Q25" s="7">
        <v>3.6521667973876499</v>
      </c>
      <c r="R25" s="7">
        <v>2.8321314133453299</v>
      </c>
      <c r="S25" s="7">
        <v>1.7532203110367399</v>
      </c>
      <c r="T25" s="7">
        <v>2.67414602178131</v>
      </c>
      <c r="U25" s="7">
        <v>3.5232559719002801</v>
      </c>
      <c r="V25" s="7">
        <v>3.5778945444822798</v>
      </c>
      <c r="W25" s="7">
        <v>3.6893100056422998</v>
      </c>
      <c r="X25" s="7">
        <v>4.1493960060866302</v>
      </c>
      <c r="Y25" s="7">
        <v>2.8744652912917701</v>
      </c>
    </row>
    <row r="27" spans="1:25">
      <c r="A27" s="1" t="s">
        <v>18</v>
      </c>
      <c r="B27" s="2" t="s">
        <v>19</v>
      </c>
      <c r="C27" s="8" t="s">
        <v>20</v>
      </c>
    </row>
    <row r="28" spans="1:25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</row>
    <row r="29" spans="1:25">
      <c r="A29" t="s">
        <v>1</v>
      </c>
      <c r="B29">
        <f>SUM(B3:B4, B7, B15:B17, B19, B21:B22)</f>
        <v>30.40825773744119</v>
      </c>
      <c r="C29">
        <f t="shared" ref="C29:Y29" si="0">SUM(C3:C4, C7, C15:C17, C19, C21:C22)</f>
        <v>33.355427414526723</v>
      </c>
      <c r="D29">
        <f t="shared" si="0"/>
        <v>32.437377324001417</v>
      </c>
      <c r="E29">
        <f t="shared" si="0"/>
        <v>33.401578423670514</v>
      </c>
      <c r="F29">
        <f t="shared" si="0"/>
        <v>33.634482892165842</v>
      </c>
      <c r="G29">
        <f t="shared" si="0"/>
        <v>35.40606407502186</v>
      </c>
      <c r="H29">
        <f t="shared" si="0"/>
        <v>28.068786990051322</v>
      </c>
      <c r="I29">
        <f t="shared" si="0"/>
        <v>32.466819383147602</v>
      </c>
      <c r="J29">
        <f t="shared" si="0"/>
        <v>23.199987743238033</v>
      </c>
      <c r="K29">
        <f t="shared" si="0"/>
        <v>27.864793063537412</v>
      </c>
      <c r="L29">
        <f t="shared" si="0"/>
        <v>32.776004432918313</v>
      </c>
      <c r="M29">
        <f t="shared" si="0"/>
        <v>15.966726471855887</v>
      </c>
      <c r="N29">
        <f t="shared" si="0"/>
        <v>14.375597390703188</v>
      </c>
      <c r="O29">
        <f t="shared" si="0"/>
        <v>32.956744309597198</v>
      </c>
      <c r="P29">
        <f t="shared" si="0"/>
        <v>28.158885943863176</v>
      </c>
      <c r="Q29">
        <f t="shared" si="0"/>
        <v>33.355427414526723</v>
      </c>
      <c r="R29">
        <f t="shared" si="0"/>
        <v>30.094013532339225</v>
      </c>
      <c r="S29">
        <f t="shared" si="0"/>
        <v>22.991733388590777</v>
      </c>
      <c r="T29">
        <f t="shared" si="0"/>
        <v>29.282572833642316</v>
      </c>
      <c r="U29">
        <f t="shared" si="0"/>
        <v>30.383146856311988</v>
      </c>
      <c r="V29">
        <f t="shared" si="0"/>
        <v>33.268349990964438</v>
      </c>
      <c r="W29">
        <f t="shared" si="0"/>
        <v>33.870687741566812</v>
      </c>
      <c r="X29">
        <f t="shared" si="0"/>
        <v>35.941076987802084</v>
      </c>
      <c r="Y29">
        <f t="shared" si="0"/>
        <v>17.66829922110832</v>
      </c>
    </row>
    <row r="30" spans="1:25">
      <c r="A30" t="s">
        <v>3</v>
      </c>
      <c r="B30">
        <f>SUM(B8, B10:B12, B18, B20)</f>
        <v>17.671127156243699</v>
      </c>
      <c r="C30">
        <f t="shared" ref="C30:Y30" si="1">SUM(C8, C10:C12, C18, C20)</f>
        <v>18.630328267858928</v>
      </c>
      <c r="D30">
        <f t="shared" si="1"/>
        <v>18.23183174639145</v>
      </c>
      <c r="E30">
        <f t="shared" si="1"/>
        <v>24.079649405602328</v>
      </c>
      <c r="F30">
        <f t="shared" si="1"/>
        <v>22.200512634816754</v>
      </c>
      <c r="G30">
        <f t="shared" si="1"/>
        <v>22.837764095218969</v>
      </c>
      <c r="H30">
        <f t="shared" si="1"/>
        <v>18.66315851076045</v>
      </c>
      <c r="I30">
        <f t="shared" si="1"/>
        <v>23.904426255143409</v>
      </c>
      <c r="J30">
        <f t="shared" si="1"/>
        <v>15.835590115038148</v>
      </c>
      <c r="K30">
        <f t="shared" si="1"/>
        <v>18.52690647871519</v>
      </c>
      <c r="L30">
        <f t="shared" si="1"/>
        <v>22.33029544109699</v>
      </c>
      <c r="M30">
        <f t="shared" si="1"/>
        <v>12.408990410080449</v>
      </c>
      <c r="N30">
        <f t="shared" si="1"/>
        <v>12.616862686744771</v>
      </c>
      <c r="O30">
        <f t="shared" si="1"/>
        <v>20.954615391817029</v>
      </c>
      <c r="P30">
        <f t="shared" si="1"/>
        <v>17.350066074278001</v>
      </c>
      <c r="Q30">
        <f t="shared" si="1"/>
        <v>18.630328267858928</v>
      </c>
      <c r="R30">
        <f t="shared" si="1"/>
        <v>20.732979076130562</v>
      </c>
      <c r="S30">
        <f t="shared" si="1"/>
        <v>16.715175786196163</v>
      </c>
      <c r="T30">
        <f t="shared" si="1"/>
        <v>19.168122953856059</v>
      </c>
      <c r="U30">
        <f t="shared" si="1"/>
        <v>17.84910768868772</v>
      </c>
      <c r="V30">
        <f t="shared" si="1"/>
        <v>19.2457447006386</v>
      </c>
      <c r="W30">
        <f t="shared" si="1"/>
        <v>21.628174560611289</v>
      </c>
      <c r="X30">
        <f t="shared" si="1"/>
        <v>23.939366798428132</v>
      </c>
      <c r="Y30">
        <f t="shared" si="1"/>
        <v>12.054645658414419</v>
      </c>
    </row>
    <row r="31" spans="1:25">
      <c r="A31" t="s">
        <v>5</v>
      </c>
      <c r="B31">
        <f>B14</f>
        <v>3.4482646320580499</v>
      </c>
      <c r="C31">
        <f t="shared" ref="C31:Y31" si="2">C14</f>
        <v>3.6009824435586699</v>
      </c>
      <c r="D31">
        <f t="shared" si="2"/>
        <v>3.4914275448232401</v>
      </c>
      <c r="E31">
        <f t="shared" si="2"/>
        <v>3.4786911670116498</v>
      </c>
      <c r="F31">
        <f t="shared" si="2"/>
        <v>4.1238560005426903</v>
      </c>
      <c r="G31">
        <f t="shared" si="2"/>
        <v>4.0594433272964201</v>
      </c>
      <c r="H31">
        <f t="shared" si="2"/>
        <v>2.8456942106341701</v>
      </c>
      <c r="I31">
        <f t="shared" si="2"/>
        <v>3.6820935013195202</v>
      </c>
      <c r="J31">
        <f t="shared" si="2"/>
        <v>2.263906936703</v>
      </c>
      <c r="K31">
        <f t="shared" si="2"/>
        <v>2.8751513079152602</v>
      </c>
      <c r="L31">
        <f t="shared" si="2"/>
        <v>3.02763732032439</v>
      </c>
      <c r="M31">
        <f t="shared" si="2"/>
        <v>2.2401387088714202</v>
      </c>
      <c r="N31">
        <f t="shared" si="2"/>
        <v>2.3939569286154398</v>
      </c>
      <c r="O31">
        <f t="shared" si="2"/>
        <v>3.6550344414411802</v>
      </c>
      <c r="P31">
        <f t="shared" si="2"/>
        <v>3.51815377801706</v>
      </c>
      <c r="Q31">
        <f t="shared" si="2"/>
        <v>3.6009824435586699</v>
      </c>
      <c r="R31">
        <f t="shared" si="2"/>
        <v>2.8645641756122502</v>
      </c>
      <c r="S31">
        <f t="shared" si="2"/>
        <v>2.98851100723282</v>
      </c>
      <c r="T31">
        <f t="shared" si="2"/>
        <v>2.7223961233829801</v>
      </c>
      <c r="U31">
        <f t="shared" si="2"/>
        <v>3.5740964630320899</v>
      </c>
      <c r="V31">
        <f t="shared" si="2"/>
        <v>3.62441089364401</v>
      </c>
      <c r="W31">
        <f t="shared" si="2"/>
        <v>3.9449523202042398</v>
      </c>
      <c r="X31">
        <f t="shared" si="2"/>
        <v>4.1242390054687998</v>
      </c>
      <c r="Y31">
        <f t="shared" si="2"/>
        <v>2.7504565695703498</v>
      </c>
    </row>
    <row r="32" spans="1:25">
      <c r="A32" t="s">
        <v>6</v>
      </c>
      <c r="B32">
        <f>SUM(B2, B5:B6, B9, B13, B23:B25)</f>
        <v>24.599369844397419</v>
      </c>
      <c r="C32">
        <f t="shared" ref="C32:Y32" si="3">SUM(C2, C5:C6, C9, C13, C23:C25)</f>
        <v>27.604746711555187</v>
      </c>
      <c r="D32">
        <f t="shared" si="3"/>
        <v>26.682611833217841</v>
      </c>
      <c r="E32">
        <f t="shared" si="3"/>
        <v>31.10409839384188</v>
      </c>
      <c r="F32">
        <f t="shared" si="3"/>
        <v>30.437271718350249</v>
      </c>
      <c r="G32">
        <f t="shared" si="3"/>
        <v>30.340549171006629</v>
      </c>
      <c r="H32">
        <f t="shared" si="3"/>
        <v>25.460277594816279</v>
      </c>
      <c r="I32">
        <f t="shared" si="3"/>
        <v>30.420233425689919</v>
      </c>
      <c r="J32">
        <f t="shared" si="3"/>
        <v>22.388444559134758</v>
      </c>
      <c r="K32">
        <f t="shared" si="3"/>
        <v>25.259950550037278</v>
      </c>
      <c r="L32">
        <f t="shared" si="3"/>
        <v>29.502260533337047</v>
      </c>
      <c r="M32">
        <f t="shared" si="3"/>
        <v>15.457473786620419</v>
      </c>
      <c r="N32">
        <f t="shared" si="3"/>
        <v>12.915939443776939</v>
      </c>
      <c r="O32">
        <f t="shared" si="3"/>
        <v>27.630745749880589</v>
      </c>
      <c r="P32">
        <f t="shared" si="3"/>
        <v>23.835465939901031</v>
      </c>
      <c r="Q32">
        <f t="shared" si="3"/>
        <v>27.604746711555187</v>
      </c>
      <c r="R32">
        <f t="shared" si="3"/>
        <v>27.411207142536878</v>
      </c>
      <c r="S32">
        <f t="shared" si="3"/>
        <v>19.511855957913941</v>
      </c>
      <c r="T32">
        <f t="shared" si="3"/>
        <v>26.444310229685797</v>
      </c>
      <c r="U32">
        <f t="shared" si="3"/>
        <v>25.438519174516038</v>
      </c>
      <c r="V32">
        <f t="shared" si="3"/>
        <v>27.63354236520863</v>
      </c>
      <c r="W32">
        <f t="shared" si="3"/>
        <v>28.167033411300757</v>
      </c>
      <c r="X32">
        <f t="shared" si="3"/>
        <v>32.194621172800503</v>
      </c>
      <c r="Y32">
        <f t="shared" si="3"/>
        <v>15.227117921585151</v>
      </c>
    </row>
    <row r="34" spans="1:9">
      <c r="A34" s="5" t="s">
        <v>9</v>
      </c>
      <c r="B34" s="5"/>
      <c r="C34" s="5"/>
      <c r="D34" s="5"/>
      <c r="E34" s="5"/>
      <c r="F34" s="5"/>
    </row>
    <row r="35" spans="1:9">
      <c r="B35" t="s">
        <v>1</v>
      </c>
      <c r="C35" t="s">
        <v>3</v>
      </c>
      <c r="D35" t="s">
        <v>5</v>
      </c>
      <c r="E35" t="s">
        <v>6</v>
      </c>
      <c r="F35" t="s">
        <v>8</v>
      </c>
    </row>
    <row r="36" spans="1:9">
      <c r="A36" t="s">
        <v>1</v>
      </c>
      <c r="B36">
        <f>SUM(C29, D29, G29, O29:Q29, S29, U29:V29)</f>
        <v>282.3131567174043</v>
      </c>
      <c r="C36">
        <f>SUM(H29, J29:L29, R29, T29)</f>
        <v>171.28615859572662</v>
      </c>
      <c r="D36">
        <f>N29</f>
        <v>14.375597390703188</v>
      </c>
      <c r="E36">
        <f>SUM(B29, E29:F29, I29, M29, W29:Y29)</f>
        <v>233.35792885875827</v>
      </c>
      <c r="F36">
        <f>SUM(B36:E36)/(9*24)</f>
        <v>3.2469113035305206</v>
      </c>
    </row>
    <row r="37" spans="1:9">
      <c r="A37" t="s">
        <v>3</v>
      </c>
      <c r="B37">
        <f t="shared" ref="B37:B39" si="4">SUM(C30, D30, G30, O30:Q30, S30, U30:V30)</f>
        <v>170.4449620189458</v>
      </c>
      <c r="C37">
        <f t="shared" ref="C37:C39" si="5">SUM(H30, J30:L30, R30, T30)</f>
        <v>115.2570525755974</v>
      </c>
      <c r="D37">
        <f t="shared" ref="D37:D39" si="6">N30</f>
        <v>12.616862686744771</v>
      </c>
      <c r="E37">
        <f t="shared" ref="E37:E39" si="7">SUM(B30, E30:F30, I30, M30, W30:Y30)</f>
        <v>157.88689287934048</v>
      </c>
      <c r="F37">
        <f>SUM(B37:E37)/(6*24)</f>
        <v>3.1680956261154751</v>
      </c>
    </row>
    <row r="38" spans="1:9">
      <c r="A38" t="s">
        <v>5</v>
      </c>
      <c r="B38">
        <f t="shared" si="4"/>
        <v>32.11304234260416</v>
      </c>
      <c r="C38">
        <f t="shared" si="5"/>
        <v>16.599350074572051</v>
      </c>
      <c r="D38">
        <f t="shared" si="6"/>
        <v>2.3939569286154398</v>
      </c>
      <c r="E38">
        <f t="shared" si="7"/>
        <v>27.79269190504672</v>
      </c>
      <c r="F38">
        <f>SUM(B38:E38)/(1*24)</f>
        <v>3.2874600521182651</v>
      </c>
    </row>
    <row r="39" spans="1:9">
      <c r="A39" t="s">
        <v>6</v>
      </c>
      <c r="B39">
        <f t="shared" si="4"/>
        <v>236.28278361475509</v>
      </c>
      <c r="C39">
        <f t="shared" si="5"/>
        <v>156.46645060954802</v>
      </c>
      <c r="D39">
        <f t="shared" si="6"/>
        <v>12.915939443776939</v>
      </c>
      <c r="E39">
        <f t="shared" si="7"/>
        <v>207.6072196745863</v>
      </c>
      <c r="F39">
        <f>SUM(B39:E39)/(8*24)</f>
        <v>3.1941270486597211</v>
      </c>
    </row>
    <row r="40" spans="1:9">
      <c r="A40" t="s">
        <v>14</v>
      </c>
      <c r="B40">
        <f>SUM(B36:B39)</f>
        <v>721.15394469370926</v>
      </c>
      <c r="C40">
        <f t="shared" ref="C40:E40" si="8">SUM(C36:C39)</f>
        <v>459.60901185544407</v>
      </c>
      <c r="D40">
        <f t="shared" si="8"/>
        <v>42.302356449840332</v>
      </c>
      <c r="E40">
        <f t="shared" si="8"/>
        <v>626.64473331773172</v>
      </c>
      <c r="F40">
        <f>(F36*9+F37*6+F38+F39*8)/24</f>
        <v>3.2113021637443153</v>
      </c>
    </row>
    <row r="41" spans="1:9">
      <c r="I41" s="3"/>
    </row>
    <row r="42" spans="1:9">
      <c r="A42" s="6" t="s">
        <v>10</v>
      </c>
      <c r="B42" s="6"/>
      <c r="C42" s="6"/>
      <c r="D42" s="6"/>
      <c r="E42" s="6"/>
      <c r="F42" s="4"/>
      <c r="G42" s="3"/>
      <c r="H42" s="3"/>
    </row>
    <row r="43" spans="1:9">
      <c r="A43" s="3"/>
      <c r="B43" s="3" t="s">
        <v>0</v>
      </c>
      <c r="C43" s="3" t="s">
        <v>2</v>
      </c>
      <c r="D43" s="3" t="s">
        <v>4</v>
      </c>
      <c r="E43" s="3" t="s">
        <v>11</v>
      </c>
      <c r="F43" s="3"/>
      <c r="G43" s="3"/>
      <c r="H43" s="3"/>
    </row>
    <row r="44" spans="1:9">
      <c r="A44" s="3" t="s">
        <v>0</v>
      </c>
      <c r="B44" s="3">
        <f>H$44*H44</f>
        <v>81</v>
      </c>
      <c r="C44" s="3">
        <f>H$45*H44</f>
        <v>54</v>
      </c>
      <c r="D44" s="3">
        <f>H$46*H44</f>
        <v>9</v>
      </c>
      <c r="E44" s="3">
        <f>H$47*H44</f>
        <v>72</v>
      </c>
      <c r="F44" s="3"/>
      <c r="G44" s="3" t="s">
        <v>0</v>
      </c>
      <c r="H44" s="3">
        <v>9</v>
      </c>
    </row>
    <row r="45" spans="1:9">
      <c r="A45" s="3" t="s">
        <v>2</v>
      </c>
      <c r="B45" s="3">
        <f>H$44*H45</f>
        <v>54</v>
      </c>
      <c r="C45" s="3">
        <f>H$45*H45</f>
        <v>36</v>
      </c>
      <c r="D45" s="3">
        <f>H$46*H45</f>
        <v>6</v>
      </c>
      <c r="E45" s="3">
        <f>H$47*H45</f>
        <v>48</v>
      </c>
      <c r="F45" s="3"/>
      <c r="G45" s="3" t="s">
        <v>2</v>
      </c>
      <c r="H45" s="3">
        <v>6</v>
      </c>
    </row>
    <row r="46" spans="1:9">
      <c r="A46" s="3" t="s">
        <v>4</v>
      </c>
      <c r="B46" s="3">
        <f>H$44*H46</f>
        <v>9</v>
      </c>
      <c r="C46" s="3">
        <f>H$45*H46</f>
        <v>6</v>
      </c>
      <c r="D46" s="3">
        <f>H$46*H46</f>
        <v>1</v>
      </c>
      <c r="E46" s="3">
        <f>H$47*H46</f>
        <v>8</v>
      </c>
      <c r="F46" s="3"/>
      <c r="G46" s="3" t="s">
        <v>4</v>
      </c>
      <c r="H46" s="3">
        <v>1</v>
      </c>
    </row>
    <row r="47" spans="1:9">
      <c r="A47" s="3" t="s">
        <v>11</v>
      </c>
      <c r="B47" s="3">
        <f>H$44*H47</f>
        <v>72</v>
      </c>
      <c r="C47" s="3">
        <f>H$45*H47</f>
        <v>48</v>
      </c>
      <c r="D47" s="3">
        <f>H$46*H47</f>
        <v>8</v>
      </c>
      <c r="E47" s="3">
        <f>H$47*H47</f>
        <v>64</v>
      </c>
      <c r="F47" s="3"/>
      <c r="G47" s="3" t="s">
        <v>13</v>
      </c>
      <c r="H47" s="3">
        <v>8</v>
      </c>
    </row>
    <row r="48" spans="1:9">
      <c r="A48" s="3" t="s">
        <v>16</v>
      </c>
      <c r="B48" s="3">
        <f>H$44*H48</f>
        <v>216</v>
      </c>
      <c r="C48" s="3">
        <f>H$45*H48</f>
        <v>144</v>
      </c>
      <c r="D48" s="3">
        <f>H$46*H48</f>
        <v>24</v>
      </c>
      <c r="E48" s="3">
        <f>H$47*H48</f>
        <v>192</v>
      </c>
      <c r="G48" s="3" t="s">
        <v>15</v>
      </c>
      <c r="H48" s="3">
        <v>24</v>
      </c>
    </row>
    <row r="50" spans="1:6">
      <c r="A50" s="6" t="s">
        <v>12</v>
      </c>
      <c r="B50" s="6"/>
      <c r="C50" s="6"/>
      <c r="D50" s="6"/>
      <c r="E50" s="6"/>
      <c r="F50" s="6"/>
    </row>
    <row r="51" spans="1:6">
      <c r="A51" s="3"/>
      <c r="B51" s="3" t="s">
        <v>0</v>
      </c>
      <c r="C51" s="3" t="s">
        <v>2</v>
      </c>
      <c r="D51" s="3" t="s">
        <v>4</v>
      </c>
      <c r="E51" s="3" t="s">
        <v>11</v>
      </c>
      <c r="F51" t="s">
        <v>7</v>
      </c>
    </row>
    <row r="52" spans="1:6">
      <c r="A52" s="3" t="s">
        <v>0</v>
      </c>
      <c r="B52" s="3">
        <f t="shared" ref="B52:E56" si="9">B36/B44</f>
        <v>3.4853476137951147</v>
      </c>
      <c r="C52" s="3">
        <f t="shared" si="9"/>
        <v>3.1719658999208633</v>
      </c>
      <c r="D52" s="3">
        <f t="shared" si="9"/>
        <v>1.5972885989670209</v>
      </c>
      <c r="E52" s="3">
        <f t="shared" si="9"/>
        <v>3.2410823452605317</v>
      </c>
      <c r="F52">
        <v>3.2469113035305206</v>
      </c>
    </row>
    <row r="53" spans="1:6">
      <c r="A53" s="3" t="s">
        <v>2</v>
      </c>
      <c r="B53" s="3">
        <f t="shared" si="9"/>
        <v>3.1563881855360334</v>
      </c>
      <c r="C53" s="3">
        <f t="shared" si="9"/>
        <v>3.2015847937665942</v>
      </c>
      <c r="D53" s="3">
        <f t="shared" si="9"/>
        <v>2.102810447790795</v>
      </c>
      <c r="E53" s="3">
        <f t="shared" si="9"/>
        <v>3.2893102683195932</v>
      </c>
      <c r="F53">
        <v>3.1680956261154751</v>
      </c>
    </row>
    <row r="54" spans="1:6">
      <c r="A54" s="3" t="s">
        <v>4</v>
      </c>
      <c r="B54" s="3">
        <f t="shared" si="9"/>
        <v>3.5681158158449069</v>
      </c>
      <c r="C54" s="3">
        <f t="shared" si="9"/>
        <v>2.7665583457620087</v>
      </c>
      <c r="D54" s="3">
        <f t="shared" si="9"/>
        <v>2.3939569286154398</v>
      </c>
      <c r="E54" s="3">
        <f t="shared" si="9"/>
        <v>3.47408648813084</v>
      </c>
      <c r="F54">
        <v>3.2874600521182651</v>
      </c>
    </row>
    <row r="55" spans="1:6">
      <c r="A55" s="3" t="s">
        <v>11</v>
      </c>
      <c r="B55" s="3">
        <f t="shared" si="9"/>
        <v>3.2817053279827095</v>
      </c>
      <c r="C55" s="3">
        <f t="shared" si="9"/>
        <v>3.2597177210322505</v>
      </c>
      <c r="D55" s="3">
        <f t="shared" si="9"/>
        <v>1.6144924304721173</v>
      </c>
      <c r="E55" s="3">
        <f t="shared" si="9"/>
        <v>3.243862807415411</v>
      </c>
      <c r="F55">
        <v>3.1941270486597211</v>
      </c>
    </row>
    <row r="56" spans="1:6">
      <c r="A56" s="3" t="s">
        <v>17</v>
      </c>
      <c r="B56" s="3">
        <f t="shared" si="9"/>
        <v>3.3386756698782838</v>
      </c>
      <c r="C56" s="3">
        <f t="shared" si="9"/>
        <v>3.1917292489961393</v>
      </c>
      <c r="D56" s="3">
        <f t="shared" si="9"/>
        <v>1.7625981854100139</v>
      </c>
      <c r="E56" s="3">
        <f t="shared" si="9"/>
        <v>3.2637746526965192</v>
      </c>
      <c r="F56" s="3">
        <v>3.2113021637443153</v>
      </c>
    </row>
  </sheetData>
  <mergeCells count="3">
    <mergeCell ref="A34:F34"/>
    <mergeCell ref="A42:E42"/>
    <mergeCell ref="A50:F50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session_average.csv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2015-12-10T18:44:08Z</dcterms:created>
  <dcterms:modified xsi:type="dcterms:W3CDTF">2015-12-30T04:43:26Z</dcterms:modified>
</cp:coreProperties>
</file>