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500"/>
  </bookViews>
  <sheets>
    <sheet name="session_averag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1" l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C66" i="1"/>
  <c r="D66" i="1"/>
  <c r="E66" i="1"/>
  <c r="F66" i="1"/>
  <c r="I62" i="1"/>
  <c r="B62" i="1"/>
  <c r="C62" i="1"/>
  <c r="D62" i="1"/>
  <c r="E62" i="1"/>
  <c r="F62" i="1"/>
  <c r="B61" i="1"/>
  <c r="C61" i="1"/>
  <c r="D61" i="1"/>
  <c r="E61" i="1"/>
  <c r="G53" i="1"/>
  <c r="C53" i="1"/>
  <c r="D53" i="1"/>
  <c r="E53" i="1"/>
  <c r="F53" i="1"/>
  <c r="B53" i="1"/>
  <c r="F61" i="1"/>
  <c r="E60" i="1"/>
  <c r="D59" i="1"/>
  <c r="C58" i="1"/>
  <c r="B57" i="1"/>
  <c r="G52" i="1"/>
  <c r="G51" i="1"/>
  <c r="G50" i="1"/>
  <c r="G49" i="1"/>
  <c r="G48" i="1"/>
  <c r="B40" i="1"/>
  <c r="C41" i="1"/>
  <c r="D41" i="1"/>
  <c r="G41" i="1"/>
  <c r="O41" i="1"/>
  <c r="P41" i="1"/>
  <c r="Q41" i="1"/>
  <c r="S41" i="1"/>
  <c r="U41" i="1"/>
  <c r="V41" i="1"/>
  <c r="B49" i="1"/>
  <c r="B58" i="1"/>
  <c r="H41" i="1"/>
  <c r="J41" i="1"/>
  <c r="K41" i="1"/>
  <c r="L41" i="1"/>
  <c r="R41" i="1"/>
  <c r="T41" i="1"/>
  <c r="AC41" i="1"/>
  <c r="AD41" i="1"/>
  <c r="AE41" i="1"/>
  <c r="AG41" i="1"/>
  <c r="AI41" i="1"/>
  <c r="C49" i="1"/>
  <c r="N41" i="1"/>
  <c r="D49" i="1"/>
  <c r="D58" i="1"/>
  <c r="B41" i="1"/>
  <c r="E41" i="1"/>
  <c r="F41" i="1"/>
  <c r="I41" i="1"/>
  <c r="M41" i="1"/>
  <c r="W41" i="1"/>
  <c r="X41" i="1"/>
  <c r="Y41" i="1"/>
  <c r="E49" i="1"/>
  <c r="E58" i="1"/>
  <c r="Z41" i="1"/>
  <c r="AA41" i="1"/>
  <c r="AB41" i="1"/>
  <c r="AF41" i="1"/>
  <c r="AH41" i="1"/>
  <c r="F49" i="1"/>
  <c r="F58" i="1"/>
  <c r="C42" i="1"/>
  <c r="D42" i="1"/>
  <c r="G42" i="1"/>
  <c r="O42" i="1"/>
  <c r="P42" i="1"/>
  <c r="Q42" i="1"/>
  <c r="S42" i="1"/>
  <c r="U42" i="1"/>
  <c r="V42" i="1"/>
  <c r="B50" i="1"/>
  <c r="B59" i="1"/>
  <c r="H42" i="1"/>
  <c r="J42" i="1"/>
  <c r="K42" i="1"/>
  <c r="L42" i="1"/>
  <c r="R42" i="1"/>
  <c r="T42" i="1"/>
  <c r="AC42" i="1"/>
  <c r="AD42" i="1"/>
  <c r="AE42" i="1"/>
  <c r="AG42" i="1"/>
  <c r="AI42" i="1"/>
  <c r="C50" i="1"/>
  <c r="C59" i="1"/>
  <c r="B42" i="1"/>
  <c r="E42" i="1"/>
  <c r="F42" i="1"/>
  <c r="I42" i="1"/>
  <c r="M42" i="1"/>
  <c r="W42" i="1"/>
  <c r="X42" i="1"/>
  <c r="Y42" i="1"/>
  <c r="E50" i="1"/>
  <c r="E59" i="1"/>
  <c r="Z42" i="1"/>
  <c r="AA42" i="1"/>
  <c r="AB42" i="1"/>
  <c r="AF42" i="1"/>
  <c r="AH42" i="1"/>
  <c r="F50" i="1"/>
  <c r="F59" i="1"/>
  <c r="C43" i="1"/>
  <c r="D43" i="1"/>
  <c r="G43" i="1"/>
  <c r="O43" i="1"/>
  <c r="P43" i="1"/>
  <c r="Q43" i="1"/>
  <c r="S43" i="1"/>
  <c r="U43" i="1"/>
  <c r="V43" i="1"/>
  <c r="B51" i="1"/>
  <c r="B60" i="1"/>
  <c r="H43" i="1"/>
  <c r="J43" i="1"/>
  <c r="K43" i="1"/>
  <c r="L43" i="1"/>
  <c r="R43" i="1"/>
  <c r="T43" i="1"/>
  <c r="AC43" i="1"/>
  <c r="AD43" i="1"/>
  <c r="AE43" i="1"/>
  <c r="AG43" i="1"/>
  <c r="AI43" i="1"/>
  <c r="C51" i="1"/>
  <c r="C60" i="1"/>
  <c r="N43" i="1"/>
  <c r="D51" i="1"/>
  <c r="D60" i="1"/>
  <c r="B43" i="1"/>
  <c r="E43" i="1"/>
  <c r="F43" i="1"/>
  <c r="I43" i="1"/>
  <c r="M43" i="1"/>
  <c r="W43" i="1"/>
  <c r="X43" i="1"/>
  <c r="Y43" i="1"/>
  <c r="E51" i="1"/>
  <c r="Z43" i="1"/>
  <c r="AA43" i="1"/>
  <c r="AB43" i="1"/>
  <c r="AF43" i="1"/>
  <c r="AH43" i="1"/>
  <c r="F51" i="1"/>
  <c r="F60" i="1"/>
  <c r="C44" i="1"/>
  <c r="D44" i="1"/>
  <c r="G44" i="1"/>
  <c r="O44" i="1"/>
  <c r="P44" i="1"/>
  <c r="Q44" i="1"/>
  <c r="S44" i="1"/>
  <c r="U44" i="1"/>
  <c r="V44" i="1"/>
  <c r="B52" i="1"/>
  <c r="H44" i="1"/>
  <c r="J44" i="1"/>
  <c r="K44" i="1"/>
  <c r="L44" i="1"/>
  <c r="R44" i="1"/>
  <c r="T44" i="1"/>
  <c r="AC44" i="1"/>
  <c r="AD44" i="1"/>
  <c r="AE44" i="1"/>
  <c r="AG44" i="1"/>
  <c r="AI44" i="1"/>
  <c r="C52" i="1"/>
  <c r="N44" i="1"/>
  <c r="D52" i="1"/>
  <c r="B44" i="1"/>
  <c r="E44" i="1"/>
  <c r="F44" i="1"/>
  <c r="I44" i="1"/>
  <c r="M44" i="1"/>
  <c r="W44" i="1"/>
  <c r="X44" i="1"/>
  <c r="Y44" i="1"/>
  <c r="E52" i="1"/>
  <c r="Z44" i="1"/>
  <c r="AA44" i="1"/>
  <c r="AB44" i="1"/>
  <c r="AF44" i="1"/>
  <c r="AH44" i="1"/>
  <c r="F52" i="1"/>
  <c r="H40" i="1"/>
  <c r="J40" i="1"/>
  <c r="K40" i="1"/>
  <c r="L40" i="1"/>
  <c r="R40" i="1"/>
  <c r="T40" i="1"/>
  <c r="AC40" i="1"/>
  <c r="AD40" i="1"/>
  <c r="AE40" i="1"/>
  <c r="AG40" i="1"/>
  <c r="AI40" i="1"/>
  <c r="C48" i="1"/>
  <c r="C57" i="1"/>
  <c r="N40" i="1"/>
  <c r="D48" i="1"/>
  <c r="D57" i="1"/>
  <c r="E40" i="1"/>
  <c r="F40" i="1"/>
  <c r="I40" i="1"/>
  <c r="M40" i="1"/>
  <c r="W40" i="1"/>
  <c r="X40" i="1"/>
  <c r="Y40" i="1"/>
  <c r="E48" i="1"/>
  <c r="E57" i="1"/>
  <c r="Z40" i="1"/>
  <c r="AA40" i="1"/>
  <c r="AB40" i="1"/>
  <c r="AF40" i="1"/>
  <c r="AH40" i="1"/>
  <c r="F48" i="1"/>
  <c r="F57" i="1"/>
  <c r="C40" i="1"/>
  <c r="D40" i="1"/>
  <c r="G40" i="1"/>
  <c r="O40" i="1"/>
  <c r="P40" i="1"/>
  <c r="Q40" i="1"/>
  <c r="S40" i="1"/>
  <c r="U40" i="1"/>
  <c r="V40" i="1"/>
  <c r="B48" i="1"/>
  <c r="B66" i="1"/>
  <c r="N42" i="1"/>
  <c r="D50" i="1"/>
</calcChain>
</file>

<file path=xl/sharedStrings.xml><?xml version="1.0" encoding="utf-8"?>
<sst xmlns="http://schemas.openxmlformats.org/spreadsheetml/2006/main" count="53" uniqueCount="20">
  <si>
    <t>TFT</t>
    <phoneticPr fontId="1"/>
  </si>
  <si>
    <t>WSLS</t>
    <phoneticPr fontId="1"/>
  </si>
  <si>
    <t>ALLD</t>
    <phoneticPr fontId="1"/>
  </si>
  <si>
    <t>Other kandori</t>
    <phoneticPr fontId="1"/>
  </si>
  <si>
    <t>Other oyama</t>
    <phoneticPr fontId="1"/>
  </si>
  <si>
    <t>TFT</t>
    <phoneticPr fontId="1"/>
  </si>
  <si>
    <t>タイプ別計</t>
    <rPh sb="3" eb="4">
      <t>ベツ</t>
    </rPh>
    <rPh sb="4" eb="5">
      <t>ケイ</t>
    </rPh>
    <phoneticPr fontId="1"/>
  </si>
  <si>
    <t>ALLD</t>
    <phoneticPr fontId="1"/>
  </si>
  <si>
    <t>kandori</t>
    <phoneticPr fontId="1"/>
  </si>
  <si>
    <t>oyama</t>
    <phoneticPr fontId="1"/>
  </si>
  <si>
    <t>タイプ別平均</t>
    <rPh sb="3" eb="4">
      <t>ベツ</t>
    </rPh>
    <rPh sb="4" eb="6">
      <t>ヘイキン</t>
    </rPh>
    <phoneticPr fontId="1"/>
  </si>
  <si>
    <t>total average</t>
    <phoneticPr fontId="1"/>
  </si>
  <si>
    <t>total</t>
    <phoneticPr fontId="1"/>
  </si>
  <si>
    <t>total average</t>
    <phoneticPr fontId="1"/>
  </si>
  <si>
    <t>total</t>
    <phoneticPr fontId="1"/>
  </si>
  <si>
    <t>タイプ別対戦数</t>
    <rPh sb="3" eb="4">
      <t>ベツ</t>
    </rPh>
    <rPh sb="4" eb="6">
      <t>タイセン</t>
    </rPh>
    <rPh sb="6" eb="7">
      <t>スウ</t>
    </rPh>
    <phoneticPr fontId="1"/>
  </si>
  <si>
    <t>タイプ数</t>
    <rPh sb="3" eb="4">
      <t>スウ</t>
    </rPh>
    <phoneticPr fontId="1"/>
  </si>
  <si>
    <t>WSLS</t>
    <phoneticPr fontId="1"/>
  </si>
  <si>
    <t>TFT</t>
    <phoneticPr fontId="1"/>
  </si>
  <si>
    <t>ALLD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</si>
</sst>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topLeftCell="A5" zoomScale="75" zoomScaleNormal="75" zoomScalePageLayoutView="75" workbookViewId="0">
      <selection activeCell="C38" sqref="C38"/>
    </sheetView>
  </sheetViews>
  <sheetFormatPr baseColWidth="12" defaultRowHeight="18" x14ac:dyDescent="0"/>
  <cols>
    <col min="1" max="1" width="12.83203125" style="4"/>
    <col min="2" max="2" width="13.1640625" style="4" bestFit="1" customWidth="1"/>
    <col min="3" max="16384" width="12.83203125" style="4"/>
  </cols>
  <sheetData>
    <row r="1" spans="1:35">
      <c r="A1"/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 s="2">
        <v>28</v>
      </c>
      <c r="AD1" s="2">
        <v>29</v>
      </c>
      <c r="AE1" s="2">
        <v>30</v>
      </c>
      <c r="AF1">
        <v>31</v>
      </c>
      <c r="AG1" s="2">
        <v>32</v>
      </c>
      <c r="AH1">
        <v>33</v>
      </c>
      <c r="AI1" s="2">
        <v>34</v>
      </c>
    </row>
    <row r="2" spans="1:35">
      <c r="A2" s="4">
        <v>1</v>
      </c>
      <c r="B2" s="4">
        <v>3.3466628738936999</v>
      </c>
      <c r="C2" s="4">
        <v>3.7032844162297698</v>
      </c>
      <c r="D2" s="4">
        <v>3.6136786647171899</v>
      </c>
      <c r="E2" s="4">
        <v>3.7926971831731899</v>
      </c>
      <c r="F2" s="4">
        <v>3.8336941626360299</v>
      </c>
      <c r="G2" s="4">
        <v>3.90923146564118</v>
      </c>
      <c r="H2" s="4">
        <v>3.0409010862415999</v>
      </c>
      <c r="I2" s="4">
        <v>3.8167053742942101</v>
      </c>
      <c r="J2" s="4">
        <v>2.3625138462721198</v>
      </c>
      <c r="K2" s="4">
        <v>3.0301262774704099</v>
      </c>
      <c r="L2" s="4">
        <v>3.5131637477920399</v>
      </c>
      <c r="M2" s="4">
        <v>1.96511467978508</v>
      </c>
      <c r="N2" s="4">
        <v>1.6818396193584899</v>
      </c>
      <c r="O2" s="4">
        <v>3.66719092285829</v>
      </c>
      <c r="P2" s="4">
        <v>3.17069397640191</v>
      </c>
      <c r="Q2" s="4">
        <v>3.7032844162297698</v>
      </c>
      <c r="R2" s="4">
        <v>3.3879364004591102</v>
      </c>
      <c r="S2" s="4">
        <v>2.6698361677292799</v>
      </c>
      <c r="T2" s="4">
        <v>3.1621017691949298</v>
      </c>
      <c r="U2" s="4">
        <v>3.3958256579667001</v>
      </c>
      <c r="V2" s="4">
        <v>3.6897891481270801</v>
      </c>
      <c r="W2" s="4">
        <v>3.7742695407423899</v>
      </c>
      <c r="X2" s="4">
        <v>4.0003333076454899</v>
      </c>
      <c r="Y2" s="4">
        <v>2.0106675467714901</v>
      </c>
      <c r="Z2" s="4">
        <v>3.18726331493392</v>
      </c>
      <c r="AA2" s="4">
        <v>2.37810943853854</v>
      </c>
      <c r="AB2" s="4">
        <v>2.8752271137631902</v>
      </c>
      <c r="AC2" s="4">
        <v>3.2840637133529</v>
      </c>
      <c r="AD2" s="4">
        <v>3.6782289945437001</v>
      </c>
      <c r="AE2" s="4">
        <v>3.7842330580989798</v>
      </c>
      <c r="AF2" s="4">
        <v>3.65615423146351</v>
      </c>
      <c r="AG2" s="4">
        <v>3.4500584609941698</v>
      </c>
      <c r="AH2" s="4">
        <v>3.2909598557737998</v>
      </c>
      <c r="AI2" s="4">
        <v>3.1621017691949298</v>
      </c>
    </row>
    <row r="3" spans="1:35">
      <c r="A3" s="1">
        <v>2</v>
      </c>
      <c r="B3" s="4">
        <v>3.5332019484747499</v>
      </c>
      <c r="C3" s="4">
        <v>3.78269226634113</v>
      </c>
      <c r="D3" s="4">
        <v>3.6861691258420102</v>
      </c>
      <c r="E3" s="4">
        <v>3.58984617877443</v>
      </c>
      <c r="F3" s="4">
        <v>3.6599728950002901</v>
      </c>
      <c r="G3" s="4">
        <v>3.9352672268514799</v>
      </c>
      <c r="H3" s="4">
        <v>3.07487360116082</v>
      </c>
      <c r="I3" s="4">
        <v>3.5976500033947398</v>
      </c>
      <c r="J3" s="4">
        <v>2.4733092043501399</v>
      </c>
      <c r="K3" s="4">
        <v>3.0664076773502198</v>
      </c>
      <c r="L3" s="4">
        <v>3.6401384969985902</v>
      </c>
      <c r="M3" s="4">
        <v>1.6446552760578299</v>
      </c>
      <c r="N3" s="4">
        <v>1.5771065325751701</v>
      </c>
      <c r="O3" s="4">
        <v>3.7178352902782001</v>
      </c>
      <c r="P3" s="4">
        <v>3.1241803155175698</v>
      </c>
      <c r="Q3" s="4">
        <v>3.78269226634113</v>
      </c>
      <c r="R3" s="4">
        <v>3.3346382961093899</v>
      </c>
      <c r="S3" s="4">
        <v>2.4843058854920401</v>
      </c>
      <c r="T3" s="4">
        <v>3.21790407133442</v>
      </c>
      <c r="U3" s="4">
        <v>3.41400271953699</v>
      </c>
      <c r="V3" s="4">
        <v>3.7655955412878401</v>
      </c>
      <c r="W3" s="4">
        <v>3.7988753661146002</v>
      </c>
      <c r="X3" s="4">
        <v>3.97159001606411</v>
      </c>
      <c r="Y3" s="4">
        <v>1.8734783947577101</v>
      </c>
      <c r="Z3" s="4">
        <v>2.8322558894645198</v>
      </c>
      <c r="AA3" s="4">
        <v>1.78568857712517</v>
      </c>
      <c r="AB3" s="4">
        <v>2.5705654167850001</v>
      </c>
      <c r="AC3" s="4">
        <v>2.9388443002021498</v>
      </c>
      <c r="AD3" s="4">
        <v>3.6610149571993702</v>
      </c>
      <c r="AE3" s="4">
        <v>3.86807275907461</v>
      </c>
      <c r="AF3" s="4">
        <v>3.71481585625384</v>
      </c>
      <c r="AG3" s="4">
        <v>3.3881440989268601</v>
      </c>
      <c r="AH3" s="4">
        <v>3.2246495667822601</v>
      </c>
      <c r="AI3" s="4">
        <v>3.21790407133442</v>
      </c>
    </row>
    <row r="4" spans="1:35">
      <c r="A4" s="1">
        <v>3</v>
      </c>
      <c r="B4" s="4">
        <v>3.53792643396564</v>
      </c>
      <c r="C4" s="4">
        <v>3.77749843469031</v>
      </c>
      <c r="D4" s="4">
        <v>3.68783148922576</v>
      </c>
      <c r="E4" s="4">
        <v>3.6165173524882102</v>
      </c>
      <c r="F4" s="4">
        <v>3.68790911107692</v>
      </c>
      <c r="G4" s="4">
        <v>3.94595979130774</v>
      </c>
      <c r="H4" s="4">
        <v>3.0747486710185701</v>
      </c>
      <c r="I4" s="4">
        <v>3.59642569366369</v>
      </c>
      <c r="J4" s="4">
        <v>2.4190278036228401</v>
      </c>
      <c r="K4" s="4">
        <v>3.0588401034312902</v>
      </c>
      <c r="L4" s="4">
        <v>3.6130899746168601</v>
      </c>
      <c r="M4" s="4">
        <v>1.7065847992335501</v>
      </c>
      <c r="N4" s="4">
        <v>1.65120132432739</v>
      </c>
      <c r="O4" s="4">
        <v>3.7192028069375498</v>
      </c>
      <c r="P4" s="4">
        <v>3.1701057830811799</v>
      </c>
      <c r="Q4" s="4">
        <v>3.77749843469031</v>
      </c>
      <c r="R4" s="4">
        <v>3.2904308435671399</v>
      </c>
      <c r="S4" s="4">
        <v>2.6520650748525201</v>
      </c>
      <c r="T4" s="4">
        <v>3.21162317480773</v>
      </c>
      <c r="U4" s="4">
        <v>3.4363408358777101</v>
      </c>
      <c r="V4" s="4">
        <v>3.7671286384327898</v>
      </c>
      <c r="W4" s="4">
        <v>3.8103786152449302</v>
      </c>
      <c r="X4" s="4">
        <v>3.98143260411622</v>
      </c>
      <c r="Y4" s="4">
        <v>2.0269813397529899</v>
      </c>
      <c r="Z4" s="4">
        <v>2.8697066763278598</v>
      </c>
      <c r="AA4" s="4">
        <v>1.8664549056547499</v>
      </c>
      <c r="AB4" s="4">
        <v>2.6284350064490898</v>
      </c>
      <c r="AC4" s="4">
        <v>2.9718888508759802</v>
      </c>
      <c r="AD4" s="4">
        <v>3.6620632242028601</v>
      </c>
      <c r="AE4" s="4">
        <v>3.84861308264054</v>
      </c>
      <c r="AF4" s="4">
        <v>3.6711141766463</v>
      </c>
      <c r="AG4" s="4">
        <v>3.3650453149695498</v>
      </c>
      <c r="AH4" s="4">
        <v>3.2075327688373299</v>
      </c>
      <c r="AI4" s="4">
        <v>3.21162317480773</v>
      </c>
    </row>
    <row r="5" spans="1:35">
      <c r="A5">
        <v>4</v>
      </c>
      <c r="B5" s="4">
        <v>3.1561213484849899</v>
      </c>
      <c r="C5" s="4">
        <v>3.1612541233712501</v>
      </c>
      <c r="D5" s="4">
        <v>3.1611952999475399</v>
      </c>
      <c r="E5" s="4">
        <v>3.99669415770042</v>
      </c>
      <c r="F5" s="4">
        <v>3.6363795358709599</v>
      </c>
      <c r="G5" s="4">
        <v>3.7483061609727399</v>
      </c>
      <c r="H5" s="4">
        <v>3.4301056268446302</v>
      </c>
      <c r="I5" s="4">
        <v>3.98071990188846</v>
      </c>
      <c r="J5" s="4">
        <v>3.17672095138427</v>
      </c>
      <c r="K5" s="4">
        <v>3.3788884667953898</v>
      </c>
      <c r="L5" s="4">
        <v>3.8953168179379101</v>
      </c>
      <c r="M5" s="4">
        <v>1.9024276703752101</v>
      </c>
      <c r="N5" s="4">
        <v>1.6708007696846401</v>
      </c>
      <c r="O5" s="4">
        <v>3.5011144781686201</v>
      </c>
      <c r="P5" s="4">
        <v>2.6708373161995098</v>
      </c>
      <c r="Q5" s="4">
        <v>3.1612541233712501</v>
      </c>
      <c r="R5" s="4">
        <v>3.76808427567597</v>
      </c>
      <c r="S5" s="4">
        <v>3.1704586454291301</v>
      </c>
      <c r="T5" s="4">
        <v>3.6540547089575699</v>
      </c>
      <c r="U5" s="4">
        <v>2.8735044060716399</v>
      </c>
      <c r="V5" s="4">
        <v>3.2722003737787899</v>
      </c>
      <c r="W5" s="4">
        <v>3.4737659504055198</v>
      </c>
      <c r="X5" s="4">
        <v>3.9829292313500999</v>
      </c>
      <c r="Y5" s="4">
        <v>1.5772623745952901</v>
      </c>
      <c r="Z5" s="4">
        <v>3.14977583385319</v>
      </c>
      <c r="AA5" s="4">
        <v>2.21577310045756</v>
      </c>
      <c r="AB5" s="4">
        <v>3.2801968056306898</v>
      </c>
      <c r="AC5" s="4">
        <v>3.9179754319106799</v>
      </c>
      <c r="AD5" s="4">
        <v>3.5809382704717998</v>
      </c>
      <c r="AE5" s="4">
        <v>3.9866431301268399</v>
      </c>
      <c r="AF5" s="4">
        <v>3.9983023880899098</v>
      </c>
      <c r="AG5" s="4">
        <v>3.6970438599828102</v>
      </c>
      <c r="AH5" s="4">
        <v>3.4522311408516999</v>
      </c>
      <c r="AI5" s="4">
        <v>3.6540547089575699</v>
      </c>
    </row>
    <row r="6" spans="1:35">
      <c r="A6" s="4">
        <v>5</v>
      </c>
      <c r="B6" s="4">
        <v>2.3971509535128601</v>
      </c>
      <c r="C6" s="4">
        <v>3.3316704866166398</v>
      </c>
      <c r="D6" s="4">
        <v>3.2032254805179901</v>
      </c>
      <c r="E6" s="4">
        <v>4.0654977195837896</v>
      </c>
      <c r="F6" s="4">
        <v>3.7983044789546998</v>
      </c>
      <c r="G6" s="4">
        <v>3.7540352214574901</v>
      </c>
      <c r="H6" s="4">
        <v>3.3136949147019199</v>
      </c>
      <c r="I6" s="4">
        <v>3.91041606722764</v>
      </c>
      <c r="J6" s="4">
        <v>3.00721738816944</v>
      </c>
      <c r="K6" s="4">
        <v>3.2776592233602799</v>
      </c>
      <c r="L6" s="4">
        <v>3.8361971041671401</v>
      </c>
      <c r="M6" s="4">
        <v>1.87462022818251</v>
      </c>
      <c r="N6" s="4">
        <v>1.2406908806639501</v>
      </c>
      <c r="O6" s="4">
        <v>3.3646570799742301</v>
      </c>
      <c r="P6" s="4">
        <v>2.74721756609229</v>
      </c>
      <c r="Q6" s="4">
        <v>3.3316704866166398</v>
      </c>
      <c r="R6" s="4">
        <v>3.6148616686596702</v>
      </c>
      <c r="S6" s="4">
        <v>1.89241825470908</v>
      </c>
      <c r="T6" s="4">
        <v>3.4342975388280101</v>
      </c>
      <c r="U6" s="4">
        <v>3.0245210254883101</v>
      </c>
      <c r="V6" s="4">
        <v>3.3410394913617898</v>
      </c>
      <c r="W6" s="4">
        <v>3.3819870408299799</v>
      </c>
      <c r="X6" s="4">
        <v>4.0530646131385</v>
      </c>
      <c r="Y6" s="4">
        <v>1.27983709626174</v>
      </c>
      <c r="Z6" s="4">
        <v>2.7167282355221798</v>
      </c>
      <c r="AA6" s="4">
        <v>2.04951447989284</v>
      </c>
      <c r="AB6" s="4">
        <v>2.6996848067000299</v>
      </c>
      <c r="AC6" s="4">
        <v>3.9699594044602402</v>
      </c>
      <c r="AD6" s="4">
        <v>3.3343512263860902</v>
      </c>
      <c r="AE6" s="4">
        <v>4.0479876658827303</v>
      </c>
      <c r="AF6" s="4">
        <v>4.0840452925972901</v>
      </c>
      <c r="AG6" s="4">
        <v>3.58279658396226</v>
      </c>
      <c r="AH6" s="4">
        <v>3.40890978577717</v>
      </c>
      <c r="AI6" s="4">
        <v>3.4342975388280101</v>
      </c>
    </row>
    <row r="7" spans="1:35">
      <c r="A7" s="1">
        <v>6</v>
      </c>
      <c r="B7" s="4">
        <v>3.07612642678709</v>
      </c>
      <c r="C7" s="4">
        <v>3.5985565396700401</v>
      </c>
      <c r="D7" s="4">
        <v>3.4982358373915998</v>
      </c>
      <c r="E7" s="4">
        <v>3.9206000173253099</v>
      </c>
      <c r="F7" s="4">
        <v>3.6494977446758101</v>
      </c>
      <c r="G7" s="4">
        <v>3.9083919722724199</v>
      </c>
      <c r="H7" s="4">
        <v>3.3461545010783502</v>
      </c>
      <c r="I7" s="4">
        <v>3.6783317895854299</v>
      </c>
      <c r="J7" s="4">
        <v>3.1130742091762098</v>
      </c>
      <c r="K7" s="4">
        <v>3.2917347568408899</v>
      </c>
      <c r="L7" s="4">
        <v>3.8246541829987302</v>
      </c>
      <c r="M7" s="4">
        <v>1.9112710584593799</v>
      </c>
      <c r="N7" s="4">
        <v>1.28363266282814</v>
      </c>
      <c r="O7" s="4">
        <v>3.6329804249912798</v>
      </c>
      <c r="P7" s="4">
        <v>2.8685334062019798</v>
      </c>
      <c r="Q7" s="4">
        <v>3.5985565396700401</v>
      </c>
      <c r="R7" s="4">
        <v>3.59577963138738</v>
      </c>
      <c r="S7" s="4">
        <v>2.3284039486314101</v>
      </c>
      <c r="T7" s="4">
        <v>3.57546232083638</v>
      </c>
      <c r="U7" s="4">
        <v>3.1737463143569902</v>
      </c>
      <c r="V7" s="4">
        <v>3.6090786285579499</v>
      </c>
      <c r="W7" s="4">
        <v>3.6266864034615902</v>
      </c>
      <c r="X7" s="4">
        <v>3.9806012765297498</v>
      </c>
      <c r="Y7" s="4">
        <v>1.3668652984835501</v>
      </c>
      <c r="Z7" s="4">
        <v>2.860914478932</v>
      </c>
      <c r="AA7" s="4">
        <v>1.8018474471008299</v>
      </c>
      <c r="AB7" s="4">
        <v>2.72484216290876</v>
      </c>
      <c r="AC7" s="4">
        <v>3.6306915617301101</v>
      </c>
      <c r="AD7" s="4">
        <v>3.5820059890295801</v>
      </c>
      <c r="AE7" s="4">
        <v>3.9391134996284198</v>
      </c>
      <c r="AF7" s="4">
        <v>3.8844510693998902</v>
      </c>
      <c r="AG7" s="4">
        <v>3.5807848393774502</v>
      </c>
      <c r="AH7" s="4">
        <v>3.3068348974286201</v>
      </c>
      <c r="AI7" s="4">
        <v>3.57546232083638</v>
      </c>
    </row>
    <row r="8" spans="1:35">
      <c r="A8" s="2">
        <v>7</v>
      </c>
      <c r="B8" s="4">
        <v>2.8553247481925599</v>
      </c>
      <c r="C8" s="4">
        <v>3.1458483012208398</v>
      </c>
      <c r="D8" s="4">
        <v>3.07902633065873</v>
      </c>
      <c r="E8" s="4">
        <v>4.0207093994085898</v>
      </c>
      <c r="F8" s="4">
        <v>3.74787059400543</v>
      </c>
      <c r="G8" s="4">
        <v>3.7824476325868899</v>
      </c>
      <c r="H8" s="4">
        <v>3.0668869207817901</v>
      </c>
      <c r="I8" s="4">
        <v>3.95679846296246</v>
      </c>
      <c r="J8" s="4">
        <v>2.5018461682965198</v>
      </c>
      <c r="K8" s="4">
        <v>3.0499888083808799</v>
      </c>
      <c r="L8" s="4">
        <v>3.7148612581924798</v>
      </c>
      <c r="M8" s="4">
        <v>2.0443850453703099</v>
      </c>
      <c r="N8" s="4">
        <v>2.0728703638907802</v>
      </c>
      <c r="O8" s="4">
        <v>3.4575529735961998</v>
      </c>
      <c r="P8" s="4">
        <v>2.94835107260108</v>
      </c>
      <c r="Q8" s="4">
        <v>3.1458483012208398</v>
      </c>
      <c r="R8" s="4">
        <v>3.3789862937712201</v>
      </c>
      <c r="S8" s="4">
        <v>2.8084446011822202</v>
      </c>
      <c r="T8" s="4">
        <v>3.14763814146403</v>
      </c>
      <c r="U8" s="4">
        <v>3.0378361548075601</v>
      </c>
      <c r="V8" s="4">
        <v>3.2386167968963302</v>
      </c>
      <c r="W8" s="4">
        <v>3.6442208600927501</v>
      </c>
      <c r="X8" s="4">
        <v>3.9977967826504699</v>
      </c>
      <c r="Y8" s="4">
        <v>2.0632530390801298</v>
      </c>
      <c r="Z8" s="4">
        <v>3.22027394119285</v>
      </c>
      <c r="AA8" s="4">
        <v>2.41268857514669</v>
      </c>
      <c r="AB8" s="4">
        <v>2.8204799826773401</v>
      </c>
      <c r="AC8" s="4">
        <v>3.4759962956510599</v>
      </c>
      <c r="AD8" s="4">
        <v>3.5417595818400298</v>
      </c>
      <c r="AE8" s="4">
        <v>3.99415526052793</v>
      </c>
      <c r="AF8" s="4">
        <v>4.0659820547263301</v>
      </c>
      <c r="AG8" s="4">
        <v>3.4390388516683799</v>
      </c>
      <c r="AH8" s="4">
        <v>3.47636734427424</v>
      </c>
      <c r="AI8" s="4">
        <v>3.14763814146403</v>
      </c>
    </row>
    <row r="9" spans="1:35">
      <c r="A9">
        <v>8</v>
      </c>
      <c r="B9" s="4">
        <v>3.1699214459521601</v>
      </c>
      <c r="C9" s="4">
        <v>3.0959435585717499</v>
      </c>
      <c r="D9" s="4">
        <v>3.0279007584955799</v>
      </c>
      <c r="E9" s="4">
        <v>3.9914670786942201</v>
      </c>
      <c r="F9" s="4">
        <v>3.6546324370223</v>
      </c>
      <c r="G9" s="4">
        <v>3.6272769493939401</v>
      </c>
      <c r="H9" s="4">
        <v>3.4158290202578399</v>
      </c>
      <c r="I9" s="4">
        <v>3.98250170003167</v>
      </c>
      <c r="J9" s="4">
        <v>3.1869604140758399</v>
      </c>
      <c r="K9" s="4">
        <v>3.3633210082044802</v>
      </c>
      <c r="L9" s="4">
        <v>3.8712868591662399</v>
      </c>
      <c r="M9" s="4">
        <v>2.0175553225366398</v>
      </c>
      <c r="N9" s="4">
        <v>1.5351992134793999</v>
      </c>
      <c r="O9" s="4">
        <v>3.2783919411967202</v>
      </c>
      <c r="P9" s="4">
        <v>2.6896071451962502</v>
      </c>
      <c r="Q9" s="4">
        <v>3.0959435585717499</v>
      </c>
      <c r="R9" s="4">
        <v>3.75512176558001</v>
      </c>
      <c r="S9" s="4">
        <v>2.6824446762580401</v>
      </c>
      <c r="T9" s="4">
        <v>3.6558899583421001</v>
      </c>
      <c r="U9" s="4">
        <v>2.8577618224710699</v>
      </c>
      <c r="V9" s="4">
        <v>3.1459418912544699</v>
      </c>
      <c r="W9" s="4">
        <v>3.1994492860843899</v>
      </c>
      <c r="X9" s="4">
        <v>3.9817015981539501</v>
      </c>
      <c r="Y9" s="4">
        <v>1.49563596696907</v>
      </c>
      <c r="Z9" s="4">
        <v>3.13452377506185</v>
      </c>
      <c r="AA9" s="4">
        <v>2.3435893352107602</v>
      </c>
      <c r="AB9" s="4">
        <v>3.5400904659190999</v>
      </c>
      <c r="AC9" s="4">
        <v>3.9355280716263001</v>
      </c>
      <c r="AD9" s="4">
        <v>3.3547495424893299</v>
      </c>
      <c r="AE9" s="4">
        <v>3.97951819432103</v>
      </c>
      <c r="AF9" s="4">
        <v>3.9878542311013798</v>
      </c>
      <c r="AG9" s="4">
        <v>3.6926449034206699</v>
      </c>
      <c r="AH9" s="4">
        <v>3.4851240318644798</v>
      </c>
      <c r="AI9" s="4">
        <v>3.6558899583421001</v>
      </c>
    </row>
    <row r="10" spans="1:35">
      <c r="A10" s="2">
        <v>9</v>
      </c>
      <c r="B10" s="4">
        <v>2.51493233527051</v>
      </c>
      <c r="C10" s="4">
        <v>2.7606612838860798</v>
      </c>
      <c r="D10" s="4">
        <v>2.6599003613424799</v>
      </c>
      <c r="E10" s="4">
        <v>4.0730571777167404</v>
      </c>
      <c r="F10" s="4">
        <v>3.8020869612638002</v>
      </c>
      <c r="G10" s="4">
        <v>3.9377473883668301</v>
      </c>
      <c r="H10" s="4">
        <v>2.8700279040868901</v>
      </c>
      <c r="I10" s="4">
        <v>4.07762200429661</v>
      </c>
      <c r="J10" s="4">
        <v>2.5171034734434898</v>
      </c>
      <c r="K10" s="4">
        <v>2.8742591289082502</v>
      </c>
      <c r="L10" s="4">
        <v>3.7018675106133001</v>
      </c>
      <c r="M10" s="4">
        <v>2.1252227878447898</v>
      </c>
      <c r="N10" s="4">
        <v>2.2776748168891698</v>
      </c>
      <c r="O10" s="4">
        <v>3.4352371963482198</v>
      </c>
      <c r="P10" s="4">
        <v>2.8860075337148299</v>
      </c>
      <c r="Q10" s="4">
        <v>2.7606612838860798</v>
      </c>
      <c r="R10" s="4">
        <v>3.4257223342299299</v>
      </c>
      <c r="S10" s="4">
        <v>2.3414458302179901</v>
      </c>
      <c r="T10" s="4">
        <v>2.7976953794321</v>
      </c>
      <c r="U10" s="4">
        <v>2.8202458992327499</v>
      </c>
      <c r="V10" s="4">
        <v>2.90285895165428</v>
      </c>
      <c r="W10" s="4">
        <v>3.5544824647206399</v>
      </c>
      <c r="X10" s="4">
        <v>4.0637711715576401</v>
      </c>
      <c r="Y10" s="4">
        <v>2.3690967338461202</v>
      </c>
      <c r="Z10" s="4">
        <v>3.1020692370200802</v>
      </c>
      <c r="AA10" s="4">
        <v>2.1163184378950599</v>
      </c>
      <c r="AB10" s="4">
        <v>2.0986738501503899</v>
      </c>
      <c r="AC10" s="4">
        <v>3.5556264856388702</v>
      </c>
      <c r="AD10" s="4">
        <v>3.49469715213265</v>
      </c>
      <c r="AE10" s="4">
        <v>4.0657696496428297</v>
      </c>
      <c r="AF10" s="4">
        <v>4.1341679704860299</v>
      </c>
      <c r="AG10" s="4">
        <v>3.3843970201857201</v>
      </c>
      <c r="AH10" s="4">
        <v>3.5642637318664399</v>
      </c>
      <c r="AI10" s="4">
        <v>2.7976953794321</v>
      </c>
    </row>
    <row r="11" spans="1:35">
      <c r="A11" s="2">
        <v>10</v>
      </c>
      <c r="B11" s="4">
        <v>2.8392072122223699</v>
      </c>
      <c r="C11" s="4">
        <v>3.1345649528868398</v>
      </c>
      <c r="D11" s="4">
        <v>3.0615223445450699</v>
      </c>
      <c r="E11" s="4">
        <v>4.0274322047232696</v>
      </c>
      <c r="F11" s="4">
        <v>3.7732251704291802</v>
      </c>
      <c r="G11" s="4">
        <v>3.7639438390214202</v>
      </c>
      <c r="H11" s="4">
        <v>3.0669657186193899</v>
      </c>
      <c r="I11" s="4">
        <v>3.9478589250529801</v>
      </c>
      <c r="J11" s="4">
        <v>2.5029690838383098</v>
      </c>
      <c r="K11" s="4">
        <v>3.04817534819865</v>
      </c>
      <c r="L11" s="4">
        <v>3.7123298681788302</v>
      </c>
      <c r="M11" s="4">
        <v>2.0300953088130198</v>
      </c>
      <c r="N11" s="4">
        <v>2.0517646618454402</v>
      </c>
      <c r="O11" s="4">
        <v>3.4265572875737398</v>
      </c>
      <c r="P11" s="4">
        <v>2.9503395907706902</v>
      </c>
      <c r="Q11" s="4">
        <v>3.1345649528868398</v>
      </c>
      <c r="R11" s="4">
        <v>3.3639599011785801</v>
      </c>
      <c r="S11" s="4">
        <v>2.7833406850740499</v>
      </c>
      <c r="T11" s="4">
        <v>3.1329203281679101</v>
      </c>
      <c r="U11" s="4">
        <v>3.0344091382927001</v>
      </c>
      <c r="V11" s="4">
        <v>3.2104389149397101</v>
      </c>
      <c r="W11" s="4">
        <v>3.6114408365577901</v>
      </c>
      <c r="X11" s="4">
        <v>4.0062886313402002</v>
      </c>
      <c r="Y11" s="4">
        <v>2.0565648142068298</v>
      </c>
      <c r="Z11" s="4">
        <v>3.1777350847223098</v>
      </c>
      <c r="AA11" s="4">
        <v>2.3899558438193802</v>
      </c>
      <c r="AB11" s="4">
        <v>2.7623706661999101</v>
      </c>
      <c r="AC11" s="4">
        <v>3.46494899047071</v>
      </c>
      <c r="AD11" s="4">
        <v>3.5372301985998398</v>
      </c>
      <c r="AE11" s="4">
        <v>4.00082771124847</v>
      </c>
      <c r="AF11" s="4">
        <v>4.0736779938584498</v>
      </c>
      <c r="AG11" s="4">
        <v>3.4246678114816702</v>
      </c>
      <c r="AH11" s="4">
        <v>3.4799345814657898</v>
      </c>
      <c r="AI11" s="4">
        <v>3.1329203281679101</v>
      </c>
    </row>
    <row r="12" spans="1:35">
      <c r="A12" s="2">
        <v>11</v>
      </c>
      <c r="B12" s="4">
        <v>3.1312447860883701</v>
      </c>
      <c r="C12" s="4">
        <v>3.10021730879888</v>
      </c>
      <c r="D12" s="4">
        <v>3.04778161068554</v>
      </c>
      <c r="E12" s="4">
        <v>4.00928215368622</v>
      </c>
      <c r="F12" s="4">
        <v>3.5642761806522998</v>
      </c>
      <c r="G12" s="4">
        <v>3.81877466058745</v>
      </c>
      <c r="H12" s="4">
        <v>3.3335886259912599</v>
      </c>
      <c r="I12" s="4">
        <v>3.9775033291117898</v>
      </c>
      <c r="J12" s="4">
        <v>2.9974822844703399</v>
      </c>
      <c r="K12" s="4">
        <v>3.28479998699687</v>
      </c>
      <c r="L12" s="4">
        <v>3.80020552722858</v>
      </c>
      <c r="M12" s="4">
        <v>1.95983783532568</v>
      </c>
      <c r="N12" s="4">
        <v>1.9715033341428201</v>
      </c>
      <c r="O12" s="4">
        <v>3.5386511085077799</v>
      </c>
      <c r="P12" s="4">
        <v>2.7162645732069599</v>
      </c>
      <c r="Q12" s="4">
        <v>3.10021730879888</v>
      </c>
      <c r="R12" s="4">
        <v>3.6259875690821599</v>
      </c>
      <c r="S12" s="4">
        <v>2.8255847373964702</v>
      </c>
      <c r="T12" s="4">
        <v>3.4968633217359599</v>
      </c>
      <c r="U12" s="4">
        <v>2.86180463369922</v>
      </c>
      <c r="V12" s="4">
        <v>3.2112337233890602</v>
      </c>
      <c r="W12" s="4">
        <v>3.6258537730704199</v>
      </c>
      <c r="X12" s="4">
        <v>3.9518371246304498</v>
      </c>
      <c r="Y12" s="4">
        <v>1.5245335849386099</v>
      </c>
      <c r="Z12" s="4">
        <v>3.3279576415268299</v>
      </c>
      <c r="AA12" s="4">
        <v>2.3848486844089298</v>
      </c>
      <c r="AB12" s="4">
        <v>3.23387863349592</v>
      </c>
      <c r="AC12" s="4">
        <v>3.8148225669731302</v>
      </c>
      <c r="AD12" s="4">
        <v>3.5756132055281502</v>
      </c>
      <c r="AE12" s="4">
        <v>3.9687978046561398</v>
      </c>
      <c r="AF12" s="4">
        <v>4.0169497559496303</v>
      </c>
      <c r="AG12" s="4">
        <v>3.6061068331944601</v>
      </c>
      <c r="AH12" s="4">
        <v>3.4865880929947002</v>
      </c>
      <c r="AI12" s="4">
        <v>3.4968633217359599</v>
      </c>
    </row>
    <row r="13" spans="1:35">
      <c r="A13">
        <v>12</v>
      </c>
      <c r="B13" s="4">
        <v>2.8890034200225498</v>
      </c>
      <c r="C13" s="4">
        <v>3.3469391702031999</v>
      </c>
      <c r="D13" s="4">
        <v>3.24249057270602</v>
      </c>
      <c r="E13" s="4">
        <v>4.0558663351609701</v>
      </c>
      <c r="F13" s="4">
        <v>4.0697943605345399</v>
      </c>
      <c r="G13" s="4">
        <v>3.4705552628460201</v>
      </c>
      <c r="H13" s="4">
        <v>2.7846848515200899</v>
      </c>
      <c r="I13" s="4">
        <v>3.8009667604407702</v>
      </c>
      <c r="J13" s="4">
        <v>2.2178627063269398</v>
      </c>
      <c r="K13" s="4">
        <v>2.8164283665283798</v>
      </c>
      <c r="L13" s="4">
        <v>3.3610599288630301</v>
      </c>
      <c r="M13" s="4">
        <v>2.24783386945106</v>
      </c>
      <c r="N13" s="4">
        <v>2.3590203548550202</v>
      </c>
      <c r="O13" s="4">
        <v>3.24984078048861</v>
      </c>
      <c r="P13" s="4">
        <v>3.32616620032374</v>
      </c>
      <c r="Q13" s="4">
        <v>3.3469391702031999</v>
      </c>
      <c r="R13" s="4">
        <v>2.8653452384502298</v>
      </c>
      <c r="S13" s="4">
        <v>2.78090384294046</v>
      </c>
      <c r="T13" s="4">
        <v>2.68379996767028</v>
      </c>
      <c r="U13" s="4">
        <v>3.3218380495680999</v>
      </c>
      <c r="V13" s="4">
        <v>3.31417712010203</v>
      </c>
      <c r="W13" s="4">
        <v>3.2751662231015399</v>
      </c>
      <c r="X13" s="4">
        <v>4.06997135537046</v>
      </c>
      <c r="Y13" s="4">
        <v>2.8838720267153102</v>
      </c>
      <c r="Z13" s="4">
        <v>2.9527565881042199</v>
      </c>
      <c r="AA13" s="4">
        <v>2.27496365069329</v>
      </c>
      <c r="AB13" s="4">
        <v>2.3608006586088099</v>
      </c>
      <c r="AC13" s="4">
        <v>3.2968972708451498</v>
      </c>
      <c r="AD13" s="4">
        <v>3.3829883619848902</v>
      </c>
      <c r="AE13" s="4">
        <v>4.1104494817993702</v>
      </c>
      <c r="AF13" s="4">
        <v>3.88320821311952</v>
      </c>
      <c r="AG13" s="4">
        <v>3.07951653714056</v>
      </c>
      <c r="AH13" s="4">
        <v>3.4487206863159301</v>
      </c>
      <c r="AI13" s="4">
        <v>2.68379996767028</v>
      </c>
    </row>
    <row r="14" spans="1:35">
      <c r="A14" s="3">
        <v>13</v>
      </c>
      <c r="B14" s="4">
        <v>3.4482646320580499</v>
      </c>
      <c r="C14" s="4">
        <v>3.6009824435586699</v>
      </c>
      <c r="D14" s="4">
        <v>3.4914275448232401</v>
      </c>
      <c r="E14" s="4">
        <v>3.4786911670116498</v>
      </c>
      <c r="F14" s="4">
        <v>4.1238560005426903</v>
      </c>
      <c r="G14" s="4">
        <v>4.0594433272964201</v>
      </c>
      <c r="H14" s="4">
        <v>2.8456942106341701</v>
      </c>
      <c r="I14" s="4">
        <v>3.6820935013195202</v>
      </c>
      <c r="J14" s="4">
        <v>2.263906936703</v>
      </c>
      <c r="K14" s="4">
        <v>2.8751513079152602</v>
      </c>
      <c r="L14" s="4">
        <v>3.02763732032439</v>
      </c>
      <c r="M14" s="4">
        <v>2.2401387088714202</v>
      </c>
      <c r="N14" s="4">
        <v>2.3939569286154398</v>
      </c>
      <c r="O14" s="4">
        <v>3.6550344414411802</v>
      </c>
      <c r="P14" s="4">
        <v>3.51815377801706</v>
      </c>
      <c r="Q14" s="4">
        <v>3.6009824435586699</v>
      </c>
      <c r="R14" s="4">
        <v>2.8645641756122502</v>
      </c>
      <c r="S14" s="4">
        <v>2.98851100723282</v>
      </c>
      <c r="T14" s="4">
        <v>2.7223961233829801</v>
      </c>
      <c r="U14" s="4">
        <v>3.5740964630320899</v>
      </c>
      <c r="V14" s="4">
        <v>3.62441089364401</v>
      </c>
      <c r="W14" s="4">
        <v>3.9449523202042398</v>
      </c>
      <c r="X14" s="4">
        <v>4.1242390054687998</v>
      </c>
      <c r="Y14" s="4">
        <v>2.7504565695703498</v>
      </c>
      <c r="Z14" s="4">
        <v>3.0178620898613802</v>
      </c>
      <c r="AA14" s="4">
        <v>2.3911960438359898</v>
      </c>
      <c r="AB14" s="4">
        <v>2.53674406852332</v>
      </c>
      <c r="AC14" s="4">
        <v>2.8029167191840201</v>
      </c>
      <c r="AD14" s="4">
        <v>3.6835640840884101</v>
      </c>
      <c r="AE14" s="4">
        <v>3.5896028042532899</v>
      </c>
      <c r="AF14" s="4">
        <v>3.1401546318477598</v>
      </c>
      <c r="AG14" s="4">
        <v>3.0296581011014698</v>
      </c>
      <c r="AH14" s="4">
        <v>2.9615649155646202</v>
      </c>
      <c r="AI14" s="4">
        <v>2.7223961233829801</v>
      </c>
    </row>
    <row r="15" spans="1:35">
      <c r="A15" s="1">
        <v>14</v>
      </c>
      <c r="B15" s="4">
        <v>3.3207210436089598</v>
      </c>
      <c r="C15" s="4">
        <v>3.6868834302505098</v>
      </c>
      <c r="D15" s="4">
        <v>3.5893130087226801</v>
      </c>
      <c r="E15" s="4">
        <v>3.8254916603489502</v>
      </c>
      <c r="F15" s="4">
        <v>3.69282128979735</v>
      </c>
      <c r="G15" s="4">
        <v>3.9289606824690901</v>
      </c>
      <c r="H15" s="4">
        <v>3.2331756358658299</v>
      </c>
      <c r="I15" s="4">
        <v>3.6092169427808298</v>
      </c>
      <c r="J15" s="4">
        <v>2.8598531133049399</v>
      </c>
      <c r="K15" s="4">
        <v>3.1860961885752901</v>
      </c>
      <c r="L15" s="4">
        <v>3.73603592102008</v>
      </c>
      <c r="M15" s="4">
        <v>1.8889277260714199</v>
      </c>
      <c r="N15" s="4">
        <v>1.5478424177546199</v>
      </c>
      <c r="O15" s="4">
        <v>3.6801466651734298</v>
      </c>
      <c r="P15" s="4">
        <v>3.0653851248779098</v>
      </c>
      <c r="Q15" s="4">
        <v>3.6868834302505098</v>
      </c>
      <c r="R15" s="4">
        <v>3.4758328039376298</v>
      </c>
      <c r="S15" s="4">
        <v>2.5744600109717899</v>
      </c>
      <c r="T15" s="4">
        <v>3.44735833288243</v>
      </c>
      <c r="U15" s="4">
        <v>3.3048637543907202</v>
      </c>
      <c r="V15" s="4">
        <v>3.6735494661008201</v>
      </c>
      <c r="W15" s="4">
        <v>3.7375482280743899</v>
      </c>
      <c r="X15" s="4">
        <v>3.9871177096955801</v>
      </c>
      <c r="Y15" s="4">
        <v>1.89605177968389</v>
      </c>
      <c r="Z15" s="4">
        <v>2.9148698865855001</v>
      </c>
      <c r="AA15" s="4">
        <v>1.86822702719542</v>
      </c>
      <c r="AB15" s="4">
        <v>2.72928862690013</v>
      </c>
      <c r="AC15" s="4">
        <v>3.3590876550870301</v>
      </c>
      <c r="AD15" s="4">
        <v>3.6283397734078302</v>
      </c>
      <c r="AE15" s="4">
        <v>3.89202907073917</v>
      </c>
      <c r="AF15" s="4">
        <v>3.7956290096895602</v>
      </c>
      <c r="AG15" s="4">
        <v>3.4888257191979202</v>
      </c>
      <c r="AH15" s="4">
        <v>3.28341631033584</v>
      </c>
      <c r="AI15" s="4">
        <v>3.44735833288243</v>
      </c>
    </row>
    <row r="16" spans="1:35">
      <c r="A16" s="1">
        <v>15</v>
      </c>
      <c r="B16" s="4">
        <v>3.1107823396802998</v>
      </c>
      <c r="C16" s="4">
        <v>3.57787461567986</v>
      </c>
      <c r="D16" s="4">
        <v>3.42779479987728</v>
      </c>
      <c r="E16" s="4">
        <v>3.7035616666981901</v>
      </c>
      <c r="F16" s="4">
        <v>3.8851912393200299</v>
      </c>
      <c r="G16" s="4">
        <v>3.8905246093152002</v>
      </c>
      <c r="H16" s="4">
        <v>3.0336288196018102</v>
      </c>
      <c r="I16" s="4">
        <v>3.60894461177462</v>
      </c>
      <c r="J16" s="4">
        <v>2.5204865093241202</v>
      </c>
      <c r="K16" s="4">
        <v>3.0187189073580498</v>
      </c>
      <c r="L16" s="4">
        <v>3.5788746869165902</v>
      </c>
      <c r="M16" s="4">
        <v>1.7608942099995699</v>
      </c>
      <c r="N16" s="4">
        <v>1.6056579318114499</v>
      </c>
      <c r="O16" s="4">
        <v>3.4601107283112</v>
      </c>
      <c r="P16" s="4">
        <v>3.1251950445369601</v>
      </c>
      <c r="Q16" s="4">
        <v>3.57787461567986</v>
      </c>
      <c r="R16" s="4">
        <v>3.2057577282721801</v>
      </c>
      <c r="S16" s="4">
        <v>2.1530760849567399</v>
      </c>
      <c r="T16" s="4">
        <v>3.0785743738975899</v>
      </c>
      <c r="U16" s="4">
        <v>3.3269560182495201</v>
      </c>
      <c r="V16" s="4">
        <v>3.5557434928013998</v>
      </c>
      <c r="W16" s="4">
        <v>3.6530512343698001</v>
      </c>
      <c r="X16" s="4">
        <v>4.0221152776354998</v>
      </c>
      <c r="Y16" s="4">
        <v>1.95199457064913</v>
      </c>
      <c r="Z16" s="4">
        <v>2.5559195401506098</v>
      </c>
      <c r="AA16" s="4">
        <v>1.9296878974828999</v>
      </c>
      <c r="AB16" s="4">
        <v>2.07410336723555</v>
      </c>
      <c r="AC16" s="4">
        <v>2.9246216702061898</v>
      </c>
      <c r="AD16" s="4">
        <v>3.4258421130021102</v>
      </c>
      <c r="AE16" s="4">
        <v>3.8813526613844598</v>
      </c>
      <c r="AF16" s="4">
        <v>3.8366559774578399</v>
      </c>
      <c r="AG16" s="4">
        <v>3.2556342862032901</v>
      </c>
      <c r="AH16" s="4">
        <v>3.2319870246756399</v>
      </c>
      <c r="AI16" s="4">
        <v>3.0785743738975899</v>
      </c>
    </row>
    <row r="17" spans="1:35">
      <c r="A17" s="1">
        <v>16</v>
      </c>
      <c r="B17" s="4">
        <v>3.5332019484747499</v>
      </c>
      <c r="C17" s="4">
        <v>3.78269226634113</v>
      </c>
      <c r="D17" s="4">
        <v>3.6861691258420102</v>
      </c>
      <c r="E17" s="4">
        <v>3.58984617877443</v>
      </c>
      <c r="F17" s="4">
        <v>3.6599728950002901</v>
      </c>
      <c r="G17" s="4">
        <v>3.9352672268514799</v>
      </c>
      <c r="H17" s="4">
        <v>3.07487360116082</v>
      </c>
      <c r="I17" s="4">
        <v>3.5976500033947398</v>
      </c>
      <c r="J17" s="4">
        <v>2.4733092043501399</v>
      </c>
      <c r="K17" s="4">
        <v>3.0664076773502198</v>
      </c>
      <c r="L17" s="4">
        <v>3.6401384969985902</v>
      </c>
      <c r="M17" s="4">
        <v>1.6446552760578299</v>
      </c>
      <c r="N17" s="4">
        <v>1.5771065325751701</v>
      </c>
      <c r="O17" s="4">
        <v>3.7178352902782001</v>
      </c>
      <c r="P17" s="4">
        <v>3.1241803155175698</v>
      </c>
      <c r="Q17" s="4">
        <v>3.78269226634113</v>
      </c>
      <c r="R17" s="4">
        <v>3.3346382961093899</v>
      </c>
      <c r="S17" s="4">
        <v>2.4843058854920401</v>
      </c>
      <c r="T17" s="4">
        <v>3.21790407133442</v>
      </c>
      <c r="U17" s="4">
        <v>3.41400271953699</v>
      </c>
      <c r="V17" s="4">
        <v>3.7655955412878401</v>
      </c>
      <c r="W17" s="4">
        <v>3.7988753661146002</v>
      </c>
      <c r="X17" s="4">
        <v>3.97159001606411</v>
      </c>
      <c r="Y17" s="4">
        <v>1.8734783947577101</v>
      </c>
      <c r="Z17" s="4">
        <v>2.8322558894645198</v>
      </c>
      <c r="AA17" s="4">
        <v>1.78568857712517</v>
      </c>
      <c r="AB17" s="4">
        <v>2.5705654167850001</v>
      </c>
      <c r="AC17" s="4">
        <v>2.9388443002021498</v>
      </c>
      <c r="AD17" s="4">
        <v>3.6610149571993702</v>
      </c>
      <c r="AE17" s="4">
        <v>3.86807275907461</v>
      </c>
      <c r="AF17" s="4">
        <v>3.71481585625384</v>
      </c>
      <c r="AG17" s="4">
        <v>3.3881440989268601</v>
      </c>
      <c r="AH17" s="4">
        <v>3.2246495667822601</v>
      </c>
      <c r="AI17" s="4">
        <v>3.21790407133442</v>
      </c>
    </row>
    <row r="18" spans="1:35">
      <c r="A18" s="2">
        <v>17</v>
      </c>
      <c r="B18" s="4">
        <v>3.2559201038154799</v>
      </c>
      <c r="C18" s="4">
        <v>3.2484150099023399</v>
      </c>
      <c r="D18" s="4">
        <v>3.1839257168521402</v>
      </c>
      <c r="E18" s="4">
        <v>3.9616922552644001</v>
      </c>
      <c r="F18" s="4">
        <v>3.6822687387843702</v>
      </c>
      <c r="G18" s="4">
        <v>3.70539913299783</v>
      </c>
      <c r="H18" s="4">
        <v>3.23479047881633</v>
      </c>
      <c r="I18" s="4">
        <v>3.9630324759537201</v>
      </c>
      <c r="J18" s="4">
        <v>2.8564320341961702</v>
      </c>
      <c r="K18" s="4">
        <v>3.1992525373645999</v>
      </c>
      <c r="L18" s="4">
        <v>3.7060426552304202</v>
      </c>
      <c r="M18" s="4">
        <v>2.15933336012858</v>
      </c>
      <c r="N18" s="4">
        <v>2.0802187639509202</v>
      </c>
      <c r="O18" s="4">
        <v>3.4992945105653201</v>
      </c>
      <c r="P18" s="4">
        <v>2.9084028301267901</v>
      </c>
      <c r="Q18" s="4">
        <v>3.2484150099023399</v>
      </c>
      <c r="R18" s="4">
        <v>3.5130237508938</v>
      </c>
      <c r="S18" s="4">
        <v>2.9863527902689202</v>
      </c>
      <c r="T18" s="4">
        <v>3.3675617067249801</v>
      </c>
      <c r="U18" s="4">
        <v>3.0380132641184301</v>
      </c>
      <c r="V18" s="4">
        <v>3.33376375126474</v>
      </c>
      <c r="W18" s="4">
        <v>3.40142661855745</v>
      </c>
      <c r="X18" s="4">
        <v>3.9776989101252398</v>
      </c>
      <c r="Y18" s="4">
        <v>1.95993994293694</v>
      </c>
      <c r="Z18" s="4">
        <v>3.2861050488980199</v>
      </c>
      <c r="AA18" s="4">
        <v>2.41784297583634</v>
      </c>
      <c r="AB18" s="4">
        <v>3.1995391903233998</v>
      </c>
      <c r="AC18" s="4">
        <v>3.6021161895026199</v>
      </c>
      <c r="AD18" s="4">
        <v>3.6140823335505701</v>
      </c>
      <c r="AE18" s="4">
        <v>3.9362105891147201</v>
      </c>
      <c r="AF18" s="4">
        <v>3.99912319067393</v>
      </c>
      <c r="AG18" s="4">
        <v>3.5506164769474098</v>
      </c>
      <c r="AH18" s="4">
        <v>3.4146263199341602</v>
      </c>
      <c r="AI18" s="4">
        <v>3.3675617067249801</v>
      </c>
    </row>
    <row r="19" spans="1:35">
      <c r="A19" s="1">
        <v>18</v>
      </c>
      <c r="B19" s="4">
        <v>3.4886084379581002</v>
      </c>
      <c r="C19" s="4">
        <v>3.6895406435544</v>
      </c>
      <c r="D19" s="4">
        <v>3.60486191756452</v>
      </c>
      <c r="E19" s="4">
        <v>3.8597219784185999</v>
      </c>
      <c r="F19" s="4">
        <v>3.9385800343707902</v>
      </c>
      <c r="G19" s="4">
        <v>4.0013893218090102</v>
      </c>
      <c r="H19" s="4">
        <v>3.0262632438009498</v>
      </c>
      <c r="I19" s="4">
        <v>3.58350609415481</v>
      </c>
      <c r="J19" s="4">
        <v>2.2838567028001102</v>
      </c>
      <c r="K19" s="4">
        <v>3.02687479015913</v>
      </c>
      <c r="L19" s="4">
        <v>3.4616354116174</v>
      </c>
      <c r="M19" s="4">
        <v>1.98112195857995</v>
      </c>
      <c r="N19" s="4">
        <v>1.98542082345907</v>
      </c>
      <c r="O19" s="4">
        <v>3.7304693719942499</v>
      </c>
      <c r="P19" s="4">
        <v>3.4032324842688602</v>
      </c>
      <c r="Q19" s="4">
        <v>3.6895406435544</v>
      </c>
      <c r="R19" s="4">
        <v>3.2145197048902201</v>
      </c>
      <c r="S19" s="4">
        <v>3.50841556215246</v>
      </c>
      <c r="T19" s="4">
        <v>3.1043933123971601</v>
      </c>
      <c r="U19" s="4">
        <v>3.5252836660613398</v>
      </c>
      <c r="V19" s="4">
        <v>3.6970006953993302</v>
      </c>
      <c r="W19" s="4">
        <v>3.9229331552328399</v>
      </c>
      <c r="X19" s="4">
        <v>4.0468028415825197</v>
      </c>
      <c r="Y19" s="4">
        <v>2.8654984514842501</v>
      </c>
      <c r="Z19" s="4">
        <v>3.1185994150360399</v>
      </c>
      <c r="AA19" s="4">
        <v>2.1170001986746301</v>
      </c>
      <c r="AB19" s="4">
        <v>2.8055277195352</v>
      </c>
      <c r="AC19" s="4">
        <v>3.00964785944582</v>
      </c>
      <c r="AD19" s="4">
        <v>3.7207859399396499</v>
      </c>
      <c r="AE19" s="4">
        <v>3.7584600372963801</v>
      </c>
      <c r="AF19" s="4">
        <v>3.4103081762230198</v>
      </c>
      <c r="AG19" s="4">
        <v>3.2788032708605299</v>
      </c>
      <c r="AH19" s="4">
        <v>3.1884877639917502</v>
      </c>
      <c r="AI19" s="4">
        <v>3.1043933123971601</v>
      </c>
    </row>
    <row r="20" spans="1:35">
      <c r="A20" s="2">
        <v>19</v>
      </c>
      <c r="B20" s="4">
        <v>3.0744979706544102</v>
      </c>
      <c r="C20" s="4">
        <v>3.24062141116395</v>
      </c>
      <c r="D20" s="4">
        <v>3.1996753823074902</v>
      </c>
      <c r="E20" s="4">
        <v>3.98747621480311</v>
      </c>
      <c r="F20" s="4">
        <v>3.6307849896816702</v>
      </c>
      <c r="G20" s="4">
        <v>3.8294514416585499</v>
      </c>
      <c r="H20" s="4">
        <v>3.09089886246479</v>
      </c>
      <c r="I20" s="4">
        <v>3.9816110577658499</v>
      </c>
      <c r="J20" s="4">
        <v>2.4597570707933198</v>
      </c>
      <c r="K20" s="4">
        <v>3.07043066886594</v>
      </c>
      <c r="L20" s="4">
        <v>3.6949886216533798</v>
      </c>
      <c r="M20" s="4">
        <v>2.0901160725980699</v>
      </c>
      <c r="N20" s="4">
        <v>2.16283074602564</v>
      </c>
      <c r="O20" s="4">
        <v>3.5973223152257701</v>
      </c>
      <c r="P20" s="4">
        <v>2.9407004738576501</v>
      </c>
      <c r="Q20" s="4">
        <v>3.24062141116395</v>
      </c>
      <c r="R20" s="4">
        <v>3.4252992269748699</v>
      </c>
      <c r="S20" s="4">
        <v>2.97000714205651</v>
      </c>
      <c r="T20" s="4">
        <v>3.2254440763310801</v>
      </c>
      <c r="U20" s="4">
        <v>3.05679859853706</v>
      </c>
      <c r="V20" s="4">
        <v>3.3488325624944801</v>
      </c>
      <c r="W20" s="4">
        <v>3.7907500076122398</v>
      </c>
      <c r="X20" s="4">
        <v>3.9419741781241302</v>
      </c>
      <c r="Y20" s="4">
        <v>2.0812575434057901</v>
      </c>
      <c r="Z20" s="4">
        <v>3.3839824903441</v>
      </c>
      <c r="AA20" s="4">
        <v>2.4783796223165</v>
      </c>
      <c r="AB20" s="4">
        <v>3.08649867368224</v>
      </c>
      <c r="AC20" s="4">
        <v>3.4218542466250299</v>
      </c>
      <c r="AD20" s="4">
        <v>3.6557797052722698</v>
      </c>
      <c r="AE20" s="4">
        <v>3.9603392868850902</v>
      </c>
      <c r="AF20" s="4">
        <v>4.0220607293959398</v>
      </c>
      <c r="AG20" s="4">
        <v>3.5245243080199802</v>
      </c>
      <c r="AH20" s="4">
        <v>3.4801644625685801</v>
      </c>
      <c r="AI20" s="4">
        <v>3.2254440763310801</v>
      </c>
    </row>
    <row r="21" spans="1:35">
      <c r="A21" s="1">
        <v>20</v>
      </c>
      <c r="B21" s="4">
        <v>3.3240377927653402</v>
      </c>
      <c r="C21" s="4">
        <v>3.6958741489562499</v>
      </c>
      <c r="D21" s="4">
        <v>3.5799968955359902</v>
      </c>
      <c r="E21" s="4">
        <v>3.6243379106899698</v>
      </c>
      <c r="F21" s="4">
        <v>3.7873347274235298</v>
      </c>
      <c r="G21" s="4">
        <v>3.9213966626055399</v>
      </c>
      <c r="H21" s="4">
        <v>3.0591374190822598</v>
      </c>
      <c r="I21" s="4">
        <v>3.5833217127162098</v>
      </c>
      <c r="J21" s="4">
        <v>2.5001331611677999</v>
      </c>
      <c r="K21" s="4">
        <v>3.0412431919026899</v>
      </c>
      <c r="L21" s="4">
        <v>3.6036409449579301</v>
      </c>
      <c r="M21" s="4">
        <v>1.7128380676356501</v>
      </c>
      <c r="N21" s="4">
        <v>1.58399311705985</v>
      </c>
      <c r="O21" s="4">
        <v>3.59349738481506</v>
      </c>
      <c r="P21" s="4">
        <v>3.15468215638196</v>
      </c>
      <c r="Q21" s="4">
        <v>3.6958741489562499</v>
      </c>
      <c r="R21" s="4">
        <v>3.24164212129361</v>
      </c>
      <c r="S21" s="4">
        <v>2.25577770563102</v>
      </c>
      <c r="T21" s="4">
        <v>3.1291333117300599</v>
      </c>
      <c r="U21" s="4">
        <v>3.3908928074490099</v>
      </c>
      <c r="V21" s="4">
        <v>3.6835752662431802</v>
      </c>
      <c r="W21" s="4">
        <v>3.7343099611975199</v>
      </c>
      <c r="X21" s="4">
        <v>3.9989867049791998</v>
      </c>
      <c r="Y21" s="4">
        <v>1.9289061056190699</v>
      </c>
      <c r="Z21" s="4">
        <v>2.6364506731847999</v>
      </c>
      <c r="AA21" s="4">
        <v>1.86965272193929</v>
      </c>
      <c r="AB21" s="4">
        <v>2.2720753617993199</v>
      </c>
      <c r="AC21" s="4">
        <v>2.8850854993018</v>
      </c>
      <c r="AD21" s="4">
        <v>3.5334831890435798</v>
      </c>
      <c r="AE21" s="4">
        <v>3.8578922724761902</v>
      </c>
      <c r="AF21" s="4">
        <v>3.7701949011349698</v>
      </c>
      <c r="AG21" s="4">
        <v>3.3290700812465901</v>
      </c>
      <c r="AH21" s="4">
        <v>3.2107520941394898</v>
      </c>
      <c r="AI21" s="4">
        <v>3.1291333117300599</v>
      </c>
    </row>
    <row r="22" spans="1:35">
      <c r="A22" s="1">
        <v>21</v>
      </c>
      <c r="B22" s="4">
        <v>3.48365136572626</v>
      </c>
      <c r="C22" s="4">
        <v>3.76381506904309</v>
      </c>
      <c r="D22" s="4">
        <v>3.67700512399957</v>
      </c>
      <c r="E22" s="4">
        <v>3.6716554801524302</v>
      </c>
      <c r="F22" s="4">
        <v>3.6732029555008299</v>
      </c>
      <c r="G22" s="4">
        <v>3.9389065815399</v>
      </c>
      <c r="H22" s="4">
        <v>3.1459314972819099</v>
      </c>
      <c r="I22" s="4">
        <v>3.6117725316825302</v>
      </c>
      <c r="J22" s="4">
        <v>2.55693783514173</v>
      </c>
      <c r="K22" s="4">
        <v>3.1084697705696298</v>
      </c>
      <c r="L22" s="4">
        <v>3.6777963167935401</v>
      </c>
      <c r="M22" s="4">
        <v>1.7157780997607099</v>
      </c>
      <c r="N22" s="4">
        <v>1.5636360483123299</v>
      </c>
      <c r="O22" s="4">
        <v>3.7046663468180299</v>
      </c>
      <c r="P22" s="4">
        <v>3.12339131347919</v>
      </c>
      <c r="Q22" s="4">
        <v>3.76381506904309</v>
      </c>
      <c r="R22" s="4">
        <v>3.4007741067722899</v>
      </c>
      <c r="S22" s="4">
        <v>2.5509232304107599</v>
      </c>
      <c r="T22" s="4">
        <v>3.3002198644221301</v>
      </c>
      <c r="U22" s="4">
        <v>3.3970580208527199</v>
      </c>
      <c r="V22" s="4">
        <v>3.75108272085328</v>
      </c>
      <c r="W22" s="4">
        <v>3.7880294117565398</v>
      </c>
      <c r="X22" s="4">
        <v>3.9808405411351</v>
      </c>
      <c r="Y22" s="4">
        <v>1.88504488592002</v>
      </c>
      <c r="Z22" s="4">
        <v>2.8492062251500299</v>
      </c>
      <c r="AA22" s="4">
        <v>1.8368737025539399</v>
      </c>
      <c r="AB22" s="4">
        <v>2.6611039686798601</v>
      </c>
      <c r="AC22" s="4">
        <v>3.09846730385568</v>
      </c>
      <c r="AD22" s="4">
        <v>3.6566934075430901</v>
      </c>
      <c r="AE22" s="4">
        <v>3.86715668281045</v>
      </c>
      <c r="AF22" s="4">
        <v>3.74133836559158</v>
      </c>
      <c r="AG22" s="4">
        <v>3.4118983068421</v>
      </c>
      <c r="AH22" s="4">
        <v>3.22623343730573</v>
      </c>
      <c r="AI22" s="4">
        <v>3.3002198644221301</v>
      </c>
    </row>
    <row r="23" spans="1:35">
      <c r="A23">
        <v>22</v>
      </c>
      <c r="B23" s="4">
        <v>3.4538690895753699</v>
      </c>
      <c r="C23" s="4">
        <v>3.76507129772977</v>
      </c>
      <c r="D23" s="4">
        <v>3.6340849277053802</v>
      </c>
      <c r="E23" s="4">
        <v>3.8684204795009101</v>
      </c>
      <c r="F23" s="4">
        <v>3.6566385598253999</v>
      </c>
      <c r="G23" s="4">
        <v>3.9273153058010601</v>
      </c>
      <c r="H23" s="4">
        <v>3.2977350790739099</v>
      </c>
      <c r="I23" s="4">
        <v>3.5467237645755398</v>
      </c>
      <c r="J23" s="4">
        <v>2.9465572040960102</v>
      </c>
      <c r="K23" s="4">
        <v>3.2488156314791001</v>
      </c>
      <c r="L23" s="4">
        <v>3.7606047602950898</v>
      </c>
      <c r="M23" s="4">
        <v>1.90528003330878</v>
      </c>
      <c r="N23" s="4">
        <v>1.3477932814781299</v>
      </c>
      <c r="O23" s="4">
        <v>3.6399033518258301</v>
      </c>
      <c r="P23" s="4">
        <v>3.0554142122071601</v>
      </c>
      <c r="Q23" s="4">
        <v>3.76507129772977</v>
      </c>
      <c r="R23" s="4">
        <v>3.4226498450589098</v>
      </c>
      <c r="S23" s="4">
        <v>2.2595596347974398</v>
      </c>
      <c r="T23" s="4">
        <v>3.55236921703762</v>
      </c>
      <c r="U23" s="4">
        <v>3.3722660873998702</v>
      </c>
      <c r="V23" s="4">
        <v>3.7340666518963501</v>
      </c>
      <c r="W23" s="4">
        <v>3.79472113042607</v>
      </c>
      <c r="X23" s="4">
        <v>3.9724187758227201</v>
      </c>
      <c r="Y23" s="4">
        <v>1.82595075565624</v>
      </c>
      <c r="Z23" s="4">
        <v>2.6910984385215699</v>
      </c>
      <c r="AA23" s="4">
        <v>1.65103979599981</v>
      </c>
      <c r="AB23" s="4">
        <v>2.4323517717184302</v>
      </c>
      <c r="AC23" s="4">
        <v>3.3649838657561699</v>
      </c>
      <c r="AD23" s="4">
        <v>3.55935903182879</v>
      </c>
      <c r="AE23" s="4">
        <v>3.8908840603369401</v>
      </c>
      <c r="AF23" s="4">
        <v>3.8161207488782698</v>
      </c>
      <c r="AG23" s="4">
        <v>3.4813026467908501</v>
      </c>
      <c r="AH23" s="4">
        <v>3.2388515244260598</v>
      </c>
      <c r="AI23" s="4">
        <v>3.55236921703762</v>
      </c>
    </row>
    <row r="24" spans="1:35">
      <c r="A24">
        <v>23</v>
      </c>
      <c r="B24" s="4">
        <v>2.8727338216262899</v>
      </c>
      <c r="C24" s="4">
        <v>3.5484168614451601</v>
      </c>
      <c r="D24" s="4">
        <v>3.4424410218951298</v>
      </c>
      <c r="E24" s="4">
        <v>3.9911112845804899</v>
      </c>
      <c r="F24" s="4">
        <v>3.63906792596425</v>
      </c>
      <c r="G24" s="4">
        <v>3.83483633820848</v>
      </c>
      <c r="H24" s="4">
        <v>3.42635470012954</v>
      </c>
      <c r="I24" s="4">
        <v>3.9726029301304102</v>
      </c>
      <c r="J24" s="4">
        <v>3.1750271877229399</v>
      </c>
      <c r="K24" s="4">
        <v>3.37110103885523</v>
      </c>
      <c r="L24" s="4">
        <v>3.8875563060899498</v>
      </c>
      <c r="M24" s="4">
        <v>1.87459107609189</v>
      </c>
      <c r="N24" s="4">
        <v>1.24043554404655</v>
      </c>
      <c r="O24" s="4">
        <v>3.5835964605885602</v>
      </c>
      <c r="P24" s="4">
        <v>2.7472918820899199</v>
      </c>
      <c r="Q24" s="4">
        <v>3.5484168614451601</v>
      </c>
      <c r="R24" s="4">
        <v>3.7650765353076499</v>
      </c>
      <c r="S24" s="4">
        <v>2.3030144250137701</v>
      </c>
      <c r="T24" s="4">
        <v>3.6276510478739801</v>
      </c>
      <c r="U24" s="4">
        <v>3.0695461536500699</v>
      </c>
      <c r="V24" s="4">
        <v>3.5584331442058401</v>
      </c>
      <c r="W24" s="4">
        <v>3.57836423406857</v>
      </c>
      <c r="X24" s="4">
        <v>3.9848062852326498</v>
      </c>
      <c r="Y24" s="4">
        <v>1.27942686332424</v>
      </c>
      <c r="Z24" s="4">
        <v>3.0112008618131898</v>
      </c>
      <c r="AA24" s="4">
        <v>2.04883039507168</v>
      </c>
      <c r="AB24" s="4">
        <v>3.04453173651389</v>
      </c>
      <c r="AC24" s="4">
        <v>3.94174645118136</v>
      </c>
      <c r="AD24" s="4">
        <v>3.5652163287577099</v>
      </c>
      <c r="AE24" s="4">
        <v>3.9827024533719602</v>
      </c>
      <c r="AF24" s="4">
        <v>3.9999819730320598</v>
      </c>
      <c r="AG24" s="4">
        <v>3.71479879114727</v>
      </c>
      <c r="AH24" s="4">
        <v>3.36127694940794</v>
      </c>
      <c r="AI24" s="4">
        <v>3.6276510478739801</v>
      </c>
    </row>
    <row r="25" spans="1:35">
      <c r="A25">
        <v>24</v>
      </c>
      <c r="B25" s="4">
        <v>3.3139068913294998</v>
      </c>
      <c r="C25" s="4">
        <v>3.6521667973876499</v>
      </c>
      <c r="D25" s="4">
        <v>3.3575951072330099</v>
      </c>
      <c r="E25" s="4">
        <v>3.3423441554478899</v>
      </c>
      <c r="F25" s="4">
        <v>4.1487602575420697</v>
      </c>
      <c r="G25" s="4">
        <v>4.06899246668572</v>
      </c>
      <c r="H25" s="4">
        <v>2.7509723160467501</v>
      </c>
      <c r="I25" s="4">
        <v>3.4095969271012199</v>
      </c>
      <c r="J25" s="4">
        <v>2.3155848610872001</v>
      </c>
      <c r="K25" s="4">
        <v>2.7736105373440099</v>
      </c>
      <c r="L25" s="4">
        <v>3.3770750090256501</v>
      </c>
      <c r="M25" s="4">
        <v>1.67005090688925</v>
      </c>
      <c r="N25" s="4">
        <v>1.8401597802107601</v>
      </c>
      <c r="O25" s="4">
        <v>3.3460507347797299</v>
      </c>
      <c r="P25" s="4">
        <v>3.42823764139025</v>
      </c>
      <c r="Q25" s="4">
        <v>3.6521667973876499</v>
      </c>
      <c r="R25" s="4">
        <v>2.8321314133453299</v>
      </c>
      <c r="S25" s="4">
        <v>1.7532203110367399</v>
      </c>
      <c r="T25" s="4">
        <v>2.67414602178131</v>
      </c>
      <c r="U25" s="4">
        <v>3.5232559719002801</v>
      </c>
      <c r="V25" s="4">
        <v>3.5778945444822798</v>
      </c>
      <c r="W25" s="4">
        <v>3.6893100056422998</v>
      </c>
      <c r="X25" s="4">
        <v>4.1493960060866302</v>
      </c>
      <c r="Y25" s="4">
        <v>2.8744652912917701</v>
      </c>
      <c r="Z25" s="4">
        <v>2.0381513461161802</v>
      </c>
      <c r="AA25" s="4">
        <v>1.61843111687819</v>
      </c>
      <c r="AB25" s="4">
        <v>1.5890510466499299</v>
      </c>
      <c r="AC25" s="4">
        <v>2.1672074631490998</v>
      </c>
      <c r="AD25" s="4">
        <v>3.3215632762796301</v>
      </c>
      <c r="AE25" s="4">
        <v>3.81574288696478</v>
      </c>
      <c r="AF25" s="4">
        <v>3.6287549478378698</v>
      </c>
      <c r="AG25" s="4">
        <v>3.0089521313662901</v>
      </c>
      <c r="AH25" s="4">
        <v>3.0801500251118599</v>
      </c>
      <c r="AI25" s="4">
        <v>2.67414602178131</v>
      </c>
    </row>
    <row r="26" spans="1:35">
      <c r="A26">
        <v>25</v>
      </c>
      <c r="B26" s="4">
        <v>3.1195328305860399</v>
      </c>
      <c r="C26" s="4">
        <v>3.50923607641817</v>
      </c>
      <c r="D26" s="4">
        <v>3.4109233759550399</v>
      </c>
      <c r="E26" s="4">
        <v>4.0004890858688702</v>
      </c>
      <c r="F26" s="4">
        <v>3.9320981123348302</v>
      </c>
      <c r="G26" s="4">
        <v>3.8212542459811001</v>
      </c>
      <c r="H26" s="4">
        <v>3.1290432359890001</v>
      </c>
      <c r="I26" s="4">
        <v>3.7467333334989901</v>
      </c>
      <c r="J26" s="4">
        <v>2.6473334076328001</v>
      </c>
      <c r="K26" s="4">
        <v>3.0978858844002102</v>
      </c>
      <c r="L26" s="4">
        <v>3.7093854320171999</v>
      </c>
      <c r="M26" s="4">
        <v>1.9658351978556099</v>
      </c>
      <c r="N26" s="4">
        <v>1.96888863646416</v>
      </c>
      <c r="O26" s="4">
        <v>3.5431984398899998</v>
      </c>
      <c r="P26" s="4">
        <v>3.2033318044489301</v>
      </c>
      <c r="Q26" s="4">
        <v>3.50923607641817</v>
      </c>
      <c r="R26" s="4">
        <v>3.3788570168818599</v>
      </c>
      <c r="S26" s="4">
        <v>2.9923677885300202</v>
      </c>
      <c r="T26" s="4">
        <v>3.3325175172089399</v>
      </c>
      <c r="U26" s="4">
        <v>3.3175583989182398</v>
      </c>
      <c r="V26" s="4">
        <v>3.51072611916844</v>
      </c>
      <c r="W26" s="4">
        <v>3.6952670620863399</v>
      </c>
      <c r="X26" s="4">
        <v>4.0694526227888499</v>
      </c>
      <c r="Y26" s="4">
        <v>2.7624374234612201</v>
      </c>
      <c r="Z26" s="4">
        <v>3.1545801873027899</v>
      </c>
      <c r="AA26" s="4">
        <v>2.3176772594649999</v>
      </c>
      <c r="AB26" s="4">
        <v>2.95421403037466</v>
      </c>
      <c r="AC26" s="4">
        <v>3.47565392745306</v>
      </c>
      <c r="AD26" s="4">
        <v>3.55965532612516</v>
      </c>
      <c r="AE26" s="4">
        <v>4.0035859648412702</v>
      </c>
      <c r="AF26" s="4">
        <v>3.98427855903617</v>
      </c>
      <c r="AG26" s="4">
        <v>3.4139447060066201</v>
      </c>
      <c r="AH26" s="4">
        <v>3.4646486284601301</v>
      </c>
      <c r="AI26" s="4">
        <v>3.3325175172089399</v>
      </c>
    </row>
    <row r="27" spans="1:35">
      <c r="A27">
        <v>26</v>
      </c>
      <c r="B27" s="4">
        <v>2.7085011914705199</v>
      </c>
      <c r="C27" s="4">
        <v>3.24814052070804</v>
      </c>
      <c r="D27" s="4">
        <v>3.1330138900464601</v>
      </c>
      <c r="E27" s="4">
        <v>3.9491447335971799</v>
      </c>
      <c r="F27" s="4">
        <v>4.1622029664792697</v>
      </c>
      <c r="G27" s="4">
        <v>3.75523017506382</v>
      </c>
      <c r="H27" s="4">
        <v>2.8763285702062298</v>
      </c>
      <c r="I27" s="4">
        <v>3.8445523188133501</v>
      </c>
      <c r="J27" s="4">
        <v>2.2168980960726001</v>
      </c>
      <c r="K27" s="4">
        <v>2.8891708121245001</v>
      </c>
      <c r="L27" s="4">
        <v>3.4046739116075102</v>
      </c>
      <c r="M27" s="4">
        <v>2.2394755312564101</v>
      </c>
      <c r="N27" s="4">
        <v>2.2583154648786499</v>
      </c>
      <c r="O27" s="4">
        <v>3.3696791701973701</v>
      </c>
      <c r="P27" s="4">
        <v>3.2740611778666699</v>
      </c>
      <c r="Q27" s="4">
        <v>3.24814052070804</v>
      </c>
      <c r="R27" s="4">
        <v>3.0258164433277002</v>
      </c>
      <c r="S27" s="4">
        <v>2.6827419769791998</v>
      </c>
      <c r="T27" s="4">
        <v>2.8492186992816499</v>
      </c>
      <c r="U27" s="4">
        <v>3.2429304579456799</v>
      </c>
      <c r="V27" s="4">
        <v>3.24622782737428</v>
      </c>
      <c r="W27" s="4">
        <v>3.5260053903609601</v>
      </c>
      <c r="X27" s="4">
        <v>4.1641625085849698</v>
      </c>
      <c r="Y27" s="4">
        <v>2.9191920947549499</v>
      </c>
      <c r="Z27" s="4">
        <v>2.7991380421358398</v>
      </c>
      <c r="AA27" s="4">
        <v>2.3180839935022899</v>
      </c>
      <c r="AB27" s="4">
        <v>2.26372974302393</v>
      </c>
      <c r="AC27" s="4">
        <v>3.3726879677261499</v>
      </c>
      <c r="AD27" s="4">
        <v>3.4038606134128102</v>
      </c>
      <c r="AE27" s="4">
        <v>3.96295721448308</v>
      </c>
      <c r="AF27" s="4">
        <v>3.8228306994628798</v>
      </c>
      <c r="AG27" s="4">
        <v>3.1554310559319498</v>
      </c>
      <c r="AH27" s="4">
        <v>3.5382087251390399</v>
      </c>
      <c r="AI27" s="4">
        <v>2.8492186992816499</v>
      </c>
    </row>
    <row r="28" spans="1:35">
      <c r="A28">
        <v>27</v>
      </c>
      <c r="B28" s="4">
        <v>3.4326077399015098</v>
      </c>
      <c r="C28" s="4">
        <v>3.6108359469134901</v>
      </c>
      <c r="D28" s="4">
        <v>3.5195839033534502</v>
      </c>
      <c r="E28" s="4">
        <v>3.8177393488871099</v>
      </c>
      <c r="F28" s="4">
        <v>3.8320043481785699</v>
      </c>
      <c r="G28" s="4">
        <v>3.9066823434007198</v>
      </c>
      <c r="H28" s="4">
        <v>3.06038390012939</v>
      </c>
      <c r="I28" s="4">
        <v>3.98476629625821</v>
      </c>
      <c r="J28" s="4">
        <v>2.2113699046151298</v>
      </c>
      <c r="K28" s="4">
        <v>3.0450798036723699</v>
      </c>
      <c r="L28" s="4">
        <v>3.5390253823463702</v>
      </c>
      <c r="M28" s="4">
        <v>2.2398761199152299</v>
      </c>
      <c r="N28" s="4">
        <v>2.28659878259873</v>
      </c>
      <c r="O28" s="4">
        <v>3.66039970540879</v>
      </c>
      <c r="P28" s="4">
        <v>3.40237547068506</v>
      </c>
      <c r="Q28" s="4">
        <v>3.6108359469134901</v>
      </c>
      <c r="R28" s="4">
        <v>3.3651026127033599</v>
      </c>
      <c r="S28" s="4">
        <v>3.1826005928691998</v>
      </c>
      <c r="T28" s="4">
        <v>3.18987354170434</v>
      </c>
      <c r="U28" s="4">
        <v>3.47566328634118</v>
      </c>
      <c r="V28" s="4">
        <v>3.6127857409551498</v>
      </c>
      <c r="W28" s="4">
        <v>3.8305245726046899</v>
      </c>
      <c r="X28" s="4">
        <v>4.0145274753565099</v>
      </c>
      <c r="Y28" s="4">
        <v>2.9529047484869402</v>
      </c>
      <c r="Z28" s="4">
        <v>3.2881796472293199</v>
      </c>
      <c r="AA28" s="4">
        <v>2.3978977959284702</v>
      </c>
      <c r="AB28" s="4">
        <v>3.3186808691408101</v>
      </c>
      <c r="AC28" s="4">
        <v>3.47468963071901</v>
      </c>
      <c r="AD28" s="4">
        <v>3.6803071919145198</v>
      </c>
      <c r="AE28" s="4">
        <v>3.8402724486223199</v>
      </c>
      <c r="AF28" s="4">
        <v>3.7603382661571301</v>
      </c>
      <c r="AG28" s="4">
        <v>3.4724120065319499</v>
      </c>
      <c r="AH28" s="4">
        <v>3.2667165280224499</v>
      </c>
      <c r="AI28" s="4">
        <v>3.18987354170434</v>
      </c>
    </row>
    <row r="29" spans="1:35">
      <c r="A29" s="2">
        <v>28</v>
      </c>
      <c r="B29" s="4">
        <v>3.2955913424011398</v>
      </c>
      <c r="C29" s="4">
        <v>3.49900056181527</v>
      </c>
      <c r="D29" s="4">
        <v>3.4379336752952399</v>
      </c>
      <c r="E29" s="4">
        <v>3.97360229948556</v>
      </c>
      <c r="F29" s="4">
        <v>3.63954594815625</v>
      </c>
      <c r="G29" s="4">
        <v>3.6624808680628398</v>
      </c>
      <c r="H29" s="4">
        <v>3.2653719806374601</v>
      </c>
      <c r="I29" s="4">
        <v>3.9852355711868999</v>
      </c>
      <c r="J29" s="4">
        <v>2.9104345988363902</v>
      </c>
      <c r="K29" s="4">
        <v>3.2353636561875598</v>
      </c>
      <c r="L29" s="4">
        <v>3.8176710939024199</v>
      </c>
      <c r="M29" s="4">
        <v>2.0952695029556598</v>
      </c>
      <c r="N29" s="4">
        <v>2.1213170682364</v>
      </c>
      <c r="O29" s="4">
        <v>3.4543647846538899</v>
      </c>
      <c r="P29" s="4">
        <v>3.0284549235328799</v>
      </c>
      <c r="Q29" s="4">
        <v>3.49900056181527</v>
      </c>
      <c r="R29" s="4">
        <v>3.5519741907189002</v>
      </c>
      <c r="S29" s="4">
        <v>3.11852101545194</v>
      </c>
      <c r="T29" s="4">
        <v>3.36041249887105</v>
      </c>
      <c r="U29" s="4">
        <v>3.21767866919016</v>
      </c>
      <c r="V29" s="4">
        <v>3.4883842287817801</v>
      </c>
      <c r="W29" s="4">
        <v>3.3458831207809698</v>
      </c>
      <c r="X29" s="4">
        <v>3.97973837498798</v>
      </c>
      <c r="Y29" s="4">
        <v>2.5086015745860801</v>
      </c>
      <c r="Z29" s="4">
        <v>3.24064003503271</v>
      </c>
      <c r="AA29" s="4">
        <v>2.4063360501434898</v>
      </c>
      <c r="AB29" s="4">
        <v>3.3377874441349702</v>
      </c>
      <c r="AC29" s="4">
        <v>3.8034704020451899</v>
      </c>
      <c r="AD29" s="4">
        <v>3.6257485095292501</v>
      </c>
      <c r="AE29" s="4">
        <v>3.9741101414485702</v>
      </c>
      <c r="AF29" s="4">
        <v>3.9769014360705199</v>
      </c>
      <c r="AG29" s="4">
        <v>3.5819535707432801</v>
      </c>
      <c r="AH29" s="4">
        <v>3.5065565442056101</v>
      </c>
      <c r="AI29" s="4">
        <v>3.36041249887105</v>
      </c>
    </row>
    <row r="30" spans="1:35">
      <c r="A30" s="2">
        <v>29</v>
      </c>
      <c r="B30" s="4">
        <v>3.2695330426906501</v>
      </c>
      <c r="C30" s="4">
        <v>3.5966579372698502</v>
      </c>
      <c r="D30" s="4">
        <v>3.4985392834540798</v>
      </c>
      <c r="E30" s="4">
        <v>3.8718727422121</v>
      </c>
      <c r="F30" s="4">
        <v>3.7109444449142401</v>
      </c>
      <c r="G30" s="4">
        <v>3.8938621884793401</v>
      </c>
      <c r="H30" s="4">
        <v>3.2680489479091199</v>
      </c>
      <c r="I30" s="4">
        <v>3.6398506869022902</v>
      </c>
      <c r="J30" s="4">
        <v>2.8875443716054199</v>
      </c>
      <c r="K30" s="4">
        <v>3.23050493117388</v>
      </c>
      <c r="L30" s="4">
        <v>3.7430163784373498</v>
      </c>
      <c r="M30" s="4">
        <v>1.9305138975585301</v>
      </c>
      <c r="N30" s="4">
        <v>1.52854992119188</v>
      </c>
      <c r="O30" s="4">
        <v>3.6175263887718301</v>
      </c>
      <c r="P30" s="4">
        <v>3.00950939500783</v>
      </c>
      <c r="Q30" s="4">
        <v>3.5966579372698502</v>
      </c>
      <c r="R30" s="4">
        <v>3.56399225011508</v>
      </c>
      <c r="S30" s="4">
        <v>2.7984259063823198</v>
      </c>
      <c r="T30" s="4">
        <v>3.47850523608138</v>
      </c>
      <c r="U30" s="4">
        <v>3.25639692181996</v>
      </c>
      <c r="V30" s="4">
        <v>3.6057870631504398</v>
      </c>
      <c r="W30" s="4">
        <v>3.6738042054123898</v>
      </c>
      <c r="X30" s="4">
        <v>3.9899625616026202</v>
      </c>
      <c r="Y30" s="4">
        <v>1.8328312743131701</v>
      </c>
      <c r="Z30" s="4">
        <v>2.9222736065585901</v>
      </c>
      <c r="AA30" s="4">
        <v>1.91992455078726</v>
      </c>
      <c r="AB30" s="4">
        <v>2.8013442893194598</v>
      </c>
      <c r="AC30" s="4">
        <v>3.5549906577872101</v>
      </c>
      <c r="AD30" s="4">
        <v>3.5969435010417401</v>
      </c>
      <c r="AE30" s="4">
        <v>3.9039877454312601</v>
      </c>
      <c r="AF30" s="4">
        <v>3.8233669311098</v>
      </c>
      <c r="AG30" s="4">
        <v>3.5164273642501902</v>
      </c>
      <c r="AH30" s="4">
        <v>3.2828650207777601</v>
      </c>
      <c r="AI30" s="4">
        <v>3.47850523608138</v>
      </c>
    </row>
    <row r="31" spans="1:35">
      <c r="A31" s="2">
        <v>30</v>
      </c>
      <c r="B31" s="4">
        <v>3.0104203946165802</v>
      </c>
      <c r="C31" s="4">
        <v>3.2585256400679499</v>
      </c>
      <c r="D31" s="4">
        <v>3.1657993275430001</v>
      </c>
      <c r="E31" s="4">
        <v>3.9921979792633202</v>
      </c>
      <c r="F31" s="4">
        <v>3.6408705615376702</v>
      </c>
      <c r="G31" s="4">
        <v>3.8037194374020098</v>
      </c>
      <c r="H31" s="4">
        <v>3.43284122723328</v>
      </c>
      <c r="I31" s="4">
        <v>3.97764967522604</v>
      </c>
      <c r="J31" s="4">
        <v>3.19247677841709</v>
      </c>
      <c r="K31" s="4">
        <v>3.37700046973921</v>
      </c>
      <c r="L31" s="4">
        <v>3.89514034665258</v>
      </c>
      <c r="M31" s="4">
        <v>1.9199109916535899</v>
      </c>
      <c r="N31" s="4">
        <v>1.59685967819022</v>
      </c>
      <c r="O31" s="4">
        <v>3.5363031414477302</v>
      </c>
      <c r="P31" s="4">
        <v>2.6927971264927701</v>
      </c>
      <c r="Q31" s="4">
        <v>3.2585256400679499</v>
      </c>
      <c r="R31" s="4">
        <v>3.7595638395535702</v>
      </c>
      <c r="S31" s="4">
        <v>2.82517336206877</v>
      </c>
      <c r="T31" s="4">
        <v>3.65647622499255</v>
      </c>
      <c r="U31" s="4">
        <v>2.8715215262573102</v>
      </c>
      <c r="V31" s="4">
        <v>3.2996038790308599</v>
      </c>
      <c r="W31" s="4">
        <v>3.54926090254235</v>
      </c>
      <c r="X31" s="4">
        <v>3.9866604294814798</v>
      </c>
      <c r="Y31" s="4">
        <v>1.2667313026384801</v>
      </c>
      <c r="Z31" s="4">
        <v>3.10989485709809</v>
      </c>
      <c r="AA31" s="4">
        <v>2.2049225788118001</v>
      </c>
      <c r="AB31" s="4">
        <v>3.25454624161355</v>
      </c>
      <c r="AC31" s="4">
        <v>3.9340365101742201</v>
      </c>
      <c r="AD31" s="4">
        <v>3.5674542160743998</v>
      </c>
      <c r="AE31" s="4">
        <v>3.9858774713968299</v>
      </c>
      <c r="AF31" s="4">
        <v>3.9977155169695702</v>
      </c>
      <c r="AG31" s="4">
        <v>3.6873294691985001</v>
      </c>
      <c r="AH31" s="4">
        <v>3.4293000757566401</v>
      </c>
      <c r="AI31" s="4">
        <v>3.65647622499255</v>
      </c>
    </row>
    <row r="32" spans="1:35">
      <c r="A32">
        <v>31</v>
      </c>
      <c r="B32" s="4">
        <v>3.2234313368270802</v>
      </c>
      <c r="C32" s="4">
        <v>3.05490817164354</v>
      </c>
      <c r="D32" s="4">
        <v>3.0428738035466698</v>
      </c>
      <c r="E32" s="4">
        <v>3.9978841567140901</v>
      </c>
      <c r="F32" s="4">
        <v>3.6277947243194602</v>
      </c>
      <c r="G32" s="4">
        <v>3.5658537350218502</v>
      </c>
      <c r="H32" s="4">
        <v>3.45424515832168</v>
      </c>
      <c r="I32" s="4">
        <v>3.9836495489299102</v>
      </c>
      <c r="J32" s="4">
        <v>3.2183182439160398</v>
      </c>
      <c r="K32" s="4">
        <v>3.3990266826792199</v>
      </c>
      <c r="L32" s="4">
        <v>3.8940718493000701</v>
      </c>
      <c r="M32" s="4">
        <v>1.98960224818412</v>
      </c>
      <c r="N32" s="4">
        <v>1.89649179312724</v>
      </c>
      <c r="O32" s="4">
        <v>3.3221120983502002</v>
      </c>
      <c r="P32" s="4">
        <v>2.59389176797725</v>
      </c>
      <c r="Q32" s="4">
        <v>3.05490817164354</v>
      </c>
      <c r="R32" s="4">
        <v>3.77724888593495</v>
      </c>
      <c r="S32" s="4">
        <v>2.8468627050464499</v>
      </c>
      <c r="T32" s="4">
        <v>3.6792258859357201</v>
      </c>
      <c r="U32" s="4">
        <v>2.7798520598673702</v>
      </c>
      <c r="V32" s="4">
        <v>3.14747764419872</v>
      </c>
      <c r="W32" s="4">
        <v>3.1420740157498499</v>
      </c>
      <c r="X32" s="4">
        <v>3.9802058341438999</v>
      </c>
      <c r="Y32" s="4">
        <v>1.3197730386942199</v>
      </c>
      <c r="Z32" s="4">
        <v>3.1255324141516199</v>
      </c>
      <c r="AA32" s="4">
        <v>2.3359269187723601</v>
      </c>
      <c r="AB32" s="4">
        <v>3.40178038592502</v>
      </c>
      <c r="AC32" s="4">
        <v>3.9349401029872801</v>
      </c>
      <c r="AD32" s="4">
        <v>3.4870568712822898</v>
      </c>
      <c r="AE32" s="4">
        <v>3.9853030557123401</v>
      </c>
      <c r="AF32" s="4">
        <v>3.99932265062523</v>
      </c>
      <c r="AG32" s="4">
        <v>3.6736097705426198</v>
      </c>
      <c r="AH32" s="4">
        <v>3.5027797806701901</v>
      </c>
      <c r="AI32" s="4">
        <v>3.6792258859357201</v>
      </c>
    </row>
    <row r="33" spans="1:35">
      <c r="A33" s="2">
        <v>32</v>
      </c>
      <c r="B33" s="4">
        <v>3.2494750697993098</v>
      </c>
      <c r="C33" s="4">
        <v>3.20708935153786</v>
      </c>
      <c r="D33" s="4">
        <v>3.1491621576892501</v>
      </c>
      <c r="E33" s="4">
        <v>3.9307989309337898</v>
      </c>
      <c r="F33" s="4">
        <v>3.6800495545180798</v>
      </c>
      <c r="G33" s="4">
        <v>3.7104008058973998</v>
      </c>
      <c r="H33" s="4">
        <v>3.2457124210107402</v>
      </c>
      <c r="I33" s="4">
        <v>3.9447910331270299</v>
      </c>
      <c r="J33" s="4">
        <v>2.8395024501202801</v>
      </c>
      <c r="K33" s="4">
        <v>3.21041604119968</v>
      </c>
      <c r="L33" s="4">
        <v>3.7008969428699898</v>
      </c>
      <c r="M33" s="4">
        <v>2.1215917394611199</v>
      </c>
      <c r="N33" s="4">
        <v>1.9666913384290401</v>
      </c>
      <c r="O33" s="4">
        <v>3.4210312533903799</v>
      </c>
      <c r="P33" s="4">
        <v>2.87511021400754</v>
      </c>
      <c r="Q33" s="4">
        <v>3.20708935153786</v>
      </c>
      <c r="R33" s="4">
        <v>3.5455896904568101</v>
      </c>
      <c r="S33" s="4">
        <v>2.9035507145254802</v>
      </c>
      <c r="T33" s="4">
        <v>3.4154747747358698</v>
      </c>
      <c r="U33" s="4">
        <v>2.9984398353988602</v>
      </c>
      <c r="V33" s="4">
        <v>3.2417912153841102</v>
      </c>
      <c r="W33" s="4">
        <v>3.4484523941195699</v>
      </c>
      <c r="X33" s="4">
        <v>3.9760979778230898</v>
      </c>
      <c r="Y33" s="4">
        <v>1.8089789587004801</v>
      </c>
      <c r="Z33" s="4">
        <v>3.22701907113585</v>
      </c>
      <c r="AA33" s="4">
        <v>2.37462979878286</v>
      </c>
      <c r="AB33" s="4">
        <v>3.2486438956336001</v>
      </c>
      <c r="AC33" s="4">
        <v>3.63446845443455</v>
      </c>
      <c r="AD33" s="4">
        <v>3.524347955219</v>
      </c>
      <c r="AE33" s="4">
        <v>3.9238545084817398</v>
      </c>
      <c r="AF33" s="4">
        <v>3.8904234278900902</v>
      </c>
      <c r="AG33" s="4">
        <v>3.5584677170833801</v>
      </c>
      <c r="AH33" s="4">
        <v>3.4067143312363899</v>
      </c>
      <c r="AI33" s="4">
        <v>3.4154747747358698</v>
      </c>
    </row>
    <row r="34" spans="1:35">
      <c r="A34">
        <v>33</v>
      </c>
      <c r="B34" s="4">
        <v>3.0798727969061499</v>
      </c>
      <c r="C34" s="4">
        <v>3.1693819433509698</v>
      </c>
      <c r="D34" s="4">
        <v>3.07895012643066</v>
      </c>
      <c r="E34" s="4">
        <v>3.9063114954812601</v>
      </c>
      <c r="F34" s="4">
        <v>3.7783252505972</v>
      </c>
      <c r="G34" s="4">
        <v>3.8125544586731599</v>
      </c>
      <c r="H34" s="4">
        <v>3.2526515438672798</v>
      </c>
      <c r="I34" s="4">
        <v>3.8710506827967599</v>
      </c>
      <c r="J34" s="4">
        <v>2.91415741627435</v>
      </c>
      <c r="K34" s="4">
        <v>3.2186769655299399</v>
      </c>
      <c r="L34" s="4">
        <v>3.6914386850498699</v>
      </c>
      <c r="M34" s="4">
        <v>2.0305043091679602</v>
      </c>
      <c r="N34" s="4">
        <v>2.01555160398267</v>
      </c>
      <c r="O34" s="4">
        <v>3.4928075758885599</v>
      </c>
      <c r="P34" s="4">
        <v>2.8896757358052998</v>
      </c>
      <c r="Q34" s="4">
        <v>3.1693819433509698</v>
      </c>
      <c r="R34" s="4">
        <v>3.4724319612799701</v>
      </c>
      <c r="S34" s="4">
        <v>2.8529547121880801</v>
      </c>
      <c r="T34" s="4">
        <v>3.3895344059180998</v>
      </c>
      <c r="U34" s="4">
        <v>2.96989757564956</v>
      </c>
      <c r="V34" s="4">
        <v>3.2293868787953701</v>
      </c>
      <c r="W34" s="4">
        <v>3.5947233247250501</v>
      </c>
      <c r="X34" s="4">
        <v>4.0260596379297198</v>
      </c>
      <c r="Y34" s="4">
        <v>1.76237146360178</v>
      </c>
      <c r="Z34" s="4">
        <v>3.12207526128749</v>
      </c>
      <c r="AA34" s="4">
        <v>2.41991241886703</v>
      </c>
      <c r="AB34" s="4">
        <v>3.0898398072978299</v>
      </c>
      <c r="AC34" s="4">
        <v>3.68754733120887</v>
      </c>
      <c r="AD34" s="4">
        <v>3.5428466075006302</v>
      </c>
      <c r="AE34" s="4">
        <v>3.91643265226939</v>
      </c>
      <c r="AF34" s="4">
        <v>3.8320611947355698</v>
      </c>
      <c r="AG34" s="4">
        <v>3.5057368971242999</v>
      </c>
      <c r="AH34" s="4">
        <v>3.5668538885665</v>
      </c>
      <c r="AI34" s="4">
        <v>3.3895344059180998</v>
      </c>
    </row>
    <row r="35" spans="1:35">
      <c r="A35" s="2">
        <v>34</v>
      </c>
      <c r="B35" s="4">
        <v>3.0744979706544102</v>
      </c>
      <c r="C35" s="4">
        <v>3.24062141116395</v>
      </c>
      <c r="D35" s="4">
        <v>3.1996753823074902</v>
      </c>
      <c r="E35" s="4">
        <v>3.98747621480311</v>
      </c>
      <c r="F35" s="4">
        <v>3.6307849896816702</v>
      </c>
      <c r="G35" s="4">
        <v>3.8294514416585499</v>
      </c>
      <c r="H35" s="4">
        <v>3.09089886246479</v>
      </c>
      <c r="I35" s="4">
        <v>3.9816110577658499</v>
      </c>
      <c r="J35" s="4">
        <v>2.4597570707933198</v>
      </c>
      <c r="K35" s="4">
        <v>3.07043066886594</v>
      </c>
      <c r="L35" s="4">
        <v>3.6949886216533798</v>
      </c>
      <c r="M35" s="4">
        <v>2.0901160725980699</v>
      </c>
      <c r="N35" s="4">
        <v>2.16283074602564</v>
      </c>
      <c r="O35" s="4">
        <v>3.5973223152257701</v>
      </c>
      <c r="P35" s="4">
        <v>2.9407004738576501</v>
      </c>
      <c r="Q35" s="4">
        <v>3.24062141116395</v>
      </c>
      <c r="R35" s="4">
        <v>3.4252992269748699</v>
      </c>
      <c r="S35" s="4">
        <v>2.97000714205651</v>
      </c>
      <c r="T35" s="4">
        <v>3.2254440763310801</v>
      </c>
      <c r="U35" s="4">
        <v>3.05679859853706</v>
      </c>
      <c r="V35" s="4">
        <v>3.3488325624944801</v>
      </c>
      <c r="W35" s="4">
        <v>3.7907500076122398</v>
      </c>
      <c r="X35" s="4">
        <v>3.9419741781241302</v>
      </c>
      <c r="Y35" s="4">
        <v>2.0812575434057901</v>
      </c>
      <c r="Z35" s="4">
        <v>3.3839824903441</v>
      </c>
      <c r="AA35" s="4">
        <v>2.4783796223165</v>
      </c>
      <c r="AB35" s="4">
        <v>3.08649867368224</v>
      </c>
      <c r="AC35" s="4">
        <v>3.4218542466250299</v>
      </c>
      <c r="AD35" s="4">
        <v>3.6557797052722698</v>
      </c>
      <c r="AE35" s="4">
        <v>3.9603392868850902</v>
      </c>
      <c r="AF35" s="4">
        <v>4.0220607293959398</v>
      </c>
      <c r="AG35" s="4">
        <v>3.5245243080199802</v>
      </c>
      <c r="AH35" s="4">
        <v>3.4801644625685801</v>
      </c>
      <c r="AI35" s="4">
        <v>3.2254440763310801</v>
      </c>
    </row>
    <row r="37" spans="1:35">
      <c r="A37" s="1" t="s">
        <v>17</v>
      </c>
      <c r="B37" s="2" t="s">
        <v>18</v>
      </c>
      <c r="C37" s="3" t="s">
        <v>19</v>
      </c>
    </row>
    <row r="39" spans="1:35"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>
        <v>21</v>
      </c>
      <c r="W39" s="4">
        <v>22</v>
      </c>
      <c r="X39" s="4">
        <v>23</v>
      </c>
      <c r="Y39" s="4">
        <v>24</v>
      </c>
      <c r="Z39" s="4">
        <v>25</v>
      </c>
      <c r="AA39" s="4">
        <v>26</v>
      </c>
      <c r="AB39" s="4">
        <v>27</v>
      </c>
      <c r="AC39" s="4">
        <v>28</v>
      </c>
      <c r="AD39" s="4">
        <v>29</v>
      </c>
      <c r="AE39" s="4">
        <v>30</v>
      </c>
      <c r="AF39" s="4">
        <v>31</v>
      </c>
      <c r="AG39" s="4">
        <v>32</v>
      </c>
      <c r="AH39" s="4">
        <v>33</v>
      </c>
      <c r="AI39" s="4">
        <v>34</v>
      </c>
    </row>
    <row r="40" spans="1:35">
      <c r="A40" s="4" t="s">
        <v>1</v>
      </c>
      <c r="B40" s="4">
        <f>SUM(session_average.csv!B3:B4, session_average.csv!B7, session_average.csv!B15:B17, session_average.csv!B19, session_average.csv!B21:B22)</f>
        <v>30.40825773744119</v>
      </c>
      <c r="C40" s="4">
        <f>SUM(session_average.csv!C3:C4, session_average.csv!C7, session_average.csv!C15:C17, session_average.csv!C19, session_average.csv!C21:C22)</f>
        <v>33.355427414526723</v>
      </c>
      <c r="D40" s="4">
        <f>SUM(session_average.csv!D3:D4, session_average.csv!D7, session_average.csv!D15:D17, session_average.csv!D19, session_average.csv!D21:D22)</f>
        <v>32.437377324001417</v>
      </c>
      <c r="E40" s="4">
        <f>SUM(session_average.csv!E3:E4, session_average.csv!E7, session_average.csv!E15:E17, session_average.csv!E19, session_average.csv!E21:E22)</f>
        <v>33.401578423670514</v>
      </c>
      <c r="F40" s="4">
        <f>SUM(session_average.csv!F3:F4, session_average.csv!F7, session_average.csv!F15:F17, session_average.csv!F19, session_average.csv!F21:F22)</f>
        <v>33.634482892165842</v>
      </c>
      <c r="G40" s="4">
        <f>SUM(session_average.csv!G3:G4, session_average.csv!G7, session_average.csv!G15:G17, session_average.csv!G19, session_average.csv!G21:G22)</f>
        <v>35.40606407502186</v>
      </c>
      <c r="H40" s="4">
        <f>SUM(session_average.csv!H3:H4, session_average.csv!H7, session_average.csv!H15:H17, session_average.csv!H19, session_average.csv!H21:H22)</f>
        <v>28.068786990051322</v>
      </c>
      <c r="I40" s="4">
        <f>SUM(session_average.csv!I3:I4, session_average.csv!I7, session_average.csv!I15:I17, session_average.csv!I19, session_average.csv!I21:I22)</f>
        <v>32.466819383147602</v>
      </c>
      <c r="J40" s="4">
        <f>SUM(session_average.csv!J3:J4, session_average.csv!J7, session_average.csv!J15:J17, session_average.csv!J19, session_average.csv!J21:J22)</f>
        <v>23.199987743238033</v>
      </c>
      <c r="K40" s="4">
        <f>SUM(session_average.csv!K3:K4, session_average.csv!K7, session_average.csv!K15:K17, session_average.csv!K19, session_average.csv!K21:K22)</f>
        <v>27.864793063537412</v>
      </c>
      <c r="L40" s="4">
        <f>SUM(session_average.csv!L3:L4, session_average.csv!L7, session_average.csv!L15:L17, session_average.csv!L19, session_average.csv!L21:L22)</f>
        <v>32.776004432918313</v>
      </c>
      <c r="M40" s="4">
        <f>SUM(session_average.csv!M3:M4, session_average.csv!M7, session_average.csv!M15:M17, session_average.csv!M19, session_average.csv!M21:M22)</f>
        <v>15.966726471855887</v>
      </c>
      <c r="N40" s="4">
        <f>SUM(session_average.csv!N3:N4, session_average.csv!N7, session_average.csv!N15:N17, session_average.csv!N19, session_average.csv!N21:N22)</f>
        <v>14.375597390703188</v>
      </c>
      <c r="O40" s="4">
        <f>SUM(session_average.csv!O3:O4, session_average.csv!O7, session_average.csv!O15:O17, session_average.csv!O19, session_average.csv!O21:O22)</f>
        <v>32.956744309597198</v>
      </c>
      <c r="P40" s="4">
        <f>SUM(session_average.csv!P3:P4, session_average.csv!P7, session_average.csv!P15:P17, session_average.csv!P19, session_average.csv!P21:P22)</f>
        <v>28.158885943863176</v>
      </c>
      <c r="Q40" s="4">
        <f>SUM(session_average.csv!Q3:Q4, session_average.csv!Q7, session_average.csv!Q15:Q17, session_average.csv!Q19, session_average.csv!Q21:Q22)</f>
        <v>33.355427414526723</v>
      </c>
      <c r="R40" s="4">
        <f>SUM(session_average.csv!R3:R4, session_average.csv!R7, session_average.csv!R15:R17, session_average.csv!R19, session_average.csv!R21:R22)</f>
        <v>30.094013532339225</v>
      </c>
      <c r="S40" s="4">
        <f>SUM(session_average.csv!S3:S4, session_average.csv!S7, session_average.csv!S15:S17, session_average.csv!S19, session_average.csv!S21:S22)</f>
        <v>22.991733388590777</v>
      </c>
      <c r="T40" s="4">
        <f>SUM(session_average.csv!T3:T4, session_average.csv!T7, session_average.csv!T15:T17, session_average.csv!T19, session_average.csv!T21:T22)</f>
        <v>29.282572833642316</v>
      </c>
      <c r="U40" s="4">
        <f>SUM(session_average.csv!U3:U4, session_average.csv!U7, session_average.csv!U15:U17, session_average.csv!U19, session_average.csv!U21:U22)</f>
        <v>30.383146856311988</v>
      </c>
      <c r="V40" s="4">
        <f>SUM(session_average.csv!V3:V4, session_average.csv!V7, session_average.csv!V15:V17, session_average.csv!V19, session_average.csv!V21:V22)</f>
        <v>33.268349990964438</v>
      </c>
      <c r="W40" s="4">
        <f>SUM(session_average.csv!W3:W4, session_average.csv!W7, session_average.csv!W15:W17, session_average.csv!W19, session_average.csv!W21:W22)</f>
        <v>33.870687741566812</v>
      </c>
      <c r="X40" s="4">
        <f>SUM(session_average.csv!X3:X4, session_average.csv!X7, session_average.csv!X15:X17, session_average.csv!X19, session_average.csv!X21:X22)</f>
        <v>35.941076987802084</v>
      </c>
      <c r="Y40" s="4">
        <f>SUM(session_average.csv!Y3:Y4, session_average.csv!Y7, session_average.csv!Y15:Y17, session_average.csv!Y19, session_average.csv!Y21:Y22)</f>
        <v>17.66829922110832</v>
      </c>
      <c r="Z40" s="4">
        <f>SUM(session_average.csv!Z3:Z4, session_average.csv!Z7, session_average.csv!Z15:Z17, session_average.csv!Z19, session_average.csv!Z21:Z22)</f>
        <v>25.470178674295884</v>
      </c>
      <c r="AA40" s="4">
        <f>SUM(session_average.csv!AA3:AA4, session_average.csv!AA7, session_average.csv!AA15:AA17, session_average.csv!AA19, session_average.csv!AA21:AA22)</f>
        <v>16.861121054852099</v>
      </c>
      <c r="AB40" s="4">
        <f>SUM(session_average.csv!AB3:AB4, session_average.csv!AB7, session_average.csv!AB15:AB17, session_average.csv!AB19, session_average.csv!AB21:AB22)</f>
        <v>23.036507047077908</v>
      </c>
      <c r="AC40" s="4">
        <f>SUM(session_average.csv!AC3:AC4, session_average.csv!AC7, session_average.csv!AC15:AC17, session_average.csv!AC19, session_average.csv!AC21:AC22)</f>
        <v>27.757179000906913</v>
      </c>
      <c r="AD40" s="4">
        <f>SUM(session_average.csv!AD3:AD4, session_average.csv!AD7, session_average.csv!AD15:AD17, session_average.csv!AD19, session_average.csv!AD21:AD22)</f>
        <v>32.531243550567439</v>
      </c>
      <c r="AE40" s="4">
        <f>SUM(session_average.csv!AE3:AE4, session_average.csv!AE7, session_average.csv!AE15:AE17, session_average.csv!AE19, session_average.csv!AE21:AE22)</f>
        <v>34.780762825124832</v>
      </c>
      <c r="AF40" s="4">
        <f>SUM(session_average.csv!AF3:AF4, session_average.csv!AF7, session_average.csv!AF15:AF17, session_average.csv!AF19, session_average.csv!AF21:AF22)</f>
        <v>33.539323388650843</v>
      </c>
      <c r="AG40" s="4">
        <f>SUM(session_average.csv!AG3:AG4, session_average.csv!AG7, session_average.csv!AG15:AG17, session_average.csv!AG19, session_average.csv!AG21:AG22)</f>
        <v>30.486350016551153</v>
      </c>
      <c r="AH40" s="4">
        <f>SUM(session_average.csv!AH3:AH4, session_average.csv!AH7, session_average.csv!AH15:AH17, session_average.csv!AH19, session_average.csv!AH21:AH22)</f>
        <v>29.10454343027892</v>
      </c>
      <c r="AI40" s="4">
        <f>SUM(session_average.csv!AI3:AI4, session_average.csv!AI7, session_average.csv!AI15:AI17, session_average.csv!AI19, session_average.csv!AI21:AI22)</f>
        <v>29.282572833642316</v>
      </c>
    </row>
    <row r="41" spans="1:35">
      <c r="A41" s="4" t="s">
        <v>5</v>
      </c>
      <c r="B41" s="4">
        <f>SUM(session_average.csv!B8, session_average.csv!B10:B12, session_average.csv!B18, session_average.csv!B20, session_average.csv!B29:B31, session_average.csv!B33, session_average.csv!B35)</f>
        <v>33.570644976405788</v>
      </c>
      <c r="C41" s="4">
        <f>SUM(session_average.csv!C8, session_average.csv!C10:C12, session_average.csv!C18, session_average.csv!C20, session_average.csv!C29:C31, session_average.csv!C33, session_average.csv!C35)</f>
        <v>35.432223169713808</v>
      </c>
      <c r="D41" s="4">
        <f>SUM(session_average.csv!D8, session_average.csv!D10:D12, session_average.csv!D18, session_average.csv!D20, session_average.csv!D29:D31, session_average.csv!D33, session_average.csv!D35)</f>
        <v>34.682941572680512</v>
      </c>
      <c r="E41" s="4">
        <f>SUM(session_average.csv!E8, session_average.csv!E10:E12, session_average.csv!E18, session_average.csv!E20, session_average.csv!E29:E31, session_average.csv!E33, session_average.csv!E35)</f>
        <v>43.835597572300209</v>
      </c>
      <c r="F41" s="4">
        <f>SUM(session_average.csv!F8, session_average.csv!F10:F12, session_average.csv!F18, session_average.csv!F20, session_average.csv!F29:F31, session_average.csv!F33, session_average.csv!F35)</f>
        <v>40.502708133624665</v>
      </c>
      <c r="G41" s="4">
        <f>SUM(session_average.csv!G8, session_average.csv!G10:G12, session_average.csv!G18, session_average.csv!G20, session_average.csv!G29:G31, session_average.csv!G33, session_average.csv!G35)</f>
        <v>41.737678836719105</v>
      </c>
      <c r="H41" s="4">
        <f>SUM(session_average.csv!H8, session_average.csv!H10:H12, session_average.csv!H18, session_average.csv!H20, session_average.csv!H29:H31, session_average.csv!H33, session_average.csv!H35)</f>
        <v>34.966031950015839</v>
      </c>
      <c r="I41" s="4">
        <f>SUM(session_average.csv!I8, session_average.csv!I10:I12, session_average.csv!I18, session_average.csv!I20, session_average.csv!I29:I31, session_average.csv!I33, session_average.csv!I35)</f>
        <v>43.433564279351515</v>
      </c>
      <c r="J41" s="4">
        <f>SUM(session_average.csv!J8, session_average.csv!J10:J12, session_average.csv!J18, session_average.csv!J20, session_average.csv!J29:J31, session_average.csv!J33, session_average.csv!J35)</f>
        <v>30.125305384810641</v>
      </c>
      <c r="K41" s="4">
        <f>SUM(session_average.csv!K8, session_average.csv!K10:K12, session_average.csv!K18, session_average.csv!K20, session_average.csv!K29:K31, session_average.csv!K33, session_average.csv!K35)</f>
        <v>34.650622245881458</v>
      </c>
      <c r="L41" s="4">
        <f>SUM(session_average.csv!L8, session_average.csv!L10:L12, session_average.csv!L18, session_average.csv!L20, session_average.csv!L29:L31, session_average.csv!L33, session_average.csv!L35)</f>
        <v>41.182008824612709</v>
      </c>
      <c r="M41" s="4">
        <f>SUM(session_average.csv!M8, session_average.csv!M10:M12, session_average.csv!M18, session_average.csv!M20, session_average.csv!M29:M31, session_average.csv!M33, session_average.csv!M35)</f>
        <v>22.566392614307418</v>
      </c>
      <c r="N41" s="4">
        <f>SUM(session_average.csv!N8, session_average.csv!N10:N12, session_average.csv!N18, session_average.csv!N20, session_average.csv!N29:N31, session_average.csv!N33, session_average.csv!N35)</f>
        <v>21.993111438817952</v>
      </c>
      <c r="O41" s="4">
        <f>SUM(session_average.csv!O8, session_average.csv!O10:O12, session_average.csv!O18, session_average.csv!O20, session_average.csv!O29:O31, session_average.csv!O33, session_average.csv!O35)</f>
        <v>38.581163275306629</v>
      </c>
      <c r="P41" s="4">
        <f>SUM(session_average.csv!P8, session_average.csv!P10:P12, session_average.csv!P18, session_average.csv!P20, session_average.csv!P29:P31, session_average.csv!P33, session_average.csv!P35)</f>
        <v>31.896638207176668</v>
      </c>
      <c r="Q41" s="4">
        <f>SUM(session_average.csv!Q8, session_average.csv!Q10:Q12, session_average.csv!Q18, session_average.csv!Q20, session_average.csv!Q29:Q31, session_average.csv!Q33, session_average.csv!Q35)</f>
        <v>35.432223169713808</v>
      </c>
      <c r="R41" s="4">
        <f>SUM(session_average.csv!R8, session_average.csv!R10:R12, session_average.csv!R18, session_average.csv!R20, session_average.csv!R29:R31, session_average.csv!R33, session_average.csv!R35)</f>
        <v>38.579398273949799</v>
      </c>
      <c r="S41" s="4">
        <f>SUM(session_average.csv!S8, session_average.csv!S10:S12, session_average.csv!S18, session_average.csv!S20, session_average.csv!S29:S31, session_average.csv!S33, session_average.csv!S35)</f>
        <v>31.330853926681183</v>
      </c>
      <c r="T41" s="4">
        <f>SUM(session_average.csv!T8, session_average.csv!T10:T12, session_average.csv!T18, session_average.csv!T20, session_average.csv!T29:T31, session_average.csv!T33, session_average.csv!T35)</f>
        <v>36.304435764867982</v>
      </c>
      <c r="U41" s="4">
        <f>SUM(session_average.csv!U8, session_average.csv!U10:U12, session_average.csv!U18, session_average.csv!U20, session_average.csv!U29:U31, session_average.csv!U33, session_average.csv!U35)</f>
        <v>33.249943239891067</v>
      </c>
      <c r="V41" s="4">
        <f>SUM(session_average.csv!V8, session_average.csv!V10:V12, session_average.csv!V18, session_average.csv!V20, session_average.csv!V29:V31, session_average.csv!V33, session_average.csv!V35)</f>
        <v>36.230143649480269</v>
      </c>
      <c r="W41" s="4">
        <f>SUM(session_average.csv!W8, session_average.csv!W10:W12, session_average.csv!W18, session_average.csv!W20, session_average.csv!W29:W31, session_average.csv!W33, session_average.csv!W35)</f>
        <v>39.436325191078808</v>
      </c>
      <c r="X41" s="4">
        <f>SUM(session_average.csv!X8, session_average.csv!X10:X12, session_average.csv!X18, session_average.csv!X20, session_average.csv!X29:X31, session_average.csv!X33, session_average.csv!X35)</f>
        <v>43.813800320447427</v>
      </c>
      <c r="Y41" s="4">
        <f>SUM(session_average.csv!Y8, session_average.csv!Y10:Y12, session_average.csv!Y18, session_average.csv!Y20, session_average.csv!Y29:Y31, session_average.csv!Y33, session_average.csv!Y35)</f>
        <v>21.553046312058417</v>
      </c>
      <c r="Z41" s="4">
        <f>SUM(session_average.csv!Z8, session_average.csv!Z10:Z12, session_average.csv!Z18, session_average.csv!Z20, session_average.csv!Z29:Z31, session_average.csv!Z33, session_average.csv!Z35)</f>
        <v>35.381933503873533</v>
      </c>
      <c r="AA41" s="4">
        <f>SUM(session_average.csv!AA8, session_average.csv!AA10:AA12, session_average.csv!AA18, session_average.csv!AA20, session_average.csv!AA29:AA31, session_average.csv!AA33, session_average.csv!AA35)</f>
        <v>25.58422674026481</v>
      </c>
      <c r="AB41" s="4">
        <f>SUM(session_average.csv!AB8, session_average.csv!AB10:AB12, session_average.csv!AB18, session_average.csv!AB20, session_average.csv!AB29:AB31, session_average.csv!AB33, session_average.csv!AB35)</f>
        <v>32.930261540913023</v>
      </c>
      <c r="AC41" s="4">
        <f>SUM(session_average.csv!AC8, session_average.csv!AC10:AC12, session_average.csv!AC18, session_average.csv!AC20, session_average.csv!AC29:AC31, session_average.csv!AC33, session_average.csv!AC35)</f>
        <v>39.68418504592762</v>
      </c>
      <c r="AD41" s="4">
        <f>SUM(session_average.csv!AD8, session_average.csv!AD10:AD12, session_average.csv!AD18, session_average.csv!AD20, session_average.csv!AD29:AD31, session_average.csv!AD33, session_average.csv!AD35)</f>
        <v>39.389436064060163</v>
      </c>
      <c r="AE41" s="4">
        <f>SUM(session_average.csv!AE8, session_average.csv!AE10:AE12, session_average.csv!AE18, session_average.csv!AE20, session_average.csv!AE29:AE31, session_average.csv!AE33, session_average.csv!AE35)</f>
        <v>43.674269455718665</v>
      </c>
      <c r="AF41" s="4">
        <f>SUM(session_average.csv!AF8, session_average.csv!AF10:AF12, session_average.csv!AF18, session_average.csv!AF20, session_average.csv!AF29:AF31, session_average.csv!AF33, session_average.csv!AF35)</f>
        <v>44.022429736526227</v>
      </c>
      <c r="AG41" s="4">
        <f>SUM(session_average.csv!AG8, session_average.csv!AG10:AG12, session_average.csv!AG18, session_average.csv!AG20, session_average.csv!AG29:AG31, session_average.csv!AG33, session_average.csv!AG35)</f>
        <v>38.798053730792951</v>
      </c>
      <c r="AH41" s="4">
        <f>SUM(session_average.csv!AH8, session_average.csv!AH10:AH12, session_average.csv!AH18, session_average.csv!AH20, session_average.csv!AH29:AH31, session_average.csv!AH33, session_average.csv!AH35)</f>
        <v>38.00754496764889</v>
      </c>
      <c r="AI41" s="4">
        <f>SUM(session_average.csv!AI8, session_average.csv!AI10:AI12, session_average.csv!AI18, session_average.csv!AI20, session_average.csv!AI29:AI31, session_average.csv!AI33, session_average.csv!AI35)</f>
        <v>36.304435764867982</v>
      </c>
    </row>
    <row r="42" spans="1:35">
      <c r="A42" s="4" t="s">
        <v>2</v>
      </c>
      <c r="B42" s="4">
        <f>session_average.csv!B14</f>
        <v>3.4482646320580499</v>
      </c>
      <c r="C42" s="4">
        <f>session_average.csv!C14</f>
        <v>3.6009824435586699</v>
      </c>
      <c r="D42" s="4">
        <f>session_average.csv!D14</f>
        <v>3.4914275448232401</v>
      </c>
      <c r="E42" s="4">
        <f>session_average.csv!E14</f>
        <v>3.4786911670116498</v>
      </c>
      <c r="F42" s="4">
        <f>session_average.csv!F14</f>
        <v>4.1238560005426903</v>
      </c>
      <c r="G42" s="4">
        <f>session_average.csv!G14</f>
        <v>4.0594433272964201</v>
      </c>
      <c r="H42" s="4">
        <f>session_average.csv!H14</f>
        <v>2.8456942106341701</v>
      </c>
      <c r="I42" s="4">
        <f>session_average.csv!I14</f>
        <v>3.6820935013195202</v>
      </c>
      <c r="J42" s="4">
        <f>session_average.csv!J14</f>
        <v>2.263906936703</v>
      </c>
      <c r="K42" s="4">
        <f>session_average.csv!K14</f>
        <v>2.8751513079152602</v>
      </c>
      <c r="L42" s="4">
        <f>session_average.csv!L14</f>
        <v>3.02763732032439</v>
      </c>
      <c r="M42" s="4">
        <f>session_average.csv!M14</f>
        <v>2.2401387088714202</v>
      </c>
      <c r="N42" s="4">
        <f>session_average.csv!N14</f>
        <v>2.3939569286154398</v>
      </c>
      <c r="O42" s="4">
        <f>session_average.csv!O14</f>
        <v>3.6550344414411802</v>
      </c>
      <c r="P42" s="4">
        <f>session_average.csv!P14</f>
        <v>3.51815377801706</v>
      </c>
      <c r="Q42" s="4">
        <f>session_average.csv!Q14</f>
        <v>3.6009824435586699</v>
      </c>
      <c r="R42" s="4">
        <f>session_average.csv!R14</f>
        <v>2.8645641756122502</v>
      </c>
      <c r="S42" s="4">
        <f>session_average.csv!S14</f>
        <v>2.98851100723282</v>
      </c>
      <c r="T42" s="4">
        <f>session_average.csv!T14</f>
        <v>2.7223961233829801</v>
      </c>
      <c r="U42" s="4">
        <f>session_average.csv!U14</f>
        <v>3.5740964630320899</v>
      </c>
      <c r="V42" s="4">
        <f>session_average.csv!V14</f>
        <v>3.62441089364401</v>
      </c>
      <c r="W42" s="4">
        <f>session_average.csv!W14</f>
        <v>3.9449523202042398</v>
      </c>
      <c r="X42" s="4">
        <f>session_average.csv!X14</f>
        <v>4.1242390054687998</v>
      </c>
      <c r="Y42" s="4">
        <f>session_average.csv!Y14</f>
        <v>2.7504565695703498</v>
      </c>
      <c r="Z42" s="4">
        <f>session_average.csv!Z14</f>
        <v>3.0178620898613802</v>
      </c>
      <c r="AA42" s="4">
        <f>session_average.csv!AA14</f>
        <v>2.3911960438359898</v>
      </c>
      <c r="AB42" s="4">
        <f>session_average.csv!AB14</f>
        <v>2.53674406852332</v>
      </c>
      <c r="AC42" s="4">
        <f>session_average.csv!AC14</f>
        <v>2.8029167191840201</v>
      </c>
      <c r="AD42" s="4">
        <f>session_average.csv!AD14</f>
        <v>3.6835640840884101</v>
      </c>
      <c r="AE42" s="4">
        <f>session_average.csv!AE14</f>
        <v>3.5896028042532899</v>
      </c>
      <c r="AF42" s="4">
        <f>session_average.csv!AF14</f>
        <v>3.1401546318477598</v>
      </c>
      <c r="AG42" s="4">
        <f>session_average.csv!AG14</f>
        <v>3.0296581011014698</v>
      </c>
      <c r="AH42" s="4">
        <f>session_average.csv!AH14</f>
        <v>2.9615649155646202</v>
      </c>
      <c r="AI42" s="4">
        <f>session_average.csv!AI14</f>
        <v>2.7223961233829801</v>
      </c>
    </row>
    <row r="43" spans="1:35">
      <c r="A43" s="4" t="s">
        <v>3</v>
      </c>
      <c r="B43" s="4">
        <f>SUM(session_average.csv!B2, session_average.csv!B5:B6, session_average.csv!B9, session_average.csv!B13, session_average.csv!B23:B25)</f>
        <v>24.599369844397419</v>
      </c>
      <c r="C43" s="4">
        <f>SUM(session_average.csv!C2, session_average.csv!C5:C6, session_average.csv!C9, session_average.csv!C13, session_average.csv!C23:C25)</f>
        <v>27.604746711555187</v>
      </c>
      <c r="D43" s="4">
        <f>SUM(session_average.csv!D2, session_average.csv!D5:D6, session_average.csv!D9, session_average.csv!D13, session_average.csv!D23:D25)</f>
        <v>26.682611833217841</v>
      </c>
      <c r="E43" s="4">
        <f>SUM(session_average.csv!E2, session_average.csv!E5:E6, session_average.csv!E9, session_average.csv!E13, session_average.csv!E23:E25)</f>
        <v>31.10409839384188</v>
      </c>
      <c r="F43" s="4">
        <f>SUM(session_average.csv!F2, session_average.csv!F5:F6, session_average.csv!F9, session_average.csv!F13, session_average.csv!F23:F25)</f>
        <v>30.437271718350249</v>
      </c>
      <c r="G43" s="4">
        <f>SUM(session_average.csv!G2, session_average.csv!G5:G6, session_average.csv!G9, session_average.csv!G13, session_average.csv!G23:G25)</f>
        <v>30.340549171006629</v>
      </c>
      <c r="H43" s="4">
        <f>SUM(session_average.csv!H2, session_average.csv!H5:H6, session_average.csv!H9, session_average.csv!H13, session_average.csv!H23:H25)</f>
        <v>25.460277594816279</v>
      </c>
      <c r="I43" s="4">
        <f>SUM(session_average.csv!I2, session_average.csv!I5:I6, session_average.csv!I9, session_average.csv!I13, session_average.csv!I23:I25)</f>
        <v>30.420233425689919</v>
      </c>
      <c r="J43" s="4">
        <f>SUM(session_average.csv!J2, session_average.csv!J5:J6, session_average.csv!J9, session_average.csv!J13, session_average.csv!J23:J25)</f>
        <v>22.388444559134758</v>
      </c>
      <c r="K43" s="4">
        <f>SUM(session_average.csv!K2, session_average.csv!K5:K6, session_average.csv!K9, session_average.csv!K13, session_average.csv!K23:K25)</f>
        <v>25.259950550037278</v>
      </c>
      <c r="L43" s="4">
        <f>SUM(session_average.csv!L2, session_average.csv!L5:L6, session_average.csv!L9, session_average.csv!L13, session_average.csv!L23:L25)</f>
        <v>29.502260533337047</v>
      </c>
      <c r="M43" s="4">
        <f>SUM(session_average.csv!M2, session_average.csv!M5:M6, session_average.csv!M9, session_average.csv!M13, session_average.csv!M23:M25)</f>
        <v>15.457473786620419</v>
      </c>
      <c r="N43" s="4">
        <f>SUM(session_average.csv!N2, session_average.csv!N5:N6, session_average.csv!N9, session_average.csv!N13, session_average.csv!N23:N25)</f>
        <v>12.915939443776939</v>
      </c>
      <c r="O43" s="4">
        <f>SUM(session_average.csv!O2, session_average.csv!O5:O6, session_average.csv!O9, session_average.csv!O13, session_average.csv!O23:O25)</f>
        <v>27.630745749880589</v>
      </c>
      <c r="P43" s="4">
        <f>SUM(session_average.csv!P2, session_average.csv!P5:P6, session_average.csv!P9, session_average.csv!P13, session_average.csv!P23:P25)</f>
        <v>23.835465939901031</v>
      </c>
      <c r="Q43" s="4">
        <f>SUM(session_average.csv!Q2, session_average.csv!Q5:Q6, session_average.csv!Q9, session_average.csv!Q13, session_average.csv!Q23:Q25)</f>
        <v>27.604746711555187</v>
      </c>
      <c r="R43" s="4">
        <f>SUM(session_average.csv!R2, session_average.csv!R5:R6, session_average.csv!R9, session_average.csv!R13, session_average.csv!R23:R25)</f>
        <v>27.411207142536878</v>
      </c>
      <c r="S43" s="4">
        <f>SUM(session_average.csv!S2, session_average.csv!S5:S6, session_average.csv!S9, session_average.csv!S13, session_average.csv!S23:S25)</f>
        <v>19.511855957913941</v>
      </c>
      <c r="T43" s="4">
        <f>SUM(session_average.csv!T2, session_average.csv!T5:T6, session_average.csv!T9, session_average.csv!T13, session_average.csv!T23:T25)</f>
        <v>26.444310229685797</v>
      </c>
      <c r="U43" s="4">
        <f>SUM(session_average.csv!U2, session_average.csv!U5:U6, session_average.csv!U9, session_average.csv!U13, session_average.csv!U23:U25)</f>
        <v>25.438519174516038</v>
      </c>
      <c r="V43" s="4">
        <f>SUM(session_average.csv!V2, session_average.csv!V5:V6, session_average.csv!V9, session_average.csv!V13, session_average.csv!V23:V25)</f>
        <v>27.63354236520863</v>
      </c>
      <c r="W43" s="4">
        <f>SUM(session_average.csv!W2, session_average.csv!W5:W6, session_average.csv!W9, session_average.csv!W13, session_average.csv!W23:W25)</f>
        <v>28.167033411300757</v>
      </c>
      <c r="X43" s="4">
        <f>SUM(session_average.csv!X2, session_average.csv!X5:X6, session_average.csv!X9, session_average.csv!X13, session_average.csv!X23:X25)</f>
        <v>32.194621172800503</v>
      </c>
      <c r="Y43" s="4">
        <f>SUM(session_average.csv!Y2, session_average.csv!Y5:Y6, session_average.csv!Y9, session_average.csv!Y13, session_average.csv!Y23:Y25)</f>
        <v>15.227117921585151</v>
      </c>
      <c r="Z43" s="4">
        <f>SUM(session_average.csv!Z2, session_average.csv!Z5:Z6, session_average.csv!Z9, session_average.csv!Z13, session_average.csv!Z23:Z25)</f>
        <v>22.8814983939263</v>
      </c>
      <c r="AA43" s="4">
        <f>SUM(session_average.csv!AA2, session_average.csv!AA5:AA6, session_average.csv!AA9, session_average.csv!AA13, session_average.csv!AA23:AA25)</f>
        <v>16.580251312742668</v>
      </c>
      <c r="AB43" s="4">
        <f>SUM(session_average.csv!AB2, session_average.csv!AB5:AB6, session_average.csv!AB9, session_average.csv!AB13, session_average.csv!AB23:AB25)</f>
        <v>21.82193440550407</v>
      </c>
      <c r="AC43" s="4">
        <f>SUM(session_average.csv!AC2, session_average.csv!AC5:AC6, session_average.csv!AC9, session_average.csv!AC13, session_average.csv!AC23:AC25)</f>
        <v>27.878361672281901</v>
      </c>
      <c r="AD43" s="4">
        <f>SUM(session_average.csv!AD2, session_average.csv!AD5:AD6, session_average.csv!AD9, session_average.csv!AD13, session_average.csv!AD23:AD25)</f>
        <v>27.777395032741939</v>
      </c>
      <c r="AE43" s="4">
        <f>SUM(session_average.csv!AE2, session_average.csv!AE5:AE6, session_average.csv!AE9, session_average.csv!AE13, session_average.csv!AE23:AE25)</f>
        <v>31.598160930902633</v>
      </c>
      <c r="AF43" s="4">
        <f>SUM(session_average.csv!AF2, session_average.csv!AF5:AF6, session_average.csv!AF9, session_average.csv!AF13, session_average.csv!AF23:AF25)</f>
        <v>31.054422026119809</v>
      </c>
      <c r="AG43" s="4">
        <f>SUM(session_average.csv!AG2, session_average.csv!AG5:AG6, session_average.csv!AG9, session_average.csv!AG13, session_average.csv!AG23:AG25)</f>
        <v>27.707113914804882</v>
      </c>
      <c r="AH43" s="4">
        <f>SUM(session_average.csv!AH2, session_average.csv!AH5:AH6, session_average.csv!AH9, session_average.csv!AH13, session_average.csv!AH23:AH25)</f>
        <v>26.76622399952894</v>
      </c>
      <c r="AI43" s="4">
        <f>SUM(session_average.csv!AI2, session_average.csv!AI5:AI6, session_average.csv!AI9, session_average.csv!AI13, session_average.csv!AI23:AI25)</f>
        <v>26.444310229685797</v>
      </c>
    </row>
    <row r="44" spans="1:35">
      <c r="A44" s="4" t="s">
        <v>4</v>
      </c>
      <c r="B44" s="4">
        <f>SUM(session_average.csv!B26:B28, session_average.csv!B32, session_average.csv!B34)</f>
        <v>15.563945895691299</v>
      </c>
      <c r="C44" s="4">
        <f>SUM(session_average.csv!C26:C28, session_average.csv!C32, session_average.csv!C34)</f>
        <v>16.59250265903421</v>
      </c>
      <c r="D44" s="4">
        <f>SUM(session_average.csv!D26:D28, session_average.csv!D32, session_average.csv!D34)</f>
        <v>16.185345099332277</v>
      </c>
      <c r="E44" s="4">
        <f>SUM(session_average.csv!E26:E28, session_average.csv!E32, session_average.csv!E34)</f>
        <v>19.671568820548508</v>
      </c>
      <c r="F44" s="4">
        <f>SUM(session_average.csv!F26:F28, session_average.csv!F32, session_average.csv!F34)</f>
        <v>19.33242540190933</v>
      </c>
      <c r="G44" s="4">
        <f>SUM(session_average.csv!G26:G28, session_average.csv!G32, session_average.csv!G34)</f>
        <v>18.86157495814065</v>
      </c>
      <c r="H44" s="4">
        <f>SUM(session_average.csv!H26:H28, session_average.csv!H32, session_average.csv!H34)</f>
        <v>15.772652408513579</v>
      </c>
      <c r="I44" s="4">
        <f>SUM(session_average.csv!I26:I28, session_average.csv!I32, session_average.csv!I34)</f>
        <v>19.430752180297219</v>
      </c>
      <c r="J44" s="4">
        <f>SUM(session_average.csv!J26:J28, session_average.csv!J32, session_average.csv!J34)</f>
        <v>13.208077068510919</v>
      </c>
      <c r="K44" s="4">
        <f>SUM(session_average.csv!K26:K28, session_average.csv!K32, session_average.csv!K34)</f>
        <v>15.649840148406241</v>
      </c>
      <c r="L44" s="4">
        <f>SUM(session_average.csv!L26:L28, session_average.csv!L32, session_average.csv!L34)</f>
        <v>18.23859526032102</v>
      </c>
      <c r="M44" s="4">
        <f>SUM(session_average.csv!M26:M28, session_average.csv!M32, session_average.csv!M34)</f>
        <v>10.465293406379331</v>
      </c>
      <c r="N44" s="4">
        <f>SUM(session_average.csv!N26:N28, session_average.csv!N32, session_average.csv!N34)</f>
        <v>10.425846281051451</v>
      </c>
      <c r="O44" s="4">
        <f>SUM(session_average.csv!O26:O28, session_average.csv!O32, session_average.csv!O34)</f>
        <v>17.388196989734919</v>
      </c>
      <c r="P44" s="4">
        <f>SUM(session_average.csv!P26:P28, session_average.csv!P32, session_average.csv!P34)</f>
        <v>15.363335956783208</v>
      </c>
      <c r="Q44" s="4">
        <f>SUM(session_average.csv!Q26:Q28, session_average.csv!Q32, session_average.csv!Q34)</f>
        <v>16.59250265903421</v>
      </c>
      <c r="R44" s="4">
        <f>SUM(session_average.csv!R26:R28, session_average.csv!R32, session_average.csv!R34)</f>
        <v>17.019456920127841</v>
      </c>
      <c r="S44" s="4">
        <f>SUM(session_average.csv!S26:S28, session_average.csv!S32, session_average.csv!S34)</f>
        <v>14.557527775612948</v>
      </c>
      <c r="T44" s="4">
        <f>SUM(session_average.csv!T26:T28, session_average.csv!T32, session_average.csv!T34)</f>
        <v>16.440370050048749</v>
      </c>
      <c r="U44" s="4">
        <f>SUM(session_average.csv!U26:U28, session_average.csv!U32, session_average.csv!U34)</f>
        <v>15.78590177872203</v>
      </c>
      <c r="V44" s="4">
        <f>SUM(session_average.csv!V26:V28, session_average.csv!V32, session_average.csv!V34)</f>
        <v>16.746604210491959</v>
      </c>
      <c r="W44" s="4">
        <f>SUM(session_average.csv!W26:W28, session_average.csv!W32, session_average.csv!W34)</f>
        <v>17.78859436552689</v>
      </c>
      <c r="X44" s="4">
        <f>SUM(session_average.csv!X26:X28, session_average.csv!X32, session_average.csv!X34)</f>
        <v>20.254408078803948</v>
      </c>
      <c r="Y44" s="4">
        <f>SUM(session_average.csv!Y26:Y28, session_average.csv!Y32, session_average.csv!Y34)</f>
        <v>11.71667876899911</v>
      </c>
      <c r="Z44" s="4">
        <f>SUM(session_average.csv!Z26:Z28, session_average.csv!Z32, session_average.csv!Z34)</f>
        <v>15.48950555210706</v>
      </c>
      <c r="AA44" s="4">
        <f>SUM(session_average.csv!AA26:AA28, session_average.csv!AA32, session_average.csv!AA34)</f>
        <v>11.789498386535151</v>
      </c>
      <c r="AB44" s="4">
        <f>SUM(session_average.csv!AB26:AB28, session_average.csv!AB32, session_average.csv!AB34)</f>
        <v>15.02824483576225</v>
      </c>
      <c r="AC44" s="4">
        <f>SUM(session_average.csv!AC26:AC28, session_average.csv!AC32, session_average.csv!AC34)</f>
        <v>17.945518960094368</v>
      </c>
      <c r="AD44" s="4">
        <f>SUM(session_average.csv!AD26:AD28, session_average.csv!AD32, session_average.csv!AD34)</f>
        <v>17.673726610235409</v>
      </c>
      <c r="AE44" s="4">
        <f>SUM(session_average.csv!AE26:AE28, session_average.csv!AE32, session_average.csv!AE34)</f>
        <v>19.708551335928401</v>
      </c>
      <c r="AF44" s="4">
        <f>SUM(session_average.csv!AF26:AF28, session_average.csv!AF32, session_average.csv!AF34)</f>
        <v>19.398831370016982</v>
      </c>
      <c r="AG44" s="4">
        <f>SUM(session_average.csv!AG26:AG28, session_average.csv!AG32, session_average.csv!AG34)</f>
        <v>17.22113443613744</v>
      </c>
      <c r="AH44" s="4">
        <f>SUM(session_average.csv!AH26:AH28, session_average.csv!AH32, session_average.csv!AH34)</f>
        <v>17.339207550858308</v>
      </c>
      <c r="AI44" s="4">
        <f>SUM(session_average.csv!AI26:AI28, session_average.csv!AI32, session_average.csv!AI34)</f>
        <v>16.440370050048749</v>
      </c>
    </row>
    <row r="46" spans="1:35">
      <c r="A46" s="7" t="s">
        <v>6</v>
      </c>
      <c r="B46" s="7"/>
      <c r="C46" s="7"/>
      <c r="D46" s="7"/>
      <c r="E46" s="7"/>
      <c r="F46" s="7"/>
      <c r="G46" s="7"/>
      <c r="H46" s="7"/>
    </row>
    <row r="47" spans="1:35">
      <c r="B47" s="4" t="s">
        <v>1</v>
      </c>
      <c r="C47" s="4" t="s">
        <v>5</v>
      </c>
      <c r="D47" s="4" t="s">
        <v>2</v>
      </c>
      <c r="E47" s="4" t="s">
        <v>3</v>
      </c>
      <c r="F47" s="4" t="s">
        <v>4</v>
      </c>
      <c r="G47" s="4" t="s">
        <v>13</v>
      </c>
    </row>
    <row r="48" spans="1:35">
      <c r="A48" s="4" t="s">
        <v>1</v>
      </c>
      <c r="B48" s="4">
        <f>SUM(C40:D40, G40, O40:Q40, S40, U40:V40)</f>
        <v>282.3131567174043</v>
      </c>
      <c r="C48" s="4">
        <f>SUM(H40, J40:L40, R40, T40, AC40:AE40, AG40, AI40)</f>
        <v>326.12426682251925</v>
      </c>
      <c r="D48" s="4">
        <f>N40</f>
        <v>14.375597390703188</v>
      </c>
      <c r="E48" s="4">
        <f>SUM(B40, E40:F40, I40, M40, W40:Y40)</f>
        <v>233.35792885875827</v>
      </c>
      <c r="F48" s="4">
        <f>SUM(Z40:AB40, AF40, AH40)</f>
        <v>128.01167359515566</v>
      </c>
      <c r="G48" s="4">
        <f>(B48+C48+D48+E48+F48)/(9*34)</f>
        <v>3.2162830829560156</v>
      </c>
    </row>
    <row r="49" spans="1:9">
      <c r="A49" s="4" t="s">
        <v>5</v>
      </c>
      <c r="B49" s="4">
        <f>SUM(C41:D41, G41, O41:Q41, S41, U41:V41)</f>
        <v>318.57380904736306</v>
      </c>
      <c r="C49" s="4">
        <f t="shared" ref="C49:C52" si="0">SUM(H41, J41:L41, R41, T41, AC41:AE41, AG41, AI41)</f>
        <v>413.65818250550581</v>
      </c>
      <c r="D49" s="4">
        <f t="shared" ref="D49:D52" si="1">N41</f>
        <v>21.993111438817952</v>
      </c>
      <c r="E49" s="4">
        <f t="shared" ref="E49:E52" si="2">SUM(B41, E41:F41, I41, M41, W41:Y41)</f>
        <v>288.71207939957424</v>
      </c>
      <c r="F49" s="4">
        <f t="shared" ref="F49:F52" si="3">SUM(Z41:AB41, AF41, AH41)</f>
        <v>175.92639648922648</v>
      </c>
      <c r="G49" s="4">
        <f>(B49+C49+D49+E49+F49)/(11*34)</f>
        <v>3.2589935264184162</v>
      </c>
    </row>
    <row r="50" spans="1:9">
      <c r="A50" s="4" t="s">
        <v>2</v>
      </c>
      <c r="B50" s="4">
        <f t="shared" ref="B50:B52" si="4">SUM(C42:D42, G42, O42:Q42, S42, U42:V42)</f>
        <v>32.11304234260416</v>
      </c>
      <c r="C50" s="4">
        <f t="shared" si="0"/>
        <v>32.427487906582215</v>
      </c>
      <c r="D50" s="4">
        <f t="shared" si="1"/>
        <v>2.3939569286154398</v>
      </c>
      <c r="E50" s="4">
        <f t="shared" si="2"/>
        <v>27.79269190504672</v>
      </c>
      <c r="F50" s="4">
        <f t="shared" si="3"/>
        <v>14.04752174963307</v>
      </c>
      <c r="G50" s="4">
        <f>(B50+C50+D50+E50+F50)/(1*34)</f>
        <v>3.1992559068376947</v>
      </c>
    </row>
    <row r="51" spans="1:9">
      <c r="A51" s="4" t="s">
        <v>3</v>
      </c>
      <c r="B51" s="4">
        <f t="shared" si="4"/>
        <v>236.28278361475509</v>
      </c>
      <c r="C51" s="4">
        <f t="shared" si="0"/>
        <v>297.87179238996515</v>
      </c>
      <c r="D51" s="4">
        <f t="shared" si="1"/>
        <v>12.915939443776939</v>
      </c>
      <c r="E51" s="4">
        <f t="shared" si="2"/>
        <v>207.6072196745863</v>
      </c>
      <c r="F51" s="4">
        <f t="shared" si="3"/>
        <v>119.10433013782179</v>
      </c>
      <c r="G51" s="4">
        <f>(B51+C51+D51+E51+F51)/(8*34)</f>
        <v>3.2124340634592099</v>
      </c>
    </row>
    <row r="52" spans="1:9">
      <c r="A52" s="4" t="s">
        <v>4</v>
      </c>
      <c r="B52" s="4">
        <f t="shared" si="4"/>
        <v>148.07349208688643</v>
      </c>
      <c r="C52" s="4">
        <f t="shared" si="0"/>
        <v>185.31829324837273</v>
      </c>
      <c r="D52" s="4">
        <f t="shared" si="1"/>
        <v>10.425846281051451</v>
      </c>
      <c r="E52" s="4">
        <f t="shared" si="2"/>
        <v>134.22366691815563</v>
      </c>
      <c r="F52" s="4">
        <f t="shared" si="3"/>
        <v>79.045287695279754</v>
      </c>
      <c r="G52" s="4">
        <f>(B52+C52+D52+E52+F52)/(5*34)</f>
        <v>3.2769799189985056</v>
      </c>
    </row>
    <row r="53" spans="1:9">
      <c r="A53" s="4" t="s">
        <v>12</v>
      </c>
      <c r="B53" s="4">
        <f>SUM(B48:B52)</f>
        <v>1017.356283809013</v>
      </c>
      <c r="C53" s="4">
        <f t="shared" ref="C53:F53" si="5">SUM(C48:C52)</f>
        <v>1255.4000228729451</v>
      </c>
      <c r="D53" s="4">
        <f t="shared" si="5"/>
        <v>62.104451482964961</v>
      </c>
      <c r="E53" s="4">
        <f t="shared" si="5"/>
        <v>891.69358675612125</v>
      </c>
      <c r="F53" s="4">
        <f t="shared" si="5"/>
        <v>516.13520966711678</v>
      </c>
      <c r="G53" s="4">
        <f>(G48*9+G49*11+G50+G51*8+G52*5)/34</f>
        <v>3.2376207219620774</v>
      </c>
    </row>
    <row r="55" spans="1:9">
      <c r="A55" s="7" t="s">
        <v>15</v>
      </c>
      <c r="B55" s="7"/>
      <c r="C55" s="7"/>
      <c r="D55" s="7"/>
      <c r="E55" s="7"/>
      <c r="F55" s="7"/>
      <c r="H55" s="8" t="s">
        <v>16</v>
      </c>
      <c r="I55" s="8"/>
    </row>
    <row r="56" spans="1:9">
      <c r="B56" s="4" t="s">
        <v>1</v>
      </c>
      <c r="C56" s="4" t="s">
        <v>5</v>
      </c>
      <c r="D56" s="4" t="s">
        <v>2</v>
      </c>
      <c r="E56" s="4" t="s">
        <v>3</v>
      </c>
      <c r="F56" s="4" t="s">
        <v>4</v>
      </c>
      <c r="H56" s="8"/>
      <c r="I56" s="8"/>
    </row>
    <row r="57" spans="1:9">
      <c r="A57" s="4" t="s">
        <v>1</v>
      </c>
      <c r="B57" s="4">
        <f t="shared" ref="B57:B62" si="6">I$57*I57</f>
        <v>81</v>
      </c>
      <c r="C57" s="4">
        <f t="shared" ref="C57:C62" si="7">I$58*I57</f>
        <v>99</v>
      </c>
      <c r="D57" s="4">
        <f t="shared" ref="D57:D62" si="8">I$59*I57</f>
        <v>9</v>
      </c>
      <c r="E57" s="4">
        <f t="shared" ref="E57:E62" si="9">I$60*I57</f>
        <v>72</v>
      </c>
      <c r="F57" s="4">
        <f t="shared" ref="F57:F62" si="10">I$61*I57</f>
        <v>45</v>
      </c>
      <c r="H57" s="4" t="s">
        <v>1</v>
      </c>
      <c r="I57" s="4">
        <v>9</v>
      </c>
    </row>
    <row r="58" spans="1:9">
      <c r="A58" s="4" t="s">
        <v>5</v>
      </c>
      <c r="B58" s="4">
        <f t="shared" si="6"/>
        <v>99</v>
      </c>
      <c r="C58" s="4">
        <f t="shared" si="7"/>
        <v>121</v>
      </c>
      <c r="D58" s="4">
        <f t="shared" si="8"/>
        <v>11</v>
      </c>
      <c r="E58" s="4">
        <f t="shared" si="9"/>
        <v>88</v>
      </c>
      <c r="F58" s="4">
        <f t="shared" si="10"/>
        <v>55</v>
      </c>
      <c r="H58" s="4" t="s">
        <v>0</v>
      </c>
      <c r="I58" s="4">
        <v>11</v>
      </c>
    </row>
    <row r="59" spans="1:9">
      <c r="A59" s="4" t="s">
        <v>2</v>
      </c>
      <c r="B59" s="4">
        <f t="shared" si="6"/>
        <v>9</v>
      </c>
      <c r="C59" s="4">
        <f t="shared" si="7"/>
        <v>11</v>
      </c>
      <c r="D59" s="4">
        <f t="shared" si="8"/>
        <v>1</v>
      </c>
      <c r="E59" s="4">
        <f t="shared" si="9"/>
        <v>8</v>
      </c>
      <c r="F59" s="4">
        <f t="shared" si="10"/>
        <v>5</v>
      </c>
      <c r="H59" s="4" t="s">
        <v>7</v>
      </c>
      <c r="I59" s="4">
        <v>1</v>
      </c>
    </row>
    <row r="60" spans="1:9">
      <c r="A60" s="4" t="s">
        <v>3</v>
      </c>
      <c r="B60" s="4">
        <f t="shared" si="6"/>
        <v>72</v>
      </c>
      <c r="C60" s="4">
        <f t="shared" si="7"/>
        <v>88</v>
      </c>
      <c r="D60" s="4">
        <f t="shared" si="8"/>
        <v>8</v>
      </c>
      <c r="E60" s="4">
        <f t="shared" si="9"/>
        <v>64</v>
      </c>
      <c r="F60" s="4">
        <f t="shared" si="10"/>
        <v>40</v>
      </c>
      <c r="H60" s="4" t="s">
        <v>8</v>
      </c>
      <c r="I60" s="4">
        <v>8</v>
      </c>
    </row>
    <row r="61" spans="1:9">
      <c r="A61" s="4" t="s">
        <v>4</v>
      </c>
      <c r="B61" s="4">
        <f t="shared" si="6"/>
        <v>45</v>
      </c>
      <c r="C61" s="4">
        <f t="shared" si="7"/>
        <v>55</v>
      </c>
      <c r="D61" s="4">
        <f t="shared" si="8"/>
        <v>5</v>
      </c>
      <c r="E61" s="4">
        <f t="shared" si="9"/>
        <v>40</v>
      </c>
      <c r="F61" s="4">
        <f t="shared" si="10"/>
        <v>25</v>
      </c>
      <c r="H61" s="4" t="s">
        <v>9</v>
      </c>
      <c r="I61" s="4">
        <v>5</v>
      </c>
    </row>
    <row r="62" spans="1:9">
      <c r="A62" s="4" t="s">
        <v>14</v>
      </c>
      <c r="B62" s="4">
        <f t="shared" si="6"/>
        <v>306</v>
      </c>
      <c r="C62" s="4">
        <f t="shared" si="7"/>
        <v>374</v>
      </c>
      <c r="D62" s="4">
        <f t="shared" si="8"/>
        <v>34</v>
      </c>
      <c r="E62" s="4">
        <f t="shared" si="9"/>
        <v>272</v>
      </c>
      <c r="F62" s="4">
        <f t="shared" si="10"/>
        <v>170</v>
      </c>
      <c r="H62" s="4" t="s">
        <v>14</v>
      </c>
      <c r="I62" s="4">
        <f>SUM(I57:I61)</f>
        <v>34</v>
      </c>
    </row>
    <row r="63" spans="1:9">
      <c r="H63" s="5"/>
    </row>
    <row r="64" spans="1:9">
      <c r="A64" s="7" t="s">
        <v>10</v>
      </c>
      <c r="B64" s="7"/>
      <c r="C64" s="7"/>
      <c r="D64" s="7"/>
      <c r="E64" s="7"/>
      <c r="F64" s="7"/>
      <c r="G64" s="7"/>
    </row>
    <row r="65" spans="1:7">
      <c r="B65" s="4" t="s">
        <v>1</v>
      </c>
      <c r="C65" s="4" t="s">
        <v>5</v>
      </c>
      <c r="D65" s="4" t="s">
        <v>2</v>
      </c>
      <c r="E65" s="4" t="s">
        <v>3</v>
      </c>
      <c r="F65" s="4" t="s">
        <v>4</v>
      </c>
      <c r="G65" s="6" t="s">
        <v>11</v>
      </c>
    </row>
    <row r="66" spans="1:7">
      <c r="A66" s="4" t="s">
        <v>1</v>
      </c>
      <c r="B66" s="4">
        <f>B48/B57</f>
        <v>3.4853476137951147</v>
      </c>
      <c r="C66" s="4">
        <f t="shared" ref="C66:F66" si="11">C48/C57</f>
        <v>3.2941845133587804</v>
      </c>
      <c r="D66" s="4">
        <f t="shared" si="11"/>
        <v>1.5972885989670209</v>
      </c>
      <c r="E66" s="4">
        <f t="shared" si="11"/>
        <v>3.2410823452605317</v>
      </c>
      <c r="F66" s="4">
        <f t="shared" si="11"/>
        <v>2.8447038576701256</v>
      </c>
      <c r="G66" s="4">
        <v>3.2162830829560156</v>
      </c>
    </row>
    <row r="67" spans="1:7">
      <c r="A67" s="4" t="s">
        <v>5</v>
      </c>
      <c r="B67" s="4">
        <f t="shared" ref="B67:F67" si="12">B49/B58</f>
        <v>3.2179172631046775</v>
      </c>
      <c r="C67" s="4">
        <f t="shared" si="12"/>
        <v>3.4186626653347587</v>
      </c>
      <c r="D67" s="4">
        <f t="shared" si="12"/>
        <v>1.9993737671652683</v>
      </c>
      <c r="E67" s="4">
        <f t="shared" si="12"/>
        <v>3.2808190840860707</v>
      </c>
      <c r="F67" s="4">
        <f t="shared" si="12"/>
        <v>3.1986617543495721</v>
      </c>
      <c r="G67" s="4">
        <v>3.2589935264184162</v>
      </c>
    </row>
    <row r="68" spans="1:7">
      <c r="A68" s="4" t="s">
        <v>2</v>
      </c>
      <c r="B68" s="4">
        <f t="shared" ref="B68:F68" si="13">B50/B59</f>
        <v>3.5681158158449069</v>
      </c>
      <c r="C68" s="4">
        <f t="shared" si="13"/>
        <v>2.9479534460529284</v>
      </c>
      <c r="D68" s="4">
        <f t="shared" si="13"/>
        <v>2.3939569286154398</v>
      </c>
      <c r="E68" s="4">
        <f t="shared" si="13"/>
        <v>3.47408648813084</v>
      </c>
      <c r="F68" s="4">
        <f t="shared" si="13"/>
        <v>2.8095043499266139</v>
      </c>
      <c r="G68" s="4">
        <v>3.1992559068376947</v>
      </c>
    </row>
    <row r="69" spans="1:7">
      <c r="A69" s="4" t="s">
        <v>3</v>
      </c>
      <c r="B69" s="4">
        <f t="shared" ref="B69:F69" si="14">B51/B60</f>
        <v>3.2817053279827095</v>
      </c>
      <c r="C69" s="4">
        <f t="shared" si="14"/>
        <v>3.3849067317041492</v>
      </c>
      <c r="D69" s="4">
        <f t="shared" si="14"/>
        <v>1.6144924304721173</v>
      </c>
      <c r="E69" s="4">
        <f t="shared" si="14"/>
        <v>3.243862807415411</v>
      </c>
      <c r="F69" s="4">
        <f t="shared" si="14"/>
        <v>2.9776082534455446</v>
      </c>
      <c r="G69" s="4">
        <v>3.2124340634592099</v>
      </c>
    </row>
    <row r="70" spans="1:7">
      <c r="A70" s="4" t="s">
        <v>4</v>
      </c>
      <c r="B70" s="4">
        <f t="shared" ref="B70:F70" si="15">B52/B61</f>
        <v>3.290522046375254</v>
      </c>
      <c r="C70" s="4">
        <f t="shared" si="15"/>
        <v>3.3694235136067769</v>
      </c>
      <c r="D70" s="4">
        <f t="shared" si="15"/>
        <v>2.0851692562102899</v>
      </c>
      <c r="E70" s="4">
        <f t="shared" si="15"/>
        <v>3.3555916729538908</v>
      </c>
      <c r="F70" s="4">
        <f t="shared" si="15"/>
        <v>3.1618115078111901</v>
      </c>
      <c r="G70" s="4">
        <v>3.2769799189985056</v>
      </c>
    </row>
    <row r="71" spans="1:7">
      <c r="A71" s="4" t="s">
        <v>12</v>
      </c>
      <c r="B71" s="4">
        <f t="shared" ref="B71:F71" si="16">B53/B62</f>
        <v>3.3246937379379511</v>
      </c>
      <c r="C71" s="4">
        <f t="shared" si="16"/>
        <v>3.3566845531362168</v>
      </c>
      <c r="D71" s="4">
        <f t="shared" si="16"/>
        <v>1.8266015142048517</v>
      </c>
      <c r="E71" s="4">
        <f t="shared" si="16"/>
        <v>3.2782852454269165</v>
      </c>
      <c r="F71" s="4">
        <f t="shared" si="16"/>
        <v>3.0360894686300988</v>
      </c>
      <c r="G71" s="4">
        <v>3.2376207219620774</v>
      </c>
    </row>
  </sheetData>
  <mergeCells count="4">
    <mergeCell ref="A46:H46"/>
    <mergeCell ref="A55:F55"/>
    <mergeCell ref="H55:I56"/>
    <mergeCell ref="A64:G6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I35"/>
    </sheetView>
  </sheetViews>
  <sheetFormatPr baseColWidth="12" defaultRowHeight="18" x14ac:dyDescent="0"/>
  <sheetData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session_average.csv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2015-12-10T17:25:21Z</dcterms:created>
  <dcterms:modified xsi:type="dcterms:W3CDTF">2015-12-30T04:40:38Z</dcterms:modified>
</cp:coreProperties>
</file>