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ocuments/GitHub/CS-3300-P2/"/>
    </mc:Choice>
  </mc:AlternateContent>
  <xr:revisionPtr revIDLastSave="0" documentId="13_ncr:1_{D6C3ECC6-FE78-454F-8C99-3F468FB712C5}" xr6:coauthVersionLast="31" xr6:coauthVersionMax="31" xr10:uidLastSave="{00000000-0000-0000-0000-000000000000}"/>
  <bookViews>
    <workbookView xWindow="0" yWindow="0" windowWidth="33600" windowHeight="21000" xr2:uid="{00000000-000D-0000-FFFF-FFFF00000000}"/>
  </bookViews>
  <sheets>
    <sheet name="weather_data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L1" i="5"/>
  <c r="K1" i="5"/>
  <c r="J1" i="5"/>
  <c r="L2" i="5"/>
  <c r="L3" i="5"/>
  <c r="L4" i="5"/>
  <c r="L5" i="5"/>
  <c r="L7" i="5"/>
  <c r="L8" i="5"/>
  <c r="L9" i="5"/>
  <c r="L10" i="5"/>
  <c r="L11" i="5"/>
  <c r="L12" i="5"/>
  <c r="L13" i="5"/>
  <c r="K12" i="5"/>
  <c r="K11" i="5"/>
  <c r="K10" i="5"/>
  <c r="K9" i="5"/>
  <c r="K8" i="5"/>
  <c r="K7" i="5"/>
  <c r="K6" i="5"/>
  <c r="K5" i="5"/>
  <c r="K4" i="5"/>
  <c r="K3" i="5"/>
  <c r="K13" i="5"/>
  <c r="K2" i="5"/>
  <c r="J2" i="5"/>
  <c r="J3" i="5"/>
  <c r="J13" i="5"/>
  <c r="J12" i="5"/>
  <c r="J11" i="5"/>
  <c r="J10" i="5"/>
  <c r="J9" i="5"/>
  <c r="J8" i="5"/>
  <c r="J7" i="5"/>
  <c r="J6" i="5"/>
  <c r="J5" i="5"/>
  <c r="J4" i="5"/>
</calcChain>
</file>

<file path=xl/sharedStrings.xml><?xml version="1.0" encoding="utf-8"?>
<sst xmlns="http://schemas.openxmlformats.org/spreadsheetml/2006/main" count="329" uniqueCount="15">
  <si>
    <t>Winter</t>
  </si>
  <si>
    <t>Spring</t>
  </si>
  <si>
    <t>Summer</t>
  </si>
  <si>
    <t>Fall</t>
  </si>
  <si>
    <t>precip_avg</t>
  </si>
  <si>
    <t>temp_avg</t>
  </si>
  <si>
    <t>season</t>
  </si>
  <si>
    <t>year</t>
  </si>
  <si>
    <t>precip_day</t>
  </si>
  <si>
    <t>area</t>
  </si>
  <si>
    <t>Sonoma</t>
  </si>
  <si>
    <t>Napa</t>
  </si>
  <si>
    <t>Min</t>
  </si>
  <si>
    <t>Decile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</si>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</sst>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0.0000"/>
    <numFmt numFmtId="166" formatCode="0.00000"/>
    <numFmt numFmtId="172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Protection="1">
      <protection locked="0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7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topLeftCell="G1" workbookViewId="0">
      <selection activeCell="L2" sqref="L2:L13"/>
    </sheetView>
  </sheetViews>
  <sheetFormatPr baseColWidth="10" defaultColWidth="8.83203125" defaultRowHeight="15" x14ac:dyDescent="0.2"/>
  <cols>
    <col min="4" max="6" width="9" style="2"/>
    <col min="10" max="10" width="9.5" bestFit="1" customWidth="1"/>
    <col min="11" max="11" width="12.1640625" bestFit="1" customWidth="1"/>
    <col min="12" max="12" width="14.6640625" bestFit="1" customWidth="1"/>
  </cols>
  <sheetData>
    <row r="1" spans="1:12" x14ac:dyDescent="0.2">
      <c r="A1" t="s">
        <v>9</v>
      </c>
      <c r="B1" t="s">
        <v>7</v>
      </c>
      <c r="C1" t="s">
        <v>6</v>
      </c>
      <c r="D1" s="2" t="s">
        <v>8</v>
      </c>
      <c r="E1" s="2" t="s">
        <v>4</v>
      </c>
      <c r="F1" s="1" t="s">
        <v>5</v>
      </c>
      <c r="J1" s="2" t="str">
        <f>D1</f>
        <v>precip_day</v>
      </c>
      <c r="K1" s="2" t="str">
        <f>E1</f>
        <v>precip_avg</v>
      </c>
      <c r="L1" s="2" t="str">
        <f>F1</f>
        <v>temp_avg</v>
      </c>
    </row>
    <row r="2" spans="1:12" x14ac:dyDescent="0.2">
      <c r="A2" t="s">
        <v>10</v>
      </c>
      <c r="B2">
        <v>1996</v>
      </c>
      <c r="C2" t="s">
        <v>0</v>
      </c>
      <c r="D2" s="2">
        <v>48</v>
      </c>
      <c r="E2" s="2">
        <v>0.62819444444444439</v>
      </c>
      <c r="F2" s="2">
        <v>51.033333333333331</v>
      </c>
      <c r="I2" t="s">
        <v>12</v>
      </c>
      <c r="J2" s="2">
        <f>MIN(D2:D161)</f>
        <v>0</v>
      </c>
      <c r="K2" s="2">
        <f>MIN(E2:E161)</f>
        <v>0</v>
      </c>
      <c r="L2" s="6">
        <f>MIN(F2:F161)</f>
        <v>45.349999999999994</v>
      </c>
    </row>
    <row r="3" spans="1:12" x14ac:dyDescent="0.2">
      <c r="A3" t="s">
        <v>10</v>
      </c>
      <c r="B3">
        <v>1996</v>
      </c>
      <c r="C3" t="s">
        <v>1</v>
      </c>
      <c r="D3" s="2">
        <v>20</v>
      </c>
      <c r="E3" s="2">
        <v>0.47769841269841268</v>
      </c>
      <c r="F3" s="2">
        <v>58.766666666666673</v>
      </c>
      <c r="H3" s="5" t="s">
        <v>13</v>
      </c>
      <c r="I3" s="2">
        <v>10</v>
      </c>
      <c r="J3" s="3">
        <f>PERCENTILE(D$2:D$161,0.1)</f>
        <v>3</v>
      </c>
      <c r="K3">
        <f>PERCENTILE(E$2:E$161,0.1)</f>
        <v>0</v>
      </c>
      <c r="L3" s="6">
        <f>PERCENTILE(F$2:F$161,0.1)</f>
        <v>48.323333333333338</v>
      </c>
    </row>
    <row r="4" spans="1:12" x14ac:dyDescent="0.2">
      <c r="A4" t="s">
        <v>10</v>
      </c>
      <c r="B4">
        <v>1996</v>
      </c>
      <c r="C4" t="s">
        <v>2</v>
      </c>
      <c r="D4" s="2">
        <v>3</v>
      </c>
      <c r="E4" s="2">
        <v>0</v>
      </c>
      <c r="F4" s="2">
        <v>68.7</v>
      </c>
      <c r="H4" s="5"/>
      <c r="I4" s="2">
        <v>20</v>
      </c>
      <c r="J4" s="3">
        <f>PERCENTILE($D$2:$D$161,0.2)</f>
        <v>3</v>
      </c>
      <c r="K4">
        <f>PERCENTILE(E$2:E$161,0.2)</f>
        <v>4.4666666666666612E-2</v>
      </c>
      <c r="L4" s="6">
        <f>PERCENTILE(F$2:F$161,0.2)</f>
        <v>50.033333333333331</v>
      </c>
    </row>
    <row r="5" spans="1:12" x14ac:dyDescent="0.2">
      <c r="A5" t="s">
        <v>10</v>
      </c>
      <c r="B5">
        <v>1996</v>
      </c>
      <c r="C5" t="s">
        <v>3</v>
      </c>
      <c r="D5" s="2">
        <v>13</v>
      </c>
      <c r="E5" s="2">
        <v>0.36704761904761907</v>
      </c>
      <c r="F5" s="2">
        <v>61.533333333333331</v>
      </c>
      <c r="H5" s="5"/>
      <c r="I5" s="2">
        <v>30</v>
      </c>
      <c r="J5" s="3">
        <f>PERCENTILE($D$2:$D$161,0.3)</f>
        <v>5</v>
      </c>
      <c r="K5">
        <f>PERCENTILE(E$2:E$161,0.3)</f>
        <v>0.18203333333333332</v>
      </c>
      <c r="L5" s="6">
        <f>PERCENTILE(F$2:F$161,0.3)</f>
        <v>54.609999999999992</v>
      </c>
    </row>
    <row r="6" spans="1:12" x14ac:dyDescent="0.2">
      <c r="A6" t="s">
        <v>10</v>
      </c>
      <c r="B6">
        <v>1997</v>
      </c>
      <c r="C6" t="s">
        <v>0</v>
      </c>
      <c r="D6" s="2">
        <v>25</v>
      </c>
      <c r="E6" s="2">
        <v>0.48845117845117841</v>
      </c>
      <c r="F6" s="2">
        <v>49.733333333333327</v>
      </c>
      <c r="H6" s="5"/>
      <c r="I6" s="2">
        <v>40</v>
      </c>
      <c r="J6" s="3">
        <f>PERCENTILE($D$2:$D$161,0.4)</f>
        <v>7</v>
      </c>
      <c r="K6">
        <f>PERCENTILE(E$2:E$161,0.4)</f>
        <v>0.25062279386811614</v>
      </c>
      <c r="L6" s="6">
        <f>PERCENTILE(F$2:F$161,0.4)</f>
        <v>57.62</v>
      </c>
    </row>
    <row r="7" spans="1:12" x14ac:dyDescent="0.2">
      <c r="A7" t="s">
        <v>10</v>
      </c>
      <c r="B7">
        <v>1997</v>
      </c>
      <c r="C7" t="s">
        <v>1</v>
      </c>
      <c r="D7" s="2">
        <v>10</v>
      </c>
      <c r="E7" s="2">
        <v>0.23033333333333336</v>
      </c>
      <c r="F7" s="2">
        <v>60.966666666666661</v>
      </c>
      <c r="H7" s="5"/>
      <c r="I7" s="2">
        <v>50</v>
      </c>
      <c r="J7" s="3">
        <f>PERCENTILE($D$2:$D$161,0.5)</f>
        <v>10</v>
      </c>
      <c r="K7">
        <f>PERCENTILE(E$2:E$161,0.5)</f>
        <v>0.31125000000000003</v>
      </c>
      <c r="L7" s="6">
        <f>PERCENTILE(F$2:F$161,0.5)</f>
        <v>59.774999999999999</v>
      </c>
    </row>
    <row r="8" spans="1:12" x14ac:dyDescent="0.2">
      <c r="A8" t="s">
        <v>10</v>
      </c>
      <c r="B8">
        <v>1997</v>
      </c>
      <c r="C8" t="s">
        <v>2</v>
      </c>
      <c r="D8" s="2">
        <v>5</v>
      </c>
      <c r="E8" s="2">
        <v>0.215</v>
      </c>
      <c r="F8" s="2">
        <v>69.900000000000006</v>
      </c>
      <c r="H8" s="5"/>
      <c r="I8" s="2">
        <v>60</v>
      </c>
      <c r="J8" s="3">
        <f>PERCENTILE($D$2:$D$161,0.6)</f>
        <v>13</v>
      </c>
      <c r="K8">
        <f>PERCENTILE(E$2:E$161,0.6)</f>
        <v>0.35900432900432899</v>
      </c>
      <c r="L8" s="6">
        <f>PERCENTILE(F$2:F$161,0.6)</f>
        <v>61.586666666666666</v>
      </c>
    </row>
    <row r="9" spans="1:12" x14ac:dyDescent="0.2">
      <c r="A9" t="s">
        <v>10</v>
      </c>
      <c r="B9">
        <v>1997</v>
      </c>
      <c r="C9" t="s">
        <v>3</v>
      </c>
      <c r="D9" s="2">
        <v>20</v>
      </c>
      <c r="E9" s="2">
        <v>0.31809523809523815</v>
      </c>
      <c r="F9" s="2">
        <v>52.566666666666663</v>
      </c>
      <c r="H9" s="5"/>
      <c r="I9" s="2">
        <v>70</v>
      </c>
      <c r="J9" s="3">
        <f>PERCENTILE($D$2:$D$161,0.7)</f>
        <v>17</v>
      </c>
      <c r="K9">
        <f>PERCENTILE(E$2:E$161,0.7)</f>
        <v>0.42491666666666666</v>
      </c>
      <c r="L9" s="6">
        <f>PERCENTILE(F$2:F$161,0.7)</f>
        <v>63.339999999999989</v>
      </c>
    </row>
    <row r="10" spans="1:12" x14ac:dyDescent="0.2">
      <c r="A10" t="s">
        <v>10</v>
      </c>
      <c r="B10">
        <v>1998</v>
      </c>
      <c r="C10" t="s">
        <v>0</v>
      </c>
      <c r="D10" s="2">
        <v>53</v>
      </c>
      <c r="E10" s="2">
        <v>0.52027667984189718</v>
      </c>
      <c r="F10" s="2">
        <v>48.333333333333336</v>
      </c>
      <c r="H10" s="5"/>
      <c r="I10" s="2">
        <v>80</v>
      </c>
      <c r="J10" s="3">
        <f>PERCENTILE($D$2:$D$161,0.8)</f>
        <v>22</v>
      </c>
      <c r="K10">
        <f>PERCENTILE(E$2:E$161,0.8)</f>
        <v>0.47893333333333327</v>
      </c>
      <c r="L10" s="6">
        <f>PERCENTILE(F$2:F$161,0.8)</f>
        <v>68.444000000000003</v>
      </c>
    </row>
    <row r="11" spans="1:12" x14ac:dyDescent="0.2">
      <c r="A11" t="s">
        <v>10</v>
      </c>
      <c r="B11">
        <v>1998</v>
      </c>
      <c r="C11" t="s">
        <v>1</v>
      </c>
      <c r="D11" s="2">
        <v>39</v>
      </c>
      <c r="E11" s="2">
        <v>0.21712759462759465</v>
      </c>
      <c r="F11" s="2">
        <v>56.15</v>
      </c>
      <c r="H11" s="5"/>
      <c r="I11" s="2">
        <v>90</v>
      </c>
      <c r="J11" s="3">
        <f>PERCENTILE($D$2:$D$161,0.9)</f>
        <v>30.099999999999994</v>
      </c>
      <c r="K11">
        <f>PERCENTILE(E$2:E$161,0.9)</f>
        <v>0.58438333333333325</v>
      </c>
      <c r="L11" s="6">
        <f>PERCENTILE(F$2:F$161,0.9)</f>
        <v>72.98</v>
      </c>
    </row>
    <row r="12" spans="1:12" x14ac:dyDescent="0.2">
      <c r="A12" t="s">
        <v>10</v>
      </c>
      <c r="B12">
        <v>1998</v>
      </c>
      <c r="C12" t="s">
        <v>2</v>
      </c>
      <c r="D12" s="2">
        <v>4</v>
      </c>
      <c r="E12" s="2">
        <v>2.6666666666666668E-2</v>
      </c>
      <c r="F12" s="2">
        <v>70.099999999999994</v>
      </c>
      <c r="H12" s="5"/>
      <c r="I12" s="2">
        <v>100</v>
      </c>
      <c r="J12" s="3">
        <f>PERCENTILE($D$2:$D$161,1)</f>
        <v>53</v>
      </c>
      <c r="K12">
        <f>PERCENTILE(E$2:E$161,1)</f>
        <v>1.0184444444444445</v>
      </c>
      <c r="L12" s="6">
        <f>PERCENTILE(F$2:F$161,1)</f>
        <v>76.13333333333334</v>
      </c>
    </row>
    <row r="13" spans="1:12" x14ac:dyDescent="0.2">
      <c r="A13" t="s">
        <v>10</v>
      </c>
      <c r="B13">
        <v>1998</v>
      </c>
      <c r="C13" t="s">
        <v>3</v>
      </c>
      <c r="D13" s="2">
        <v>22</v>
      </c>
      <c r="E13" s="2">
        <v>0.25780701754385965</v>
      </c>
      <c r="F13" s="2">
        <v>57</v>
      </c>
      <c r="I13" t="s">
        <v>14</v>
      </c>
      <c r="J13" s="2">
        <f>MAX(D2:D161)</f>
        <v>53</v>
      </c>
      <c r="K13" s="4">
        <f>MAX(E2:E161)</f>
        <v>1.0184444444444445</v>
      </c>
      <c r="L13" s="6">
        <f>MAX(F2:F161)</f>
        <v>76.13333333333334</v>
      </c>
    </row>
    <row r="14" spans="1:12" x14ac:dyDescent="0.2">
      <c r="A14" t="s">
        <v>10</v>
      </c>
      <c r="B14">
        <v>1999</v>
      </c>
      <c r="C14" t="s">
        <v>0</v>
      </c>
      <c r="D14" s="2">
        <v>32</v>
      </c>
      <c r="E14" s="2">
        <v>0.42824242424242426</v>
      </c>
      <c r="F14" s="2">
        <v>48.066666666666663</v>
      </c>
    </row>
    <row r="15" spans="1:12" x14ac:dyDescent="0.2">
      <c r="A15" t="s">
        <v>10</v>
      </c>
      <c r="B15">
        <v>1999</v>
      </c>
      <c r="C15" t="s">
        <v>1</v>
      </c>
      <c r="D15" s="2">
        <v>19</v>
      </c>
      <c r="E15" s="2">
        <v>0.29723076923076924</v>
      </c>
      <c r="F15" s="2">
        <v>53.650000000000006</v>
      </c>
    </row>
    <row r="16" spans="1:12" x14ac:dyDescent="0.2">
      <c r="A16" t="s">
        <v>10</v>
      </c>
      <c r="B16">
        <v>1999</v>
      </c>
      <c r="C16" t="s">
        <v>2</v>
      </c>
      <c r="D16" s="2">
        <v>3</v>
      </c>
      <c r="E16" s="2">
        <v>0.01</v>
      </c>
      <c r="F16" s="2">
        <v>66.2</v>
      </c>
    </row>
    <row r="17" spans="1:6" x14ac:dyDescent="0.2">
      <c r="A17" t="s">
        <v>10</v>
      </c>
      <c r="B17">
        <v>1999</v>
      </c>
      <c r="C17" t="s">
        <v>3</v>
      </c>
      <c r="D17" s="2">
        <v>17</v>
      </c>
      <c r="E17" s="2">
        <v>0.21444444444444444</v>
      </c>
      <c r="F17" s="2">
        <v>55.2</v>
      </c>
    </row>
    <row r="18" spans="1:6" x14ac:dyDescent="0.2">
      <c r="A18" t="s">
        <v>10</v>
      </c>
      <c r="B18">
        <v>2000</v>
      </c>
      <c r="C18" t="s">
        <v>0</v>
      </c>
      <c r="D18" s="2">
        <v>44</v>
      </c>
      <c r="E18" s="2">
        <v>0.36625992063492063</v>
      </c>
      <c r="F18" s="2">
        <v>49.9</v>
      </c>
    </row>
    <row r="19" spans="1:6" x14ac:dyDescent="0.2">
      <c r="A19" t="s">
        <v>10</v>
      </c>
      <c r="B19">
        <v>2000</v>
      </c>
      <c r="C19" t="s">
        <v>1</v>
      </c>
      <c r="D19" s="2">
        <v>20</v>
      </c>
      <c r="E19" s="2">
        <v>0.35948148148148151</v>
      </c>
      <c r="F19" s="2">
        <v>58.9</v>
      </c>
    </row>
    <row r="20" spans="1:6" x14ac:dyDescent="0.2">
      <c r="A20" t="s">
        <v>10</v>
      </c>
      <c r="B20">
        <v>2000</v>
      </c>
      <c r="C20" t="s">
        <v>2</v>
      </c>
      <c r="D20" s="2">
        <v>3</v>
      </c>
      <c r="E20" s="2">
        <v>0.10333333333333333</v>
      </c>
      <c r="F20" s="2">
        <v>73.400000000000006</v>
      </c>
    </row>
    <row r="21" spans="1:6" x14ac:dyDescent="0.2">
      <c r="A21" t="s">
        <v>10</v>
      </c>
      <c r="B21">
        <v>2000</v>
      </c>
      <c r="C21" t="s">
        <v>3</v>
      </c>
      <c r="D21" s="2">
        <v>21</v>
      </c>
      <c r="E21" s="2">
        <v>0.15472222222222223</v>
      </c>
      <c r="F21" s="2">
        <v>61.3</v>
      </c>
    </row>
    <row r="22" spans="1:6" x14ac:dyDescent="0.2">
      <c r="A22" t="s">
        <v>10</v>
      </c>
      <c r="B22">
        <v>2001</v>
      </c>
      <c r="C22" t="s">
        <v>0</v>
      </c>
      <c r="D22" s="2">
        <v>38</v>
      </c>
      <c r="E22" s="2">
        <v>0.47764140271493211</v>
      </c>
      <c r="F22" s="2">
        <v>48.133333333333326</v>
      </c>
    </row>
    <row r="23" spans="1:6" x14ac:dyDescent="0.2">
      <c r="A23" t="s">
        <v>10</v>
      </c>
      <c r="B23">
        <v>2001</v>
      </c>
      <c r="C23" t="s">
        <v>1</v>
      </c>
      <c r="D23" s="2">
        <v>13</v>
      </c>
      <c r="E23" s="2">
        <v>0.14171428571428571</v>
      </c>
      <c r="F23" s="2">
        <v>59.699999999999996</v>
      </c>
    </row>
    <row r="24" spans="1:6" x14ac:dyDescent="0.2">
      <c r="A24" t="s">
        <v>10</v>
      </c>
      <c r="B24">
        <v>2001</v>
      </c>
      <c r="C24" t="s">
        <v>2</v>
      </c>
      <c r="D24" s="2">
        <v>3</v>
      </c>
      <c r="E24" s="2">
        <v>1.6666666666666666E-2</v>
      </c>
      <c r="F24" s="2">
        <v>68.5</v>
      </c>
    </row>
    <row r="25" spans="1:6" x14ac:dyDescent="0.2">
      <c r="A25" t="s">
        <v>10</v>
      </c>
      <c r="B25">
        <v>2001</v>
      </c>
      <c r="C25" t="s">
        <v>3</v>
      </c>
      <c r="D25" s="2">
        <v>15</v>
      </c>
      <c r="E25" s="2">
        <v>0.48</v>
      </c>
      <c r="F25" s="2">
        <v>61.199999999999996</v>
      </c>
    </row>
    <row r="26" spans="1:6" x14ac:dyDescent="0.2">
      <c r="A26" t="s">
        <v>10</v>
      </c>
      <c r="B26">
        <v>2002</v>
      </c>
      <c r="C26" t="s">
        <v>0</v>
      </c>
      <c r="D26" s="2">
        <v>28</v>
      </c>
      <c r="E26" s="2">
        <v>0.56314285714285717</v>
      </c>
      <c r="F26" s="2">
        <v>49.266666666666673</v>
      </c>
    </row>
    <row r="27" spans="1:6" x14ac:dyDescent="0.2">
      <c r="A27" t="s">
        <v>10</v>
      </c>
      <c r="B27">
        <v>2002</v>
      </c>
      <c r="C27" t="s">
        <v>1</v>
      </c>
      <c r="D27" s="2">
        <v>15</v>
      </c>
      <c r="E27" s="2">
        <v>0.26708333333333334</v>
      </c>
      <c r="F27" s="2">
        <v>56.5</v>
      </c>
    </row>
    <row r="28" spans="1:6" x14ac:dyDescent="0.2">
      <c r="A28" t="s">
        <v>10</v>
      </c>
      <c r="B28">
        <v>2002</v>
      </c>
      <c r="C28" t="s">
        <v>2</v>
      </c>
      <c r="D28" s="2">
        <v>3</v>
      </c>
      <c r="E28" s="2">
        <v>0</v>
      </c>
      <c r="F28" s="2">
        <v>69.900000000000006</v>
      </c>
    </row>
    <row r="29" spans="1:6" x14ac:dyDescent="0.2">
      <c r="A29" t="s">
        <v>10</v>
      </c>
      <c r="B29">
        <v>2002</v>
      </c>
      <c r="C29" t="s">
        <v>3</v>
      </c>
      <c r="D29" s="2">
        <v>9</v>
      </c>
      <c r="E29" s="2">
        <v>0.18809523809523809</v>
      </c>
      <c r="F29" s="2">
        <v>59</v>
      </c>
    </row>
    <row r="30" spans="1:6" x14ac:dyDescent="0.2">
      <c r="A30" t="s">
        <v>10</v>
      </c>
      <c r="B30">
        <v>2003</v>
      </c>
      <c r="C30" t="s">
        <v>0</v>
      </c>
      <c r="D30" s="2">
        <v>38</v>
      </c>
      <c r="E30" s="2">
        <v>0.33245670995670995</v>
      </c>
      <c r="F30" s="2">
        <v>50.8</v>
      </c>
    </row>
    <row r="31" spans="1:6" x14ac:dyDescent="0.2">
      <c r="A31" t="s">
        <v>10</v>
      </c>
      <c r="B31">
        <v>2003</v>
      </c>
      <c r="C31" t="s">
        <v>1</v>
      </c>
      <c r="D31" s="2">
        <v>22</v>
      </c>
      <c r="E31" s="2">
        <v>0.3465151515151515</v>
      </c>
      <c r="F31" s="2">
        <v>53.55</v>
      </c>
    </row>
    <row r="32" spans="1:6" x14ac:dyDescent="0.2">
      <c r="A32" t="s">
        <v>10</v>
      </c>
      <c r="B32">
        <v>2003</v>
      </c>
      <c r="C32" t="s">
        <v>2</v>
      </c>
      <c r="D32" s="2">
        <v>3</v>
      </c>
      <c r="E32" s="2">
        <v>0</v>
      </c>
      <c r="F32" s="2">
        <v>68.099999999999994</v>
      </c>
    </row>
    <row r="33" spans="1:6" x14ac:dyDescent="0.2">
      <c r="A33" t="s">
        <v>10</v>
      </c>
      <c r="B33">
        <v>2003</v>
      </c>
      <c r="C33" t="s">
        <v>3</v>
      </c>
      <c r="D33" s="2">
        <v>11</v>
      </c>
      <c r="E33" s="2">
        <v>0.10666666666666667</v>
      </c>
      <c r="F33" s="2">
        <v>60.4</v>
      </c>
    </row>
    <row r="34" spans="1:6" x14ac:dyDescent="0.2">
      <c r="A34" t="s">
        <v>10</v>
      </c>
      <c r="B34">
        <v>2004</v>
      </c>
      <c r="C34" t="s">
        <v>0</v>
      </c>
      <c r="D34" s="2">
        <v>34</v>
      </c>
      <c r="E34" s="2">
        <v>0.71903409090909098</v>
      </c>
      <c r="F34" s="2">
        <v>50.6</v>
      </c>
    </row>
    <row r="35" spans="1:6" x14ac:dyDescent="0.2">
      <c r="A35" t="s">
        <v>10</v>
      </c>
      <c r="B35">
        <v>2004</v>
      </c>
      <c r="C35" t="s">
        <v>1</v>
      </c>
      <c r="D35" s="2">
        <v>10</v>
      </c>
      <c r="E35" s="2">
        <v>0.14099999999999999</v>
      </c>
      <c r="F35" s="2">
        <v>60.466666666666669</v>
      </c>
    </row>
    <row r="36" spans="1:6" x14ac:dyDescent="0.2">
      <c r="A36" t="s">
        <v>10</v>
      </c>
      <c r="B36">
        <v>2004</v>
      </c>
      <c r="C36" t="s">
        <v>2</v>
      </c>
      <c r="D36" s="2">
        <v>3</v>
      </c>
      <c r="E36" s="2">
        <v>0</v>
      </c>
      <c r="F36" s="2">
        <v>69.699999999999989</v>
      </c>
    </row>
    <row r="37" spans="1:6" x14ac:dyDescent="0.2">
      <c r="A37" t="s">
        <v>10</v>
      </c>
      <c r="B37">
        <v>2004</v>
      </c>
      <c r="C37" t="s">
        <v>3</v>
      </c>
      <c r="D37" s="2">
        <v>13</v>
      </c>
      <c r="E37" s="2">
        <v>0.45388888888888895</v>
      </c>
      <c r="F37" s="2">
        <v>61.366666666666667</v>
      </c>
    </row>
    <row r="38" spans="1:6" x14ac:dyDescent="0.2">
      <c r="A38" t="s">
        <v>10</v>
      </c>
      <c r="B38">
        <v>2005</v>
      </c>
      <c r="C38" t="s">
        <v>0</v>
      </c>
      <c r="D38" s="2">
        <v>40</v>
      </c>
      <c r="E38" s="2">
        <v>0.53959790209790215</v>
      </c>
      <c r="F38" s="2">
        <v>49.633333333333333</v>
      </c>
    </row>
    <row r="39" spans="1:6" x14ac:dyDescent="0.2">
      <c r="A39" t="s">
        <v>10</v>
      </c>
      <c r="B39">
        <v>2005</v>
      </c>
      <c r="C39" t="s">
        <v>1</v>
      </c>
      <c r="D39" s="2">
        <v>27</v>
      </c>
      <c r="E39" s="2">
        <v>0.38654160654160652</v>
      </c>
      <c r="F39" s="2">
        <v>58.1</v>
      </c>
    </row>
    <row r="40" spans="1:6" x14ac:dyDescent="0.2">
      <c r="A40" t="s">
        <v>10</v>
      </c>
      <c r="B40">
        <v>2005</v>
      </c>
      <c r="C40" t="s">
        <v>2</v>
      </c>
      <c r="D40" s="2">
        <v>6</v>
      </c>
      <c r="E40" s="2">
        <v>2.8333333333333335E-2</v>
      </c>
      <c r="F40" s="2">
        <v>64.2</v>
      </c>
    </row>
    <row r="41" spans="1:6" x14ac:dyDescent="0.2">
      <c r="A41" t="s">
        <v>10</v>
      </c>
      <c r="B41">
        <v>2005</v>
      </c>
      <c r="C41" t="s">
        <v>3</v>
      </c>
      <c r="D41" s="2">
        <v>11</v>
      </c>
      <c r="E41" s="2">
        <v>0.14428571428571427</v>
      </c>
      <c r="F41" s="2">
        <v>59.85</v>
      </c>
    </row>
    <row r="42" spans="1:6" x14ac:dyDescent="0.2">
      <c r="A42" t="s">
        <v>10</v>
      </c>
      <c r="B42">
        <v>2006</v>
      </c>
      <c r="C42" t="s">
        <v>0</v>
      </c>
      <c r="D42" s="2">
        <v>30</v>
      </c>
      <c r="E42" s="2">
        <v>0.43269444444444449</v>
      </c>
      <c r="F42" s="2">
        <v>49.033333333333331</v>
      </c>
    </row>
    <row r="43" spans="1:6" x14ac:dyDescent="0.2">
      <c r="A43" t="s">
        <v>10</v>
      </c>
      <c r="B43">
        <v>2006</v>
      </c>
      <c r="C43" t="s">
        <v>1</v>
      </c>
      <c r="D43" s="2">
        <v>39</v>
      </c>
      <c r="E43" s="2">
        <v>0.32154822954822954</v>
      </c>
      <c r="F43" s="2">
        <v>55.45</v>
      </c>
    </row>
    <row r="44" spans="1:6" x14ac:dyDescent="0.2">
      <c r="A44" t="s">
        <v>10</v>
      </c>
      <c r="B44">
        <v>2006</v>
      </c>
      <c r="C44" t="s">
        <v>2</v>
      </c>
      <c r="D44" s="2">
        <v>3</v>
      </c>
      <c r="E44" s="2">
        <v>0</v>
      </c>
      <c r="F44" s="2">
        <v>62.6</v>
      </c>
    </row>
    <row r="45" spans="1:6" x14ac:dyDescent="0.2">
      <c r="A45" t="s">
        <v>10</v>
      </c>
      <c r="B45">
        <v>2006</v>
      </c>
      <c r="C45" t="s">
        <v>3</v>
      </c>
      <c r="D45" s="2">
        <v>11</v>
      </c>
      <c r="E45" s="2">
        <v>0.33888888888888885</v>
      </c>
      <c r="F45" s="2">
        <v>53.4</v>
      </c>
    </row>
    <row r="46" spans="1:6" x14ac:dyDescent="0.2">
      <c r="A46" t="s">
        <v>10</v>
      </c>
      <c r="B46">
        <v>2007</v>
      </c>
      <c r="C46" t="s">
        <v>0</v>
      </c>
      <c r="D46" s="2">
        <v>28</v>
      </c>
      <c r="E46" s="2">
        <v>0.32169047619047619</v>
      </c>
      <c r="F46" s="2">
        <v>47.333333333333336</v>
      </c>
    </row>
    <row r="47" spans="1:6" x14ac:dyDescent="0.2">
      <c r="A47" t="s">
        <v>10</v>
      </c>
      <c r="B47">
        <v>2007</v>
      </c>
      <c r="C47" t="s">
        <v>1</v>
      </c>
      <c r="D47" s="2">
        <v>9</v>
      </c>
      <c r="E47" s="2">
        <v>0.20333333333333334</v>
      </c>
      <c r="F47" s="2">
        <v>57</v>
      </c>
    </row>
    <row r="48" spans="1:6" x14ac:dyDescent="0.2">
      <c r="A48" t="s">
        <v>10</v>
      </c>
      <c r="B48">
        <v>2007</v>
      </c>
      <c r="C48" t="s">
        <v>2</v>
      </c>
      <c r="D48" s="2">
        <v>3</v>
      </c>
      <c r="E48" s="2">
        <v>0.01</v>
      </c>
      <c r="F48" s="2">
        <v>69.300000000000011</v>
      </c>
    </row>
    <row r="49" spans="1:6" x14ac:dyDescent="0.2">
      <c r="A49" t="s">
        <v>10</v>
      </c>
      <c r="B49">
        <v>2007</v>
      </c>
      <c r="C49" t="s">
        <v>3</v>
      </c>
      <c r="D49" s="2">
        <v>12</v>
      </c>
      <c r="E49" s="2">
        <v>0.1934126984126984</v>
      </c>
      <c r="F49" s="2">
        <v>57.31</v>
      </c>
    </row>
    <row r="50" spans="1:6" x14ac:dyDescent="0.2">
      <c r="A50" t="s">
        <v>10</v>
      </c>
      <c r="B50">
        <v>2008</v>
      </c>
      <c r="C50" t="s">
        <v>0</v>
      </c>
      <c r="D50" s="2">
        <v>39</v>
      </c>
      <c r="E50" s="2">
        <v>0.36864814814814811</v>
      </c>
      <c r="F50" s="2">
        <v>46.966666666666669</v>
      </c>
    </row>
    <row r="51" spans="1:6" x14ac:dyDescent="0.2">
      <c r="A51" t="s">
        <v>10</v>
      </c>
      <c r="B51">
        <v>2008</v>
      </c>
      <c r="C51" t="s">
        <v>1</v>
      </c>
      <c r="D51" s="2">
        <v>5</v>
      </c>
      <c r="E51" s="2">
        <v>0.14333333333333331</v>
      </c>
      <c r="F51" s="2">
        <v>57.633333333333333</v>
      </c>
    </row>
    <row r="52" spans="1:6" x14ac:dyDescent="0.2">
      <c r="A52" t="s">
        <v>10</v>
      </c>
      <c r="B52">
        <v>2008</v>
      </c>
      <c r="C52" t="s">
        <v>2</v>
      </c>
      <c r="D52" s="2">
        <v>3</v>
      </c>
      <c r="E52" s="2">
        <v>0</v>
      </c>
      <c r="F52" s="2">
        <v>70.099999999999994</v>
      </c>
    </row>
    <row r="53" spans="1:6" x14ac:dyDescent="0.2">
      <c r="A53" t="s">
        <v>10</v>
      </c>
      <c r="B53">
        <v>2008</v>
      </c>
      <c r="C53" t="s">
        <v>3</v>
      </c>
      <c r="D53" s="2">
        <v>10</v>
      </c>
      <c r="E53" s="2">
        <v>0.21111111111111111</v>
      </c>
      <c r="F53" s="2">
        <v>55.7</v>
      </c>
    </row>
    <row r="54" spans="1:6" x14ac:dyDescent="0.2">
      <c r="A54" t="s">
        <v>10</v>
      </c>
      <c r="B54">
        <v>2009</v>
      </c>
      <c r="C54" t="s">
        <v>0</v>
      </c>
      <c r="D54" s="2">
        <v>31</v>
      </c>
      <c r="E54" s="2">
        <v>0.27176470588235291</v>
      </c>
      <c r="F54" s="2">
        <v>47.349999999999994</v>
      </c>
    </row>
    <row r="55" spans="1:6" x14ac:dyDescent="0.2">
      <c r="A55" t="s">
        <v>10</v>
      </c>
      <c r="B55">
        <v>2009</v>
      </c>
      <c r="C55" t="s">
        <v>1</v>
      </c>
      <c r="D55" s="2">
        <v>18</v>
      </c>
      <c r="E55" s="2">
        <v>0.25750000000000001</v>
      </c>
      <c r="F55" s="2">
        <v>57.033333333333331</v>
      </c>
    </row>
    <row r="56" spans="1:6" x14ac:dyDescent="0.2">
      <c r="A56" t="s">
        <v>10</v>
      </c>
      <c r="B56">
        <v>2009</v>
      </c>
      <c r="C56" t="s">
        <v>2</v>
      </c>
      <c r="D56" s="2">
        <v>4</v>
      </c>
      <c r="E56" s="2">
        <v>1.8333333333333333E-2</v>
      </c>
      <c r="F56" s="2">
        <v>66.349999999999994</v>
      </c>
    </row>
    <row r="57" spans="1:6" x14ac:dyDescent="0.2">
      <c r="A57" t="s">
        <v>10</v>
      </c>
      <c r="B57">
        <v>2009</v>
      </c>
      <c r="C57" t="s">
        <v>3</v>
      </c>
      <c r="D57" s="2">
        <v>12</v>
      </c>
      <c r="E57" s="2">
        <v>0.25899999999999995</v>
      </c>
      <c r="F57" s="2">
        <v>52.4</v>
      </c>
    </row>
    <row r="58" spans="1:6" x14ac:dyDescent="0.2">
      <c r="A58" t="s">
        <v>10</v>
      </c>
      <c r="B58">
        <v>2010</v>
      </c>
      <c r="C58" t="s">
        <v>0</v>
      </c>
      <c r="D58" s="2">
        <v>45</v>
      </c>
      <c r="E58" s="2">
        <v>0.45343162393162401</v>
      </c>
      <c r="F58" s="2">
        <v>49.7</v>
      </c>
    </row>
    <row r="59" spans="1:6" x14ac:dyDescent="0.2">
      <c r="A59" t="s">
        <v>10</v>
      </c>
      <c r="B59">
        <v>2010</v>
      </c>
      <c r="C59" t="s">
        <v>1</v>
      </c>
      <c r="D59" s="2">
        <v>10</v>
      </c>
      <c r="E59" s="2">
        <v>0.17899999999999999</v>
      </c>
      <c r="F59" s="2">
        <v>58.3</v>
      </c>
    </row>
    <row r="60" spans="1:6" x14ac:dyDescent="0.2">
      <c r="A60" t="s">
        <v>10</v>
      </c>
      <c r="B60">
        <v>2010</v>
      </c>
      <c r="C60" t="s">
        <v>2</v>
      </c>
      <c r="D60" s="2">
        <v>3</v>
      </c>
      <c r="E60" s="2">
        <v>0</v>
      </c>
      <c r="F60" s="2">
        <v>68.430000000000007</v>
      </c>
    </row>
    <row r="61" spans="1:6" x14ac:dyDescent="0.2">
      <c r="A61" t="s">
        <v>10</v>
      </c>
      <c r="B61">
        <v>2010</v>
      </c>
      <c r="C61" t="s">
        <v>3</v>
      </c>
      <c r="D61" s="2">
        <v>14</v>
      </c>
      <c r="E61" s="2">
        <v>0.34841269841269845</v>
      </c>
      <c r="F61" s="2">
        <v>53.3</v>
      </c>
    </row>
    <row r="62" spans="1:6" x14ac:dyDescent="0.2">
      <c r="A62" t="s">
        <v>10</v>
      </c>
      <c r="B62">
        <v>2011</v>
      </c>
      <c r="C62" t="s">
        <v>0</v>
      </c>
      <c r="D62" s="2">
        <v>5</v>
      </c>
      <c r="E62" s="2">
        <v>0.39800000000000002</v>
      </c>
      <c r="F62" s="2">
        <v>49.8</v>
      </c>
    </row>
    <row r="63" spans="1:6" x14ac:dyDescent="0.2">
      <c r="A63" t="s">
        <v>10</v>
      </c>
      <c r="B63">
        <v>2011</v>
      </c>
      <c r="C63" t="s">
        <v>1</v>
      </c>
      <c r="D63" s="2">
        <v>0</v>
      </c>
      <c r="E63" s="2">
        <v>0</v>
      </c>
      <c r="F63" s="2">
        <v>53.95</v>
      </c>
    </row>
    <row r="64" spans="1:6" x14ac:dyDescent="0.2">
      <c r="A64" t="s">
        <v>10</v>
      </c>
      <c r="B64">
        <v>2011</v>
      </c>
      <c r="C64" t="s">
        <v>2</v>
      </c>
      <c r="D64" s="2">
        <v>2</v>
      </c>
      <c r="E64" s="2">
        <v>0</v>
      </c>
      <c r="F64" s="2">
        <v>66.400000000000006</v>
      </c>
    </row>
    <row r="65" spans="1:6" x14ac:dyDescent="0.2">
      <c r="A65" t="s">
        <v>10</v>
      </c>
      <c r="B65">
        <v>2011</v>
      </c>
      <c r="C65" t="s">
        <v>3</v>
      </c>
      <c r="D65" s="2">
        <v>1</v>
      </c>
      <c r="E65" s="2">
        <v>0</v>
      </c>
      <c r="F65" s="2">
        <v>56.2</v>
      </c>
    </row>
    <row r="66" spans="1:6" x14ac:dyDescent="0.2">
      <c r="A66" t="s">
        <v>10</v>
      </c>
      <c r="B66">
        <v>2012</v>
      </c>
      <c r="C66" t="s">
        <v>0</v>
      </c>
      <c r="D66" s="2">
        <v>14</v>
      </c>
      <c r="E66" s="2">
        <v>0.48</v>
      </c>
      <c r="F66" s="2">
        <v>49.3</v>
      </c>
    </row>
    <row r="67" spans="1:6" x14ac:dyDescent="0.2">
      <c r="A67" t="s">
        <v>10</v>
      </c>
      <c r="B67">
        <v>2012</v>
      </c>
      <c r="C67" t="s">
        <v>1</v>
      </c>
      <c r="D67" s="2">
        <v>4</v>
      </c>
      <c r="E67" s="2">
        <v>0.21</v>
      </c>
      <c r="F67" s="2">
        <v>58.14</v>
      </c>
    </row>
    <row r="68" spans="1:6" x14ac:dyDescent="0.2">
      <c r="A68" t="s">
        <v>10</v>
      </c>
      <c r="B68">
        <v>2012</v>
      </c>
      <c r="C68" t="s">
        <v>2</v>
      </c>
      <c r="D68" s="2">
        <v>2</v>
      </c>
      <c r="E68" s="2">
        <v>0</v>
      </c>
      <c r="F68" s="2">
        <v>69.23</v>
      </c>
    </row>
    <row r="69" spans="1:6" x14ac:dyDescent="0.2">
      <c r="A69" t="s">
        <v>10</v>
      </c>
      <c r="B69">
        <v>2012</v>
      </c>
      <c r="C69" t="s">
        <v>3</v>
      </c>
      <c r="D69" s="2">
        <v>17</v>
      </c>
      <c r="E69" s="2">
        <v>0.26027777777777777</v>
      </c>
      <c r="F69" s="2">
        <v>60.766666666666673</v>
      </c>
    </row>
    <row r="70" spans="1:6" x14ac:dyDescent="0.2">
      <c r="A70" t="s">
        <v>10</v>
      </c>
      <c r="B70">
        <v>2013</v>
      </c>
      <c r="C70" t="s">
        <v>0</v>
      </c>
      <c r="D70" s="2">
        <v>7</v>
      </c>
      <c r="E70" s="2">
        <v>0.36066666666666669</v>
      </c>
      <c r="F70" s="2">
        <v>45.349999999999994</v>
      </c>
    </row>
    <row r="71" spans="1:6" x14ac:dyDescent="0.2">
      <c r="A71" t="s">
        <v>10</v>
      </c>
      <c r="B71">
        <v>2013</v>
      </c>
      <c r="C71" t="s">
        <v>1</v>
      </c>
      <c r="D71" s="2">
        <v>6</v>
      </c>
      <c r="E71" s="2">
        <v>0.33499999999999996</v>
      </c>
      <c r="F71" s="2">
        <v>59.233333333333327</v>
      </c>
    </row>
    <row r="72" spans="1:6" x14ac:dyDescent="0.2">
      <c r="A72" t="s">
        <v>10</v>
      </c>
      <c r="B72">
        <v>2013</v>
      </c>
      <c r="C72" t="s">
        <v>2</v>
      </c>
      <c r="D72" s="2">
        <v>3</v>
      </c>
      <c r="E72" s="2">
        <v>0.19999999999999998</v>
      </c>
      <c r="F72" s="2">
        <v>68.333333333333329</v>
      </c>
    </row>
    <row r="73" spans="1:6" x14ac:dyDescent="0.2">
      <c r="A73" t="s">
        <v>10</v>
      </c>
      <c r="B73">
        <v>2013</v>
      </c>
      <c r="C73" t="s">
        <v>3</v>
      </c>
      <c r="D73" s="2">
        <v>5</v>
      </c>
      <c r="E73" s="2">
        <v>0.22666666666666668</v>
      </c>
      <c r="F73" s="2">
        <v>63.550000000000004</v>
      </c>
    </row>
    <row r="74" spans="1:6" x14ac:dyDescent="0.2">
      <c r="A74" t="s">
        <v>10</v>
      </c>
      <c r="B74">
        <v>2014</v>
      </c>
      <c r="C74" t="s">
        <v>0</v>
      </c>
      <c r="D74" s="2">
        <v>27</v>
      </c>
      <c r="E74" s="2">
        <v>0.60688888888888892</v>
      </c>
      <c r="F74" s="2">
        <v>52.066666666666663</v>
      </c>
    </row>
    <row r="75" spans="1:6" x14ac:dyDescent="0.2">
      <c r="A75" t="s">
        <v>10</v>
      </c>
      <c r="B75">
        <v>2014</v>
      </c>
      <c r="C75" t="s">
        <v>1</v>
      </c>
      <c r="D75" s="2">
        <v>18</v>
      </c>
      <c r="E75" s="2">
        <v>0.25097449771670144</v>
      </c>
      <c r="F75" s="2">
        <v>56.156097560975589</v>
      </c>
    </row>
    <row r="76" spans="1:6" x14ac:dyDescent="0.2">
      <c r="A76" t="s">
        <v>10</v>
      </c>
      <c r="B76">
        <v>2014</v>
      </c>
      <c r="C76" t="s">
        <v>2</v>
      </c>
      <c r="D76" s="2">
        <v>4</v>
      </c>
      <c r="E76" s="2">
        <v>5.0000000000000001E-3</v>
      </c>
      <c r="F76" s="2">
        <v>68.966666666666654</v>
      </c>
    </row>
    <row r="77" spans="1:6" x14ac:dyDescent="0.2">
      <c r="A77" t="s">
        <v>10</v>
      </c>
      <c r="B77">
        <v>2014</v>
      </c>
      <c r="C77" t="s">
        <v>3</v>
      </c>
      <c r="D77" s="2">
        <v>11</v>
      </c>
      <c r="E77" s="2">
        <v>0.32194444444444442</v>
      </c>
      <c r="F77" s="2">
        <v>63.133333333333333</v>
      </c>
    </row>
    <row r="78" spans="1:6" x14ac:dyDescent="0.2">
      <c r="A78" t="s">
        <v>10</v>
      </c>
      <c r="B78">
        <v>2015</v>
      </c>
      <c r="C78" t="s">
        <v>0</v>
      </c>
      <c r="D78" s="2">
        <v>19</v>
      </c>
      <c r="E78" s="2">
        <v>0.30977777777777776</v>
      </c>
      <c r="F78" s="2">
        <v>51</v>
      </c>
    </row>
    <row r="79" spans="1:6" x14ac:dyDescent="0.2">
      <c r="A79" t="s">
        <v>10</v>
      </c>
      <c r="B79">
        <v>2015</v>
      </c>
      <c r="C79" t="s">
        <v>1</v>
      </c>
      <c r="D79" s="2">
        <v>4</v>
      </c>
      <c r="E79" s="2">
        <v>0.375</v>
      </c>
      <c r="F79" s="2">
        <v>58.266666666666673</v>
      </c>
    </row>
    <row r="80" spans="1:6" x14ac:dyDescent="0.2">
      <c r="A80" t="s">
        <v>10</v>
      </c>
      <c r="B80">
        <v>2015</v>
      </c>
      <c r="C80" t="s">
        <v>2</v>
      </c>
      <c r="D80" s="2">
        <v>5</v>
      </c>
      <c r="E80" s="2">
        <v>4.8333333333333332E-2</v>
      </c>
      <c r="F80" s="2">
        <v>70.36666666666666</v>
      </c>
    </row>
    <row r="81" spans="1:6" x14ac:dyDescent="0.2">
      <c r="A81" t="s">
        <v>10</v>
      </c>
      <c r="B81">
        <v>2015</v>
      </c>
      <c r="C81" t="s">
        <v>3</v>
      </c>
      <c r="D81" s="2">
        <v>9</v>
      </c>
      <c r="E81" s="2">
        <v>6.0952380952380952E-2</v>
      </c>
      <c r="F81" s="2">
        <v>62.433333333333337</v>
      </c>
    </row>
    <row r="82" spans="1:6" x14ac:dyDescent="0.2">
      <c r="A82" t="s">
        <v>11</v>
      </c>
      <c r="B82">
        <v>1996</v>
      </c>
      <c r="C82" t="s">
        <v>0</v>
      </c>
      <c r="D82">
        <v>35</v>
      </c>
      <c r="E82" s="2">
        <v>0.84030976430976434</v>
      </c>
      <c r="F82" s="2">
        <v>50.066666666666663</v>
      </c>
    </row>
    <row r="83" spans="1:6" x14ac:dyDescent="0.2">
      <c r="A83" t="s">
        <v>11</v>
      </c>
      <c r="B83">
        <v>1996</v>
      </c>
      <c r="C83" t="s">
        <v>1</v>
      </c>
      <c r="D83">
        <v>15</v>
      </c>
      <c r="E83" s="2">
        <v>0.60133333333333339</v>
      </c>
      <c r="F83" s="2">
        <v>58.333333333333336</v>
      </c>
    </row>
    <row r="84" spans="1:6" x14ac:dyDescent="0.2">
      <c r="A84" t="s">
        <v>11</v>
      </c>
      <c r="B84">
        <v>1996</v>
      </c>
      <c r="C84" t="s">
        <v>2</v>
      </c>
      <c r="D84">
        <v>3</v>
      </c>
      <c r="E84" s="2">
        <v>0</v>
      </c>
      <c r="F84" s="2">
        <v>75.7</v>
      </c>
    </row>
    <row r="85" spans="1:6" x14ac:dyDescent="0.2">
      <c r="A85" t="s">
        <v>11</v>
      </c>
      <c r="B85">
        <v>1996</v>
      </c>
      <c r="C85" t="s">
        <v>3</v>
      </c>
      <c r="D85">
        <v>7</v>
      </c>
      <c r="E85" s="2">
        <v>0.45249999999999996</v>
      </c>
      <c r="F85" s="2">
        <v>62.566666666666663</v>
      </c>
    </row>
    <row r="86" spans="1:6" x14ac:dyDescent="0.2">
      <c r="A86" t="s">
        <v>11</v>
      </c>
      <c r="B86">
        <v>1997</v>
      </c>
      <c r="C86" t="s">
        <v>0</v>
      </c>
      <c r="D86">
        <v>16</v>
      </c>
      <c r="E86" s="2">
        <v>0.64740740740740754</v>
      </c>
      <c r="F86" s="2">
        <v>47.55</v>
      </c>
    </row>
    <row r="87" spans="1:6" x14ac:dyDescent="0.2">
      <c r="A87" t="s">
        <v>11</v>
      </c>
      <c r="B87">
        <v>1997</v>
      </c>
      <c r="C87" t="s">
        <v>1</v>
      </c>
      <c r="D87">
        <v>3</v>
      </c>
      <c r="E87" s="2">
        <v>0.34666666666666668</v>
      </c>
      <c r="F87" s="2">
        <v>61.933333333333302</v>
      </c>
    </row>
    <row r="88" spans="1:6" x14ac:dyDescent="0.2">
      <c r="A88" t="s">
        <v>11</v>
      </c>
      <c r="B88">
        <v>1997</v>
      </c>
      <c r="C88" t="s">
        <v>2</v>
      </c>
      <c r="D88">
        <v>3</v>
      </c>
      <c r="E88" s="2">
        <v>0.31</v>
      </c>
      <c r="F88" s="2">
        <v>74.033333333333331</v>
      </c>
    </row>
    <row r="89" spans="1:6" x14ac:dyDescent="0.2">
      <c r="A89" t="s">
        <v>11</v>
      </c>
      <c r="B89">
        <v>1997</v>
      </c>
      <c r="C89" t="s">
        <v>3</v>
      </c>
      <c r="D89">
        <v>14</v>
      </c>
      <c r="E89" s="2">
        <v>0.33055555555555555</v>
      </c>
      <c r="F89" s="2">
        <v>63.29999999999999</v>
      </c>
    </row>
    <row r="90" spans="1:6" x14ac:dyDescent="0.2">
      <c r="A90" t="s">
        <v>11</v>
      </c>
      <c r="B90">
        <v>1998</v>
      </c>
      <c r="C90" t="s">
        <v>0</v>
      </c>
      <c r="D90">
        <v>43</v>
      </c>
      <c r="E90" s="2">
        <v>0.57799066293183932</v>
      </c>
      <c r="F90" s="2">
        <v>47.033333333333331</v>
      </c>
    </row>
    <row r="91" spans="1:6" x14ac:dyDescent="0.2">
      <c r="A91" t="s">
        <v>11</v>
      </c>
      <c r="B91">
        <v>1998</v>
      </c>
      <c r="C91" t="s">
        <v>1</v>
      </c>
      <c r="D91">
        <v>21</v>
      </c>
      <c r="E91" s="2">
        <v>0.51398809523809519</v>
      </c>
      <c r="F91" s="2">
        <v>54.699999999999996</v>
      </c>
    </row>
    <row r="92" spans="1:6" x14ac:dyDescent="0.2">
      <c r="A92" t="s">
        <v>11</v>
      </c>
      <c r="B92">
        <v>1998</v>
      </c>
      <c r="C92" t="s">
        <v>2</v>
      </c>
      <c r="D92">
        <v>3</v>
      </c>
      <c r="E92" s="2">
        <v>0</v>
      </c>
      <c r="F92" s="2">
        <v>72.833333333333329</v>
      </c>
    </row>
    <row r="93" spans="1:6" x14ac:dyDescent="0.2">
      <c r="A93" t="s">
        <v>11</v>
      </c>
      <c r="B93">
        <v>1998</v>
      </c>
      <c r="C93" t="s">
        <v>3</v>
      </c>
      <c r="D93">
        <v>13</v>
      </c>
      <c r="E93" s="2">
        <v>0.30611111111111111</v>
      </c>
      <c r="F93" s="2">
        <v>61.966666666666669</v>
      </c>
    </row>
    <row r="94" spans="1:6" x14ac:dyDescent="0.2">
      <c r="A94" t="s">
        <v>11</v>
      </c>
      <c r="B94">
        <v>1999</v>
      </c>
      <c r="C94" t="s">
        <v>0</v>
      </c>
      <c r="D94">
        <v>17</v>
      </c>
      <c r="E94" s="2">
        <v>0.47866666666666663</v>
      </c>
      <c r="F94" s="2">
        <v>46.866666666666667</v>
      </c>
    </row>
    <row r="95" spans="1:6" x14ac:dyDescent="0.2">
      <c r="A95" t="s">
        <v>11</v>
      </c>
      <c r="B95">
        <v>1999</v>
      </c>
      <c r="C95" t="s">
        <v>1</v>
      </c>
      <c r="D95">
        <v>11</v>
      </c>
      <c r="E95" s="2">
        <v>0.45861111111111108</v>
      </c>
      <c r="F95" s="2">
        <v>56.366666666666667</v>
      </c>
    </row>
    <row r="96" spans="1:6" x14ac:dyDescent="0.2">
      <c r="A96" t="s">
        <v>11</v>
      </c>
      <c r="B96">
        <v>1999</v>
      </c>
      <c r="C96" t="s">
        <v>2</v>
      </c>
      <c r="D96">
        <v>3</v>
      </c>
      <c r="E96" s="2">
        <v>0.03</v>
      </c>
      <c r="F96" s="2">
        <v>72.3</v>
      </c>
    </row>
    <row r="97" spans="1:6" x14ac:dyDescent="0.2">
      <c r="A97" t="s">
        <v>11</v>
      </c>
      <c r="B97">
        <v>1999</v>
      </c>
      <c r="C97" t="s">
        <v>3</v>
      </c>
      <c r="D97">
        <v>7</v>
      </c>
      <c r="E97" s="2">
        <v>0.39933333333333332</v>
      </c>
      <c r="F97" s="2">
        <v>64.333333333333329</v>
      </c>
    </row>
    <row r="98" spans="1:6" x14ac:dyDescent="0.2">
      <c r="A98" t="s">
        <v>11</v>
      </c>
      <c r="B98">
        <v>2000</v>
      </c>
      <c r="C98" t="s">
        <v>0</v>
      </c>
      <c r="D98">
        <v>27</v>
      </c>
      <c r="E98" s="2">
        <v>0.49674603174603177</v>
      </c>
      <c r="F98" s="2">
        <v>48.533333333333331</v>
      </c>
    </row>
    <row r="99" spans="1:6" x14ac:dyDescent="0.2">
      <c r="A99" t="s">
        <v>11</v>
      </c>
      <c r="B99">
        <v>2000</v>
      </c>
      <c r="C99" t="s">
        <v>1</v>
      </c>
      <c r="D99">
        <v>10</v>
      </c>
      <c r="E99" s="2">
        <v>0.64288888888888895</v>
      </c>
      <c r="F99" s="2">
        <v>59.366666666666667</v>
      </c>
    </row>
    <row r="100" spans="1:6" x14ac:dyDescent="0.2">
      <c r="A100" t="s">
        <v>11</v>
      </c>
      <c r="B100">
        <v>2000</v>
      </c>
      <c r="C100" t="s">
        <v>2</v>
      </c>
      <c r="D100">
        <v>3</v>
      </c>
      <c r="E100" s="2">
        <v>0.06</v>
      </c>
      <c r="F100" s="2">
        <v>73.63333333333334</v>
      </c>
    </row>
    <row r="101" spans="1:6" x14ac:dyDescent="0.2">
      <c r="A101" t="s">
        <v>11</v>
      </c>
      <c r="B101">
        <v>2000</v>
      </c>
      <c r="C101" t="s">
        <v>3</v>
      </c>
      <c r="D101">
        <v>9</v>
      </c>
      <c r="E101" s="2">
        <v>0.35800000000000004</v>
      </c>
      <c r="F101" s="2">
        <v>60.4</v>
      </c>
    </row>
    <row r="102" spans="1:6" x14ac:dyDescent="0.2">
      <c r="A102" t="s">
        <v>11</v>
      </c>
      <c r="B102">
        <v>2001</v>
      </c>
      <c r="C102" t="s">
        <v>0</v>
      </c>
      <c r="D102">
        <v>33</v>
      </c>
      <c r="E102" s="2">
        <v>0.93186324786324792</v>
      </c>
      <c r="F102" s="2">
        <v>46.633333333333326</v>
      </c>
    </row>
    <row r="103" spans="1:6" x14ac:dyDescent="0.2">
      <c r="A103" t="s">
        <v>11</v>
      </c>
      <c r="B103">
        <v>2001</v>
      </c>
      <c r="C103" t="s">
        <v>1</v>
      </c>
      <c r="D103">
        <v>6</v>
      </c>
      <c r="E103" s="2">
        <v>0.42416666666666664</v>
      </c>
      <c r="F103" s="2">
        <v>60.766666666666659</v>
      </c>
    </row>
    <row r="104" spans="1:6" x14ac:dyDescent="0.2">
      <c r="A104" t="s">
        <v>11</v>
      </c>
      <c r="B104">
        <v>2001</v>
      </c>
      <c r="C104" t="s">
        <v>2</v>
      </c>
      <c r="D104">
        <v>3</v>
      </c>
      <c r="E104" s="2">
        <v>2.6666666666666668E-2</v>
      </c>
      <c r="F104" s="2">
        <v>74.733333333333334</v>
      </c>
    </row>
    <row r="105" spans="1:6" x14ac:dyDescent="0.2">
      <c r="A105" t="s">
        <v>11</v>
      </c>
      <c r="B105">
        <v>2001</v>
      </c>
      <c r="C105" t="s">
        <v>3</v>
      </c>
      <c r="D105">
        <v>9</v>
      </c>
      <c r="E105" s="2">
        <v>0.49944444444444441</v>
      </c>
      <c r="F105" s="2">
        <v>64.566666666666663</v>
      </c>
    </row>
    <row r="106" spans="1:6" x14ac:dyDescent="0.2">
      <c r="A106" t="s">
        <v>11</v>
      </c>
      <c r="B106">
        <v>2002</v>
      </c>
      <c r="C106" t="s">
        <v>0</v>
      </c>
      <c r="D106">
        <v>22</v>
      </c>
      <c r="E106" s="2">
        <v>0.70418803418803433</v>
      </c>
      <c r="F106" s="2">
        <v>48.233333333333327</v>
      </c>
    </row>
    <row r="107" spans="1:6" x14ac:dyDescent="0.2">
      <c r="A107" t="s">
        <v>11</v>
      </c>
      <c r="B107">
        <v>2002</v>
      </c>
      <c r="C107" t="s">
        <v>1</v>
      </c>
      <c r="D107">
        <v>10</v>
      </c>
      <c r="E107" s="2">
        <v>0.36833333333333335</v>
      </c>
      <c r="F107" s="2">
        <v>57.833333333333336</v>
      </c>
    </row>
    <row r="108" spans="1:6" x14ac:dyDescent="0.2">
      <c r="A108" t="s">
        <v>11</v>
      </c>
      <c r="B108">
        <v>2002</v>
      </c>
      <c r="C108" t="s">
        <v>2</v>
      </c>
      <c r="D108">
        <v>3</v>
      </c>
      <c r="E108" s="2">
        <v>0</v>
      </c>
      <c r="F108" s="2">
        <v>74.766666666666666</v>
      </c>
    </row>
    <row r="109" spans="1:6" x14ac:dyDescent="0.2">
      <c r="A109" t="s">
        <v>11</v>
      </c>
      <c r="B109">
        <v>2002</v>
      </c>
      <c r="C109" t="s">
        <v>3</v>
      </c>
      <c r="D109">
        <v>6</v>
      </c>
      <c r="E109" s="2">
        <v>0.3125</v>
      </c>
      <c r="F109" s="2">
        <v>63.43333333333333</v>
      </c>
    </row>
    <row r="110" spans="1:6" x14ac:dyDescent="0.2">
      <c r="A110" t="s">
        <v>11</v>
      </c>
      <c r="B110">
        <v>2003</v>
      </c>
      <c r="C110" t="s">
        <v>0</v>
      </c>
      <c r="D110">
        <v>22</v>
      </c>
      <c r="E110" s="2">
        <v>0.52085714285714291</v>
      </c>
      <c r="F110" s="2">
        <v>49.6</v>
      </c>
    </row>
    <row r="111" spans="1:6" x14ac:dyDescent="0.2">
      <c r="A111" t="s">
        <v>11</v>
      </c>
      <c r="B111">
        <v>2003</v>
      </c>
      <c r="C111" t="s">
        <v>1</v>
      </c>
      <c r="D111">
        <v>17</v>
      </c>
      <c r="E111" s="2">
        <v>0.46599999999999997</v>
      </c>
      <c r="F111" s="2">
        <v>57.6</v>
      </c>
    </row>
    <row r="112" spans="1:6" x14ac:dyDescent="0.2">
      <c r="A112" t="s">
        <v>11</v>
      </c>
      <c r="B112">
        <v>2003</v>
      </c>
      <c r="C112" t="s">
        <v>2</v>
      </c>
      <c r="D112">
        <v>3</v>
      </c>
      <c r="E112" s="2">
        <v>7.6666666666666675E-2</v>
      </c>
      <c r="F112" s="2">
        <v>76.13333333333334</v>
      </c>
    </row>
    <row r="113" spans="1:6" x14ac:dyDescent="0.2">
      <c r="A113" t="s">
        <v>11</v>
      </c>
      <c r="B113">
        <v>2003</v>
      </c>
      <c r="C113" t="s">
        <v>3</v>
      </c>
      <c r="D113">
        <v>5</v>
      </c>
      <c r="E113" s="2">
        <v>0.2466666666666667</v>
      </c>
      <c r="F113" s="2">
        <v>64.866666666666674</v>
      </c>
    </row>
    <row r="114" spans="1:6" x14ac:dyDescent="0.2">
      <c r="A114" t="s">
        <v>11</v>
      </c>
      <c r="B114">
        <v>2004</v>
      </c>
      <c r="C114" t="s">
        <v>0</v>
      </c>
      <c r="D114">
        <v>29</v>
      </c>
      <c r="E114" s="2">
        <v>0.74679487179487181</v>
      </c>
      <c r="F114" s="2">
        <v>48.333333333333336</v>
      </c>
    </row>
    <row r="115" spans="1:6" x14ac:dyDescent="0.2">
      <c r="A115" t="s">
        <v>11</v>
      </c>
      <c r="B115">
        <v>2004</v>
      </c>
      <c r="C115" t="s">
        <v>1</v>
      </c>
      <c r="D115">
        <v>5</v>
      </c>
      <c r="E115" s="2">
        <v>0.21666666666666667</v>
      </c>
      <c r="F115" s="2">
        <v>61.800000000000004</v>
      </c>
    </row>
    <row r="116" spans="1:6" x14ac:dyDescent="0.2">
      <c r="A116" t="s">
        <v>11</v>
      </c>
      <c r="B116">
        <v>2004</v>
      </c>
      <c r="C116" t="s">
        <v>2</v>
      </c>
      <c r="D116">
        <v>3</v>
      </c>
      <c r="E116" s="2">
        <v>0</v>
      </c>
      <c r="F116" s="2">
        <v>74.86666666666666</v>
      </c>
    </row>
    <row r="117" spans="1:6" x14ac:dyDescent="0.2">
      <c r="A117" t="s">
        <v>11</v>
      </c>
      <c r="B117">
        <v>2004</v>
      </c>
      <c r="C117" t="s">
        <v>3</v>
      </c>
      <c r="D117">
        <v>10</v>
      </c>
      <c r="E117" s="2">
        <v>0.51833333333333331</v>
      </c>
      <c r="F117" s="2">
        <v>62.666666666666664</v>
      </c>
    </row>
    <row r="118" spans="1:6" x14ac:dyDescent="0.2">
      <c r="A118" t="s">
        <v>11</v>
      </c>
      <c r="B118">
        <v>2005</v>
      </c>
      <c r="C118" t="s">
        <v>0</v>
      </c>
      <c r="D118">
        <v>30</v>
      </c>
      <c r="E118" s="2">
        <v>0.87781024531024521</v>
      </c>
      <c r="F118" s="2">
        <v>48.966666666666661</v>
      </c>
    </row>
    <row r="119" spans="1:6" x14ac:dyDescent="0.2">
      <c r="A119" t="s">
        <v>11</v>
      </c>
      <c r="B119">
        <v>2005</v>
      </c>
      <c r="C119" t="s">
        <v>1</v>
      </c>
      <c r="D119">
        <v>17</v>
      </c>
      <c r="E119" s="2">
        <v>0.51700000000000002</v>
      </c>
      <c r="F119" s="2">
        <v>58.533333333333331</v>
      </c>
    </row>
    <row r="120" spans="1:6" x14ac:dyDescent="0.2">
      <c r="A120" t="s">
        <v>11</v>
      </c>
      <c r="B120">
        <v>2005</v>
      </c>
      <c r="C120" t="s">
        <v>2</v>
      </c>
      <c r="D120">
        <v>3</v>
      </c>
      <c r="E120" s="2">
        <v>0.11</v>
      </c>
      <c r="F120" s="2">
        <v>74.899999999999991</v>
      </c>
    </row>
    <row r="121" spans="1:6" x14ac:dyDescent="0.2">
      <c r="A121" t="s">
        <v>11</v>
      </c>
      <c r="B121">
        <v>2005</v>
      </c>
      <c r="C121" t="s">
        <v>3</v>
      </c>
      <c r="D121">
        <v>6</v>
      </c>
      <c r="E121" s="2">
        <v>0.3091666666666667</v>
      </c>
      <c r="F121" s="2">
        <v>62.666666666666664</v>
      </c>
    </row>
    <row r="122" spans="1:6" x14ac:dyDescent="0.2">
      <c r="A122" t="s">
        <v>11</v>
      </c>
      <c r="B122">
        <v>2006</v>
      </c>
      <c r="C122" t="s">
        <v>0</v>
      </c>
      <c r="D122">
        <v>16</v>
      </c>
      <c r="E122" s="2">
        <v>0.58250000000000002</v>
      </c>
      <c r="F122" s="2">
        <v>48.800000000000004</v>
      </c>
    </row>
    <row r="123" spans="1:6" x14ac:dyDescent="0.2">
      <c r="A123" t="s">
        <v>11</v>
      </c>
      <c r="B123">
        <v>2006</v>
      </c>
      <c r="C123" t="s">
        <v>1</v>
      </c>
      <c r="D123">
        <v>24</v>
      </c>
      <c r="E123" s="2">
        <v>0.54727272727272724</v>
      </c>
      <c r="F123" s="2">
        <v>56.533333333333331</v>
      </c>
    </row>
    <row r="124" spans="1:6" x14ac:dyDescent="0.2">
      <c r="A124" t="s">
        <v>11</v>
      </c>
      <c r="B124">
        <v>2006</v>
      </c>
      <c r="C124" t="s">
        <v>2</v>
      </c>
      <c r="D124">
        <v>3</v>
      </c>
      <c r="E124" s="2">
        <v>0</v>
      </c>
      <c r="F124" s="2">
        <v>75.333333333333329</v>
      </c>
    </row>
    <row r="125" spans="1:6" x14ac:dyDescent="0.2">
      <c r="A125" t="s">
        <v>11</v>
      </c>
      <c r="B125">
        <v>2006</v>
      </c>
      <c r="C125" t="s">
        <v>3</v>
      </c>
      <c r="D125">
        <v>6</v>
      </c>
      <c r="E125" s="2">
        <v>9.5000000000000015E-2</v>
      </c>
      <c r="F125" s="2">
        <v>61.933333333333337</v>
      </c>
    </row>
    <row r="126" spans="1:6" x14ac:dyDescent="0.2">
      <c r="A126" t="s">
        <v>11</v>
      </c>
      <c r="B126">
        <v>2007</v>
      </c>
      <c r="C126" t="s">
        <v>0</v>
      </c>
      <c r="D126">
        <v>19</v>
      </c>
      <c r="E126" s="2">
        <v>0.35917748917748921</v>
      </c>
      <c r="F126" s="2">
        <v>46.966666666666661</v>
      </c>
    </row>
    <row r="127" spans="1:6" x14ac:dyDescent="0.2">
      <c r="A127" t="s">
        <v>11</v>
      </c>
      <c r="B127">
        <v>2007</v>
      </c>
      <c r="C127" t="s">
        <v>1</v>
      </c>
      <c r="D127">
        <v>6</v>
      </c>
      <c r="E127" s="2">
        <v>0.27916666666666662</v>
      </c>
      <c r="F127" s="2">
        <v>60.133333333333333</v>
      </c>
    </row>
    <row r="128" spans="1:6" x14ac:dyDescent="0.2">
      <c r="A128" t="s">
        <v>11</v>
      </c>
      <c r="B128">
        <v>2007</v>
      </c>
      <c r="C128" t="s">
        <v>2</v>
      </c>
      <c r="D128">
        <v>3</v>
      </c>
      <c r="E128" s="2">
        <v>1.3333333333333334E-2</v>
      </c>
      <c r="F128" s="2">
        <v>72.899999999999991</v>
      </c>
    </row>
    <row r="129" spans="1:6" x14ac:dyDescent="0.2">
      <c r="A129" t="s">
        <v>11</v>
      </c>
      <c r="B129">
        <v>2007</v>
      </c>
      <c r="C129" t="s">
        <v>3</v>
      </c>
      <c r="D129">
        <v>5</v>
      </c>
      <c r="E129" s="2">
        <v>0.41555555555555551</v>
      </c>
      <c r="F129" s="2">
        <v>61.666666666666664</v>
      </c>
    </row>
    <row r="130" spans="1:6" x14ac:dyDescent="0.2">
      <c r="A130" t="s">
        <v>11</v>
      </c>
      <c r="B130">
        <v>2008</v>
      </c>
      <c r="C130" t="s">
        <v>0</v>
      </c>
      <c r="D130">
        <v>25</v>
      </c>
      <c r="E130" s="2">
        <v>0.78711111111111121</v>
      </c>
      <c r="F130" s="2">
        <v>46.166666666666664</v>
      </c>
    </row>
    <row r="131" spans="1:6" x14ac:dyDescent="0.2">
      <c r="A131" t="s">
        <v>11</v>
      </c>
      <c r="B131">
        <v>2008</v>
      </c>
      <c r="C131" t="s">
        <v>1</v>
      </c>
      <c r="D131">
        <v>3</v>
      </c>
      <c r="E131" s="2">
        <v>0.14333333333333334</v>
      </c>
      <c r="F131" s="2">
        <v>58</v>
      </c>
    </row>
    <row r="132" spans="1:6" x14ac:dyDescent="0.2">
      <c r="A132" t="s">
        <v>11</v>
      </c>
      <c r="B132">
        <v>2008</v>
      </c>
      <c r="C132" t="s">
        <v>2</v>
      </c>
      <c r="D132">
        <v>3</v>
      </c>
      <c r="E132" s="2">
        <v>0</v>
      </c>
      <c r="F132" s="2">
        <v>75.133333333333326</v>
      </c>
    </row>
    <row r="133" spans="1:6" x14ac:dyDescent="0.2">
      <c r="A133" t="s">
        <v>11</v>
      </c>
      <c r="B133">
        <v>2008</v>
      </c>
      <c r="C133" t="s">
        <v>3</v>
      </c>
      <c r="D133">
        <v>7</v>
      </c>
      <c r="E133" s="2">
        <v>0.33583333333333337</v>
      </c>
      <c r="F133" s="2">
        <v>64.166666666666671</v>
      </c>
    </row>
    <row r="134" spans="1:6" x14ac:dyDescent="0.2">
      <c r="A134" t="s">
        <v>11</v>
      </c>
      <c r="B134">
        <v>2009</v>
      </c>
      <c r="C134" t="s">
        <v>0</v>
      </c>
      <c r="D134">
        <v>25</v>
      </c>
      <c r="E134" s="2">
        <v>0.41440476190476194</v>
      </c>
      <c r="F134" s="2">
        <v>47.366666666666667</v>
      </c>
    </row>
    <row r="135" spans="1:6" x14ac:dyDescent="0.2">
      <c r="A135" t="s">
        <v>11</v>
      </c>
      <c r="B135">
        <v>2009</v>
      </c>
      <c r="C135" t="s">
        <v>1</v>
      </c>
      <c r="D135">
        <v>6</v>
      </c>
      <c r="E135" s="2">
        <v>0.36124999999999996</v>
      </c>
      <c r="F135" s="2">
        <v>61.4</v>
      </c>
    </row>
    <row r="136" spans="1:6" x14ac:dyDescent="0.2">
      <c r="A136" t="s">
        <v>11</v>
      </c>
      <c r="B136">
        <v>2009</v>
      </c>
      <c r="C136" t="s">
        <v>2</v>
      </c>
      <c r="D136">
        <v>3</v>
      </c>
      <c r="E136" s="2">
        <v>0</v>
      </c>
      <c r="F136" s="2">
        <v>73.63333333333334</v>
      </c>
    </row>
    <row r="137" spans="1:6" x14ac:dyDescent="0.2">
      <c r="A137" t="s">
        <v>11</v>
      </c>
      <c r="B137">
        <v>2009</v>
      </c>
      <c r="C137" t="s">
        <v>3</v>
      </c>
      <c r="D137">
        <v>5</v>
      </c>
      <c r="E137" s="2">
        <v>0.42777777777777781</v>
      </c>
      <c r="F137" s="2">
        <v>63.266666666666673</v>
      </c>
    </row>
    <row r="138" spans="1:6" x14ac:dyDescent="0.2">
      <c r="A138" t="s">
        <v>11</v>
      </c>
      <c r="B138">
        <v>2010</v>
      </c>
      <c r="C138" t="s">
        <v>0</v>
      </c>
      <c r="D138">
        <v>29</v>
      </c>
      <c r="E138" s="2">
        <v>0.80795238095238098</v>
      </c>
      <c r="F138" s="2">
        <v>49.433333333333337</v>
      </c>
    </row>
    <row r="139" spans="1:6" x14ac:dyDescent="0.2">
      <c r="A139" t="s">
        <v>11</v>
      </c>
      <c r="B139">
        <v>2010</v>
      </c>
      <c r="C139" t="s">
        <v>1</v>
      </c>
      <c r="D139">
        <v>17</v>
      </c>
      <c r="E139" s="2">
        <v>0.41285714285714287</v>
      </c>
      <c r="F139" s="2">
        <v>54.4</v>
      </c>
    </row>
    <row r="140" spans="1:6" x14ac:dyDescent="0.2">
      <c r="A140" t="s">
        <v>11</v>
      </c>
      <c r="B140">
        <v>2010</v>
      </c>
      <c r="C140" t="s">
        <v>2</v>
      </c>
      <c r="D140">
        <v>3</v>
      </c>
      <c r="E140" s="2">
        <v>0</v>
      </c>
      <c r="F140" s="2">
        <v>72.933333333333337</v>
      </c>
    </row>
    <row r="141" spans="1:6" x14ac:dyDescent="0.2">
      <c r="A141" t="s">
        <v>11</v>
      </c>
      <c r="B141">
        <v>2010</v>
      </c>
      <c r="C141" t="s">
        <v>3</v>
      </c>
      <c r="D141">
        <v>13</v>
      </c>
      <c r="E141" s="2">
        <v>0.25009523809523815</v>
      </c>
      <c r="F141" s="2">
        <v>62.9</v>
      </c>
    </row>
    <row r="142" spans="1:6" x14ac:dyDescent="0.2">
      <c r="A142" t="s">
        <v>11</v>
      </c>
      <c r="B142">
        <v>2011</v>
      </c>
      <c r="C142" t="s">
        <v>0</v>
      </c>
      <c r="D142">
        <v>11</v>
      </c>
      <c r="E142" s="2">
        <v>0.62666666666666671</v>
      </c>
      <c r="F142" s="2">
        <v>47</v>
      </c>
    </row>
    <row r="143" spans="1:6" x14ac:dyDescent="0.2">
      <c r="A143" t="s">
        <v>11</v>
      </c>
      <c r="B143">
        <v>2011</v>
      </c>
      <c r="C143" t="s">
        <v>1</v>
      </c>
      <c r="D143">
        <v>22</v>
      </c>
      <c r="E143" s="2">
        <v>0.4613492063492064</v>
      </c>
      <c r="F143" s="2">
        <v>55.366666666666667</v>
      </c>
    </row>
    <row r="144" spans="1:6" x14ac:dyDescent="0.2">
      <c r="A144" t="s">
        <v>11</v>
      </c>
      <c r="B144">
        <v>2011</v>
      </c>
      <c r="C144" t="s">
        <v>2</v>
      </c>
      <c r="D144">
        <v>7</v>
      </c>
      <c r="E144" s="2">
        <v>0.18666666666666665</v>
      </c>
      <c r="F144" s="2">
        <v>72</v>
      </c>
    </row>
    <row r="145" spans="1:6" x14ac:dyDescent="0.2">
      <c r="A145" t="s">
        <v>11</v>
      </c>
      <c r="B145">
        <v>2011</v>
      </c>
      <c r="C145" t="s">
        <v>3</v>
      </c>
      <c r="D145">
        <v>9</v>
      </c>
      <c r="E145" s="2">
        <v>0.2605555555555556</v>
      </c>
      <c r="F145" s="2">
        <v>62.9</v>
      </c>
    </row>
    <row r="146" spans="1:6" x14ac:dyDescent="0.2">
      <c r="A146" t="s">
        <v>11</v>
      </c>
      <c r="B146">
        <v>2012</v>
      </c>
      <c r="C146" t="s">
        <v>0</v>
      </c>
      <c r="D146">
        <v>16</v>
      </c>
      <c r="E146" s="2">
        <v>1.0184444444444445</v>
      </c>
      <c r="F146" s="2">
        <v>48.666666666666664</v>
      </c>
    </row>
    <row r="147" spans="1:6" x14ac:dyDescent="0.2">
      <c r="A147" t="s">
        <v>11</v>
      </c>
      <c r="B147">
        <v>2012</v>
      </c>
      <c r="C147" t="s">
        <v>1</v>
      </c>
      <c r="D147">
        <v>17</v>
      </c>
      <c r="E147" s="2">
        <v>0.46044444444444449</v>
      </c>
      <c r="F147" s="2">
        <v>57.666666666666664</v>
      </c>
    </row>
    <row r="148" spans="1:6" x14ac:dyDescent="0.2">
      <c r="A148" t="s">
        <v>11</v>
      </c>
      <c r="B148">
        <v>2012</v>
      </c>
      <c r="C148" t="s">
        <v>2</v>
      </c>
      <c r="D148">
        <v>3</v>
      </c>
      <c r="E148" s="2">
        <v>1.3333333333333334E-2</v>
      </c>
      <c r="F148" s="2">
        <v>74.033333333333331</v>
      </c>
    </row>
    <row r="149" spans="1:6" x14ac:dyDescent="0.2">
      <c r="A149" t="s">
        <v>11</v>
      </c>
      <c r="B149">
        <v>2012</v>
      </c>
      <c r="C149" t="s">
        <v>3</v>
      </c>
      <c r="D149">
        <v>11</v>
      </c>
      <c r="E149" s="2">
        <v>0.44428571428571434</v>
      </c>
      <c r="F149" s="2">
        <v>64.133333333333326</v>
      </c>
    </row>
    <row r="150" spans="1:6" x14ac:dyDescent="0.2">
      <c r="A150" t="s">
        <v>11</v>
      </c>
      <c r="B150">
        <v>2013</v>
      </c>
      <c r="C150" t="s">
        <v>0</v>
      </c>
      <c r="D150">
        <v>4</v>
      </c>
      <c r="E150" s="2">
        <v>0.42666666666666669</v>
      </c>
      <c r="F150" s="2">
        <v>46.366666666666674</v>
      </c>
    </row>
    <row r="151" spans="1:6" x14ac:dyDescent="0.2">
      <c r="A151" t="s">
        <v>11</v>
      </c>
      <c r="B151">
        <v>2013</v>
      </c>
      <c r="C151" t="s">
        <v>1</v>
      </c>
      <c r="D151">
        <v>6</v>
      </c>
      <c r="E151" s="2">
        <v>0.28444444444444444</v>
      </c>
      <c r="F151" s="2">
        <v>60.70000000000001</v>
      </c>
    </row>
    <row r="152" spans="1:6" x14ac:dyDescent="0.2">
      <c r="A152" t="s">
        <v>11</v>
      </c>
      <c r="B152">
        <v>2013</v>
      </c>
      <c r="C152" t="s">
        <v>2</v>
      </c>
      <c r="D152">
        <v>3</v>
      </c>
      <c r="E152" s="2">
        <v>9.0000000000000011E-2</v>
      </c>
      <c r="F152" s="2">
        <v>74.666666666666657</v>
      </c>
    </row>
    <row r="153" spans="1:6" x14ac:dyDescent="0.2">
      <c r="A153" t="s">
        <v>11</v>
      </c>
      <c r="B153">
        <v>2013</v>
      </c>
      <c r="C153" t="s">
        <v>3</v>
      </c>
      <c r="D153">
        <v>4</v>
      </c>
      <c r="E153" s="2">
        <v>0.32</v>
      </c>
      <c r="F153" s="2">
        <v>62.29999999999999</v>
      </c>
    </row>
    <row r="154" spans="1:6" x14ac:dyDescent="0.2">
      <c r="A154" t="s">
        <v>11</v>
      </c>
      <c r="B154">
        <v>2014</v>
      </c>
      <c r="C154" t="s">
        <v>0</v>
      </c>
      <c r="D154">
        <v>22</v>
      </c>
      <c r="E154" s="2">
        <v>0.66833333333333333</v>
      </c>
      <c r="F154" s="2">
        <v>51.800000000000004</v>
      </c>
    </row>
    <row r="155" spans="1:6" x14ac:dyDescent="0.2">
      <c r="A155" t="s">
        <v>11</v>
      </c>
      <c r="B155">
        <v>2014</v>
      </c>
      <c r="C155" t="s">
        <v>1</v>
      </c>
      <c r="D155">
        <v>10</v>
      </c>
      <c r="E155" s="2">
        <v>0.35888888888888887</v>
      </c>
      <c r="F155" s="2">
        <v>61.066666666666663</v>
      </c>
    </row>
    <row r="156" spans="1:6" x14ac:dyDescent="0.2">
      <c r="A156" t="s">
        <v>11</v>
      </c>
      <c r="B156">
        <v>2014</v>
      </c>
      <c r="C156" t="s">
        <v>2</v>
      </c>
      <c r="D156">
        <v>3</v>
      </c>
      <c r="E156" s="2">
        <v>0</v>
      </c>
      <c r="F156" s="2">
        <v>75.666666666666671</v>
      </c>
    </row>
    <row r="157" spans="1:6" x14ac:dyDescent="0.2">
      <c r="A157" t="s">
        <v>11</v>
      </c>
      <c r="B157">
        <v>2014</v>
      </c>
      <c r="C157" t="s">
        <v>3</v>
      </c>
      <c r="D157">
        <v>10</v>
      </c>
      <c r="E157" s="2">
        <v>0.28222222222222221</v>
      </c>
      <c r="F157" s="2">
        <v>64.433333333333337</v>
      </c>
    </row>
    <row r="158" spans="1:6" x14ac:dyDescent="0.2">
      <c r="A158" t="s">
        <v>11</v>
      </c>
      <c r="B158">
        <v>2015</v>
      </c>
      <c r="C158" t="s">
        <v>0</v>
      </c>
      <c r="D158">
        <v>10</v>
      </c>
      <c r="E158" s="2">
        <v>0.45444444444444443</v>
      </c>
      <c r="F158" s="2">
        <v>50.666666666666664</v>
      </c>
    </row>
    <row r="159" spans="1:6" x14ac:dyDescent="0.2">
      <c r="A159" t="s">
        <v>11</v>
      </c>
      <c r="B159">
        <v>2015</v>
      </c>
      <c r="C159" t="s">
        <v>1</v>
      </c>
      <c r="D159">
        <v>5</v>
      </c>
      <c r="E159" s="2">
        <v>0.50555555555555554</v>
      </c>
      <c r="F159" s="2">
        <v>60.466666666666669</v>
      </c>
    </row>
    <row r="160" spans="1:6" x14ac:dyDescent="0.2">
      <c r="A160" t="s">
        <v>11</v>
      </c>
      <c r="B160">
        <v>2015</v>
      </c>
      <c r="C160" t="s">
        <v>2</v>
      </c>
      <c r="D160">
        <v>3</v>
      </c>
      <c r="E160" s="2">
        <v>1.6666666666666666E-2</v>
      </c>
      <c r="F160" s="2">
        <v>75.466666666666654</v>
      </c>
    </row>
    <row r="161" spans="1:6" x14ac:dyDescent="0.2">
      <c r="A161" t="s">
        <v>11</v>
      </c>
      <c r="B161">
        <v>2015</v>
      </c>
      <c r="C161" t="s">
        <v>3</v>
      </c>
      <c r="D161">
        <v>7</v>
      </c>
      <c r="E161" s="2">
        <v>0.18333333333333335</v>
      </c>
      <c r="F161" s="2">
        <v>63.866666666666667</v>
      </c>
    </row>
  </sheetData>
  <mergeCells count="1">
    <mergeCell ref="H3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Snyder</dc:creator>
  <cp:lastModifiedBy>Microsoft Office User</cp:lastModifiedBy>
  <dcterms:created xsi:type="dcterms:W3CDTF">2018-04-03T14:22:58Z</dcterms:created>
  <dcterms:modified xsi:type="dcterms:W3CDTF">2018-04-09T21:31:37Z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ab904967-e833-4bb2-aad0-052b1a28854e</vt:lpwstr>
  </property>
</Properties>
</file>