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spuestas de formulario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<sst xmlns="http://schemas.openxmlformats.org/spreadsheetml/2006/main" count="3853" uniqueCount="184">
  <si>
    <t xml:space="preserve">Marca temporal</t>
  </si>
  <si>
    <t xml:space="preserve">¿Cuál es su genero?</t>
  </si>
  <si>
    <t xml:space="preserve">¿Cuál es su edad?</t>
  </si>
  <si>
    <t xml:space="preserve">¿Qué grado esta cursando actualmente?</t>
  </si>
  <si>
    <t xml:space="preserve">Seleccione el orden en que área le genera mayor interés [Ciencia]</t>
  </si>
  <si>
    <t xml:space="preserve">Seleccione el orden en que área le genera mayor interés [Tecnología]</t>
  </si>
  <si>
    <t xml:space="preserve">Seleccione el orden en que área le genera mayor interés [Ingeniería]</t>
  </si>
  <si>
    <t xml:space="preserve">Seleccione el orden en que área le genera mayor interés [Matemáticas ]</t>
  </si>
  <si>
    <t xml:space="preserve">¿Cuál de estos alimentos es mejor para la salud?</t>
  </si>
  <si>
    <t xml:space="preserve">¿Cuantas veces se debe comer al día?</t>
  </si>
  <si>
    <t xml:space="preserve">¿Cuál de estos alimentos es rico en proteínas? </t>
  </si>
  <si>
    <t xml:space="preserve">¿Cuál de estas imágenes es una célula?</t>
  </si>
  <si>
    <t xml:space="preserve">¿Cuales son las 3 partes fundamentales de la célula?</t>
  </si>
  <si>
    <t xml:space="preserve">¿Cómo se consideran los seres vivos que solo comen carne?</t>
  </si>
  <si>
    <t xml:space="preserve">¿Cuantos huesos tiene el cuerpo humano?</t>
  </si>
  <si>
    <t xml:space="preserve">¿Cuál de estos músculos hace parte del brazo humano?</t>
  </si>
  <si>
    <t xml:space="preserve">¿Qué órgano es el encargado de limpiar la sangre?</t>
  </si>
  <si>
    <t xml:space="preserve">¿Por qué se deben separar los residuos?</t>
  </si>
  <si>
    <t xml:space="preserve">¿Qué es la contaminación ambiental? </t>
  </si>
  <si>
    <t xml:space="preserve">¿Cuál es el recurso más preciado para la vida humana?</t>
  </si>
  <si>
    <t xml:space="preserve">¿Qué es un computador?</t>
  </si>
  <si>
    <t xml:space="preserve">¿Para qué sirve un teclado?</t>
  </si>
  <si>
    <t xml:space="preserve">Identifique cual de estos es un mouse de computador</t>
  </si>
  <si>
    <t xml:space="preserve">¿Cual de estas imágenes representa mejor a el Internet?</t>
  </si>
  <si>
    <t xml:space="preserve">¿Para que se usa Internet?</t>
  </si>
  <si>
    <t xml:space="preserve">¿Generalmente donde se puede usar Internet?</t>
  </si>
  <si>
    <t xml:space="preserve">¿Qué aplicación se usa para crear documentos de texto en el computador?</t>
  </si>
  <si>
    <t xml:space="preserve">¿Cual de estas es una tecnología nueva?</t>
  </si>
  <si>
    <t xml:space="preserve">¿Cuál no es un componente del computador?</t>
  </si>
  <si>
    <t xml:space="preserve">¿Qué es un algoritmo?</t>
  </si>
  <si>
    <t xml:space="preserve">¿Cuál de estos animales no se relaciona con los demás?</t>
  </si>
  <si>
    <t xml:space="preserve">¿Qué número sigue esta secuencia? 1, 3, 5, ..</t>
  </si>
  <si>
    <t xml:space="preserve">¿Cuál de las siguientes estructuras es más estable?</t>
  </si>
  <si>
    <t xml:space="preserve">¿Cuál de estos materiales es más fuerte?</t>
  </si>
  <si>
    <t xml:space="preserve">¿Para qué sirven las columnas en un edificio?</t>
  </si>
  <si>
    <t xml:space="preserve">¿Cuales son los principales componentes de una polea?</t>
  </si>
  <si>
    <t xml:space="preserve">¿Cuál es la función principal de las poleas?</t>
  </si>
  <si>
    <t xml:space="preserve">¿Un trabajador quiere subir una piedra a la cima de un edificio, al usar una polea cuanto peso sentirá?</t>
  </si>
  <si>
    <t xml:space="preserve">¿Qué es un robot? </t>
  </si>
  <si>
    <t xml:space="preserve">¿Para qué sirven las máquinas?</t>
  </si>
  <si>
    <t xml:space="preserve">¿Que es un programador en informática?</t>
  </si>
  <si>
    <t xml:space="preserve">¿Qué tipo de corriente produce una batería?</t>
  </si>
  <si>
    <t xml:space="preserve">¿Qué es una onda?</t>
  </si>
  <si>
    <t xml:space="preserve">¿Cuál de estas ondas es utilizada para transmitir señal de radio?</t>
  </si>
  <si>
    <t xml:space="preserve">¿Cuál es la ubicación correcta de (-3) en la recta numérica?</t>
  </si>
  <si>
    <t xml:space="preserve">Calcule la operación utilizando la recta numérica: -4+2</t>
  </si>
  <si>
    <t xml:space="preserve">Calcule -17+9</t>
  </si>
  <si>
    <t xml:space="preserve">Exprese la siguiente imagen en una fracción </t>
  </si>
  <si>
    <t xml:space="preserve">Represente la siguiente fracción: 4/8</t>
  </si>
  <si>
    <t xml:space="preserve">Resuelva la siguiente suma: </t>
  </si>
  <si>
    <t xml:space="preserve">Exprese el volumen de la siguiente figura potencialmente </t>
  </si>
  <si>
    <t xml:space="preserve">Escriba la siguiente operación en potenciación: 5x5x5x5x5+2x2+5</t>
  </si>
  <si>
    <t xml:space="preserve">¿Cuál es la raíz cuadrada de 25?</t>
  </si>
  <si>
    <t xml:space="preserve">¿Qué tipo de figura es esta? </t>
  </si>
  <si>
    <t xml:space="preserve">Calcule el área de la figura: </t>
  </si>
  <si>
    <t xml:space="preserve">¿Qué tipo de ángulo representa la siguiente figura?</t>
  </si>
  <si>
    <t xml:space="preserve">¿Cuál es su estrato económico?</t>
  </si>
  <si>
    <t xml:space="preserve">¿Actualmente vive con su madre?</t>
  </si>
  <si>
    <t xml:space="preserve">¿Actualmente vive con su padre?</t>
  </si>
  <si>
    <t xml:space="preserve">¿Cuantos hermanos tiene?</t>
  </si>
  <si>
    <t xml:space="preserve">Género</t>
  </si>
  <si>
    <t xml:space="preserve">Edad</t>
  </si>
  <si>
    <t xml:space="preserve">Grado</t>
  </si>
  <si>
    <t xml:space="preserve">Interés ciencia</t>
  </si>
  <si>
    <t xml:space="preserve">Interés tecnología</t>
  </si>
  <si>
    <t xml:space="preserve">Interés ingenieria</t>
  </si>
  <si>
    <t xml:space="preserve">Interés matemática</t>
  </si>
  <si>
    <t xml:space="preserve">Positivos_Science_Unidad1</t>
  </si>
  <si>
    <t xml:space="preserve">Negativos_Science_Unidad1</t>
  </si>
  <si>
    <t xml:space="preserve">Nota_Science_Unidad1(aprobo?)</t>
  </si>
  <si>
    <t xml:space="preserve">Positivos_Science_Unidad2</t>
  </si>
  <si>
    <t xml:space="preserve">Hombre</t>
  </si>
  <si>
    <t xml:space="preserve">10-15</t>
  </si>
  <si>
    <t xml:space="preserve">8vo</t>
  </si>
  <si>
    <t xml:space="preserve">Dulces</t>
  </si>
  <si>
    <t xml:space="preserve">3 veces</t>
  </si>
  <si>
    <t xml:space="preserve">Opción 2</t>
  </si>
  <si>
    <t xml:space="preserve">Membrana, núcleo y la masa citoplásmica.</t>
  </si>
  <si>
    <t xml:space="preserve">Carnívoro</t>
  </si>
  <si>
    <t xml:space="preserve">Biceps</t>
  </si>
  <si>
    <t xml:space="preserve">Riñón</t>
  </si>
  <si>
    <t xml:space="preserve">Para facilitar el reciclar</t>
  </si>
  <si>
    <t xml:space="preserve">Deterioro del ambiente</t>
  </si>
  <si>
    <t xml:space="preserve">El agua</t>
  </si>
  <si>
    <t xml:space="preserve">Una máquina que nos permite realizar varias tareas</t>
  </si>
  <si>
    <t xml:space="preserve">Para enviar datos al computador</t>
  </si>
  <si>
    <t xml:space="preserve">Opción 3</t>
  </si>
  <si>
    <t xml:space="preserve">Conectar diferentes computadoras de todo el mundo y compartir información</t>
  </si>
  <si>
    <t xml:space="preserve">En computadores, celulares y tablets</t>
  </si>
  <si>
    <t xml:space="preserve">Opción 1</t>
  </si>
  <si>
    <t xml:space="preserve">Realidad virtual</t>
  </si>
  <si>
    <t xml:space="preserve">El celular</t>
  </si>
  <si>
    <t xml:space="preserve">Conjunto de instrucciones paso a paso para hacer algo</t>
  </si>
  <si>
    <t xml:space="preserve">Pez</t>
  </si>
  <si>
    <t xml:space="preserve">Hierro</t>
  </si>
  <si>
    <t xml:space="preserve">Para soportar el peso de toda la escructura</t>
  </si>
  <si>
    <t xml:space="preserve">Polea, cuerda</t>
  </si>
  <si>
    <t xml:space="preserve">Transformar energía</t>
  </si>
  <si>
    <t xml:space="preserve">La mitad del peso</t>
  </si>
  <si>
    <t xml:space="preserve">Es una máquina automática programada</t>
  </si>
  <si>
    <t xml:space="preserve">Automatizar tareas</t>
  </si>
  <si>
    <t xml:space="preserve">Persona que escribe código en el computador que lo pueden leer otros programas</t>
  </si>
  <si>
    <t xml:space="preserve">Continua</t>
  </si>
  <si>
    <t xml:space="preserve">Un movimiento</t>
  </si>
  <si>
    <t xml:space="preserve">Electromagnéticas</t>
  </si>
  <si>
    <t xml:space="preserve">3/8</t>
  </si>
  <si>
    <t xml:space="preserve">4/8</t>
  </si>
  <si>
    <t xml:space="preserve">Trapézio</t>
  </si>
  <si>
    <t xml:space="preserve">13,5 cm2</t>
  </si>
  <si>
    <t xml:space="preserve">Ángulo obtuso</t>
  </si>
  <si>
    <t xml:space="preserve">Mujer</t>
  </si>
  <si>
    <t xml:space="preserve">15-20</t>
  </si>
  <si>
    <t xml:space="preserve">10mo</t>
  </si>
  <si>
    <t xml:space="preserve">Frutas</t>
  </si>
  <si>
    <t xml:space="preserve">2 veces</t>
  </si>
  <si>
    <t xml:space="preserve">Una fórmula matemática</t>
  </si>
  <si>
    <t xml:space="preserve">Transportar objetos</t>
  </si>
  <si>
    <t xml:space="preserve">Menos peso</t>
  </si>
  <si>
    <t xml:space="preserve">Enérgica</t>
  </si>
  <si>
    <t xml:space="preserve">Una perturbación</t>
  </si>
  <si>
    <t xml:space="preserve">De percusión</t>
  </si>
  <si>
    <t xml:space="preserve">9no</t>
  </si>
  <si>
    <t xml:space="preserve">5 veces</t>
  </si>
  <si>
    <t xml:space="preserve">Ninguna de las anteriores</t>
  </si>
  <si>
    <t xml:space="preserve">Hígado</t>
  </si>
  <si>
    <t xml:space="preserve">El mismo peso</t>
  </si>
  <si>
    <t xml:space="preserve">Cuadrado</t>
  </si>
  <si>
    <t xml:space="preserve">Corazón</t>
  </si>
  <si>
    <t xml:space="preserve">11,5 cm2</t>
  </si>
  <si>
    <t xml:space="preserve">6to</t>
  </si>
  <si>
    <t xml:space="preserve">Mitocondria, núcleo y mebrana</t>
  </si>
  <si>
    <t xml:space="preserve">León</t>
  </si>
  <si>
    <t xml:space="preserve">Para afirmar la base del edificio</t>
  </si>
  <si>
    <t xml:space="preserve">Electrónica</t>
  </si>
  <si>
    <t xml:space="preserve">Una ola</t>
  </si>
  <si>
    <t xml:space="preserve">12,5 cm2</t>
  </si>
  <si>
    <t xml:space="preserve">11vo</t>
  </si>
  <si>
    <t xml:space="preserve">Opción 4</t>
  </si>
  <si>
    <t xml:space="preserve">Ángulo agudo</t>
  </si>
  <si>
    <t xml:space="preserve">7mo</t>
  </si>
  <si>
    <t xml:space="preserve">Objeto que interactua con el computador</t>
  </si>
  <si>
    <t xml:space="preserve">Alterna</t>
  </si>
  <si>
    <t xml:space="preserve">3/5</t>
  </si>
  <si>
    <t xml:space="preserve">14,5 cm2</t>
  </si>
  <si>
    <t xml:space="preserve">Un vértice de un ángulo</t>
  </si>
  <si>
    <t xml:space="preserve">Gato</t>
  </si>
  <si>
    <t xml:space="preserve">Es una máquina con circuitos</t>
  </si>
  <si>
    <t xml:space="preserve">Una señal</t>
  </si>
  <si>
    <t xml:space="preserve">1/8</t>
  </si>
  <si>
    <t xml:space="preserve">1/3  del peso</t>
  </si>
  <si>
    <t xml:space="preserve">Magnéticas</t>
  </si>
  <si>
    <t xml:space="preserve">Glúteo</t>
  </si>
  <si>
    <t xml:space="preserve">Recoger basura</t>
  </si>
  <si>
    <t xml:space="preserve">Una caja para almacenar cosas</t>
  </si>
  <si>
    <t xml:space="preserve">Para conectarlo al celular</t>
  </si>
  <si>
    <t xml:space="preserve">El computador</t>
  </si>
  <si>
    <t xml:space="preserve">Polea , peso</t>
  </si>
  <si>
    <t xml:space="preserve">Objeto que se encarga de solucionar los problemas de los robots domesticos</t>
  </si>
  <si>
    <t xml:space="preserve">4 veces</t>
  </si>
  <si>
    <t xml:space="preserve">Tirar basura</t>
  </si>
  <si>
    <t xml:space="preserve">El teclado</t>
  </si>
  <si>
    <t xml:space="preserve">Para soportar las vigas de un edificio</t>
  </si>
  <si>
    <t xml:space="preserve">Polea, motor</t>
  </si>
  <si>
    <t xml:space="preserve">Ayudar en las oficinas</t>
  </si>
  <si>
    <t xml:space="preserve">8/4</t>
  </si>
  <si>
    <t xml:space="preserve">Es una máquina que piensa</t>
  </si>
  <si>
    <t xml:space="preserve">8/3</t>
  </si>
  <si>
    <t xml:space="preserve">Cuadriceps</t>
  </si>
  <si>
    <t xml:space="preserve">Crear un red</t>
  </si>
  <si>
    <t xml:space="preserve">Ángulo recto</t>
  </si>
  <si>
    <t xml:space="preserve">Impulsar las bicicletas</t>
  </si>
  <si>
    <t xml:space="preserve">Para pensar por nosotros</t>
  </si>
  <si>
    <t xml:space="preserve">La tierra</t>
  </si>
  <si>
    <t xml:space="preserve">Oso</t>
  </si>
  <si>
    <t xml:space="preserve">Para entretener</t>
  </si>
  <si>
    <t xml:space="preserve">Electricas</t>
  </si>
  <si>
    <t xml:space="preserve">Sí</t>
  </si>
  <si>
    <t xml:space="preserve">No</t>
  </si>
  <si>
    <t xml:space="preserve">Hamburguesas</t>
  </si>
  <si>
    <t xml:space="preserve">Ángulo llano</t>
  </si>
  <si>
    <t xml:space="preserve">Polea, canal</t>
  </si>
  <si>
    <t xml:space="preserve">Por estética</t>
  </si>
  <si>
    <t xml:space="preserve">Es una máquina gris</t>
  </si>
  <si>
    <t xml:space="preserve">5-10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</si>
</sst>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230"/>
  <sheetViews>
    <sheetView windowProtection="true" showFormulas="false" showGridLines="true" showRowColHeaders="true" showZeros="true" rightToLeft="false" tabSelected="true" showOutlineSymbols="true" defaultGridColor="true" view="normal" topLeftCell="BW1" colorId="64" zoomScale="100" zoomScaleNormal="100" zoomScalePageLayoutView="100" workbookViewId="0">
      <pane xSplit="0" ySplit="1" topLeftCell="A2" activePane="bottomLeft" state="frozen"/>
      <selection pane="topLeft" activeCell="BW1" activeCellId="0" sqref="BW1"/>
      <selection pane="bottomLeft" activeCell="CF5" activeCellId="0" sqref="CF5"/>
    </sheetView>
  </sheetViews>
  <sheetFormatPr defaultRowHeight="15.75"/>
  <cols>
    <col collapsed="false" hidden="false" max="59" min="1" style="0" width="21.3265306122449"/>
    <col collapsed="false" hidden="false" max="60" min="60" style="0" width="29.3112244897959"/>
    <col collapsed="false" hidden="false" max="67" min="61" style="0" width="21.3265306122449"/>
    <col collapsed="false" hidden="false" max="68" min="68" style="0" width="14.1734693877551"/>
    <col collapsed="false" hidden="false" max="70" min="69" style="0" width="15.4183673469388"/>
    <col collapsed="false" hidden="false" max="73" min="71" style="0" width="14.1734693877551"/>
    <col collapsed="false" hidden="false" max="74" min="74" style="0" width="15.5612244897959"/>
    <col collapsed="false" hidden="false" max="79" min="75" style="0" width="14.1734693877551"/>
    <col collapsed="false" hidden="false" max="80" min="80" style="0" width="16.2551020408163"/>
    <col collapsed="false" hidden="false" max="1025" min="81" style="0" width="14.1734693877551"/>
  </cols>
  <sheetData>
    <row r="1" customFormat="false" ht="35.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2"/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T1" s="3" t="s">
        <v>67</v>
      </c>
      <c r="BU1" s="3" t="s">
        <v>68</v>
      </c>
      <c r="BV1" s="3" t="s">
        <v>69</v>
      </c>
      <c r="BZ1" s="3" t="s">
        <v>70</v>
      </c>
      <c r="CA1" s="3" t="s">
        <v>68</v>
      </c>
      <c r="CB1" s="3" t="s">
        <v>69</v>
      </c>
    </row>
    <row r="2" customFormat="false" ht="13.8" hidden="false" customHeight="false" outlineLevel="0" collapsed="false">
      <c r="A2" s="4" t="n">
        <v>43170.9679997338</v>
      </c>
      <c r="B2" s="1" t="s">
        <v>71</v>
      </c>
      <c r="C2" s="1" t="s">
        <v>72</v>
      </c>
      <c r="D2" s="1" t="s">
        <v>73</v>
      </c>
      <c r="E2" s="1" t="n">
        <v>1</v>
      </c>
      <c r="F2" s="1" t="n">
        <v>2</v>
      </c>
      <c r="G2" s="1" t="n">
        <v>3</v>
      </c>
      <c r="H2" s="1" t="n">
        <v>4</v>
      </c>
      <c r="I2" s="1" t="s">
        <v>74</v>
      </c>
      <c r="J2" s="1" t="s">
        <v>75</v>
      </c>
      <c r="K2" s="1" t="s">
        <v>76</v>
      </c>
      <c r="L2" s="1" t="s">
        <v>76</v>
      </c>
      <c r="M2" s="1" t="s">
        <v>77</v>
      </c>
      <c r="N2" s="1" t="s">
        <v>78</v>
      </c>
      <c r="O2" s="1" t="n">
        <v>103</v>
      </c>
      <c r="P2" s="1" t="s">
        <v>79</v>
      </c>
      <c r="Q2" s="1" t="s">
        <v>80</v>
      </c>
      <c r="R2" s="1" t="s">
        <v>81</v>
      </c>
      <c r="S2" s="1" t="s">
        <v>82</v>
      </c>
      <c r="T2" s="1" t="s">
        <v>83</v>
      </c>
      <c r="U2" s="1" t="s">
        <v>84</v>
      </c>
      <c r="V2" s="1" t="s">
        <v>85</v>
      </c>
      <c r="W2" s="1" t="s">
        <v>86</v>
      </c>
      <c r="X2" s="1" t="s">
        <v>76</v>
      </c>
      <c r="Y2" s="1" t="s">
        <v>87</v>
      </c>
      <c r="Z2" s="1" t="s">
        <v>88</v>
      </c>
      <c r="AA2" s="1" t="s">
        <v>89</v>
      </c>
      <c r="AB2" s="1" t="s">
        <v>90</v>
      </c>
      <c r="AC2" s="1" t="s">
        <v>91</v>
      </c>
      <c r="AD2" s="1" t="s">
        <v>92</v>
      </c>
      <c r="AE2" s="1" t="s">
        <v>93</v>
      </c>
      <c r="AF2" s="1" t="n">
        <v>7</v>
      </c>
      <c r="AG2" s="1" t="s">
        <v>76</v>
      </c>
      <c r="AH2" s="1" t="s">
        <v>94</v>
      </c>
      <c r="AI2" s="1" t="s">
        <v>95</v>
      </c>
      <c r="AJ2" s="1" t="s">
        <v>96</v>
      </c>
      <c r="AK2" s="1" t="s">
        <v>97</v>
      </c>
      <c r="AL2" s="1" t="s">
        <v>98</v>
      </c>
      <c r="AM2" s="1" t="s">
        <v>99</v>
      </c>
      <c r="AN2" s="1" t="s">
        <v>100</v>
      </c>
      <c r="AO2" s="1" t="s">
        <v>101</v>
      </c>
      <c r="AP2" s="1" t="s">
        <v>102</v>
      </c>
      <c r="AQ2" s="1" t="s">
        <v>103</v>
      </c>
      <c r="AR2" s="1" t="s">
        <v>104</v>
      </c>
      <c r="AS2" s="1" t="s">
        <v>86</v>
      </c>
      <c r="AT2" s="1" t="s">
        <v>86</v>
      </c>
      <c r="AU2" s="1" t="n">
        <v>-8</v>
      </c>
      <c r="AV2" s="1" t="s">
        <v>105</v>
      </c>
      <c r="AW2" s="1" t="s">
        <v>76</v>
      </c>
      <c r="AX2" s="1" t="s">
        <v>106</v>
      </c>
      <c r="AY2" s="1" t="s">
        <v>89</v>
      </c>
      <c r="AZ2" s="1" t="s">
        <v>89</v>
      </c>
      <c r="BA2" s="1" t="n">
        <v>5</v>
      </c>
      <c r="BB2" s="1" t="s">
        <v>107</v>
      </c>
      <c r="BC2" s="1" t="s">
        <v>108</v>
      </c>
      <c r="BD2" s="1" t="s">
        <v>109</v>
      </c>
      <c r="BE2" s="1"/>
      <c r="BF2" s="1"/>
      <c r="BG2" s="1"/>
      <c r="BH2" s="1"/>
      <c r="BI2" s="2"/>
      <c r="BJ2" s="0" t="n">
        <f aca="false">IF(B2="Hombre",0,IF(B2="Mujer",1,""))</f>
        <v>0</v>
      </c>
      <c r="BK2" s="0" t="n">
        <f aca="false">IF(C2="5-10",1,IF(C2="10-15",2,IF(C2="15-20",3,"")))</f>
        <v>2</v>
      </c>
      <c r="BL2" s="0" t="n">
        <f aca="false">IF(D2="6to",6,IF(D2="7mo",7,IF(D2="8vo",8,IF(D2="9no",9,IF(D2="10mo",10,IF(D2="11vo",11,""))))))</f>
        <v>8</v>
      </c>
      <c r="BM2" s="0" t="n">
        <f aca="false">(E2)</f>
        <v>1</v>
      </c>
      <c r="BN2" s="0" t="n">
        <f aca="false">(F2)</f>
        <v>2</v>
      </c>
      <c r="BO2" s="0" t="n">
        <f aca="false">(G2)</f>
        <v>3</v>
      </c>
      <c r="BP2" s="0" t="n">
        <f aca="false">(H2)</f>
        <v>4</v>
      </c>
      <c r="BQ2" s="5" t="n">
        <f aca="false">IF(I2="Frutas",1,0)</f>
        <v>0</v>
      </c>
      <c r="BR2" s="5" t="n">
        <f aca="false">IF(J3="5 veces",1,0)</f>
        <v>0</v>
      </c>
      <c r="BS2" s="5" t="n">
        <f aca="false">IF(K2="Opción 2",1,0)</f>
        <v>1</v>
      </c>
      <c r="BT2" s="0" t="n">
        <f aca="false">SUM(BQ2:BS2)</f>
        <v>1</v>
      </c>
      <c r="BU2" s="0" t="n">
        <f aca="false">(3-BT2)</f>
        <v>2</v>
      </c>
      <c r="BV2" s="0" t="n">
        <f aca="false">IF(BT2&lt;2,0,1)</f>
        <v>0</v>
      </c>
      <c r="BW2" s="5" t="n">
        <f aca="false">IF(L2="Opción 2",1,0)</f>
        <v>1</v>
      </c>
      <c r="BX2" s="6" t="n">
        <f aca="false">IF(M2="Membrana, núcleo y la masa citoplásmica.",1,0)</f>
        <v>1</v>
      </c>
      <c r="BY2" s="5" t="n">
        <f aca="false">IF(N2="Carnívoro",1,0)</f>
        <v>1</v>
      </c>
      <c r="BZ2" s="0" t="n">
        <f aca="false">SUM(BW2:BY2)</f>
        <v>3</v>
      </c>
      <c r="CA2" s="0" t="n">
        <f aca="false">3-BZ2</f>
        <v>0</v>
      </c>
      <c r="CB2" s="0" t="n">
        <f aca="false">IF(BZ2&lt;2,0,1)</f>
        <v>1</v>
      </c>
      <c r="CC2" s="5" t="n">
        <f aca="false">IF(O2=206,1,0)</f>
        <v>0</v>
      </c>
      <c r="CD2" s="5"/>
      <c r="CE2" s="5"/>
    </row>
    <row r="3" customFormat="false" ht="13.8" hidden="false" customHeight="false" outlineLevel="0" collapsed="false">
      <c r="A3" s="4" t="n">
        <v>43171.0002769676</v>
      </c>
      <c r="B3" s="1" t="s">
        <v>110</v>
      </c>
      <c r="C3" s="1" t="s">
        <v>111</v>
      </c>
      <c r="D3" s="1" t="s">
        <v>112</v>
      </c>
      <c r="E3" s="1" t="n">
        <v>1</v>
      </c>
      <c r="F3" s="1" t="n">
        <v>1</v>
      </c>
      <c r="G3" s="1" t="n">
        <v>2</v>
      </c>
      <c r="H3" s="1" t="n">
        <v>2</v>
      </c>
      <c r="I3" s="1" t="s">
        <v>113</v>
      </c>
      <c r="J3" s="1" t="s">
        <v>114</v>
      </c>
      <c r="K3" s="1" t="s">
        <v>76</v>
      </c>
      <c r="L3" s="1" t="s">
        <v>76</v>
      </c>
      <c r="M3" s="1" t="s">
        <v>77</v>
      </c>
      <c r="N3" s="1" t="s">
        <v>78</v>
      </c>
      <c r="O3" s="1" t="n">
        <v>206</v>
      </c>
      <c r="P3" s="1" t="s">
        <v>79</v>
      </c>
      <c r="Q3" s="1" t="s">
        <v>80</v>
      </c>
      <c r="R3" s="1" t="s">
        <v>81</v>
      </c>
      <c r="S3" s="1" t="s">
        <v>82</v>
      </c>
      <c r="T3" s="1" t="s">
        <v>83</v>
      </c>
      <c r="U3" s="1" t="s">
        <v>84</v>
      </c>
      <c r="V3" s="1" t="s">
        <v>85</v>
      </c>
      <c r="W3" s="1" t="s">
        <v>86</v>
      </c>
      <c r="X3" s="1" t="s">
        <v>76</v>
      </c>
      <c r="Y3" s="1" t="s">
        <v>87</v>
      </c>
      <c r="Z3" s="1" t="s">
        <v>88</v>
      </c>
      <c r="AA3" s="1" t="s">
        <v>89</v>
      </c>
      <c r="AB3" s="1" t="s">
        <v>91</v>
      </c>
      <c r="AC3" s="1" t="s">
        <v>91</v>
      </c>
      <c r="AD3" s="1" t="s">
        <v>115</v>
      </c>
      <c r="AE3" s="1" t="s">
        <v>93</v>
      </c>
      <c r="AF3" s="1" t="n">
        <v>7</v>
      </c>
      <c r="AG3" s="1" t="s">
        <v>76</v>
      </c>
      <c r="AH3" s="1" t="s">
        <v>94</v>
      </c>
      <c r="AI3" s="1" t="s">
        <v>95</v>
      </c>
      <c r="AJ3" s="1" t="s">
        <v>96</v>
      </c>
      <c r="AK3" s="1" t="s">
        <v>116</v>
      </c>
      <c r="AL3" s="1" t="s">
        <v>117</v>
      </c>
      <c r="AM3" s="1" t="s">
        <v>99</v>
      </c>
      <c r="AN3" s="1" t="s">
        <v>100</v>
      </c>
      <c r="AO3" s="1" t="s">
        <v>101</v>
      </c>
      <c r="AP3" s="1" t="s">
        <v>118</v>
      </c>
      <c r="AQ3" s="1" t="s">
        <v>119</v>
      </c>
      <c r="AR3" s="1" t="s">
        <v>120</v>
      </c>
      <c r="AS3" s="1" t="s">
        <v>86</v>
      </c>
      <c r="AT3" s="1" t="s">
        <v>86</v>
      </c>
      <c r="AU3" s="1" t="n">
        <v>-8</v>
      </c>
      <c r="AV3" s="1" t="s">
        <v>105</v>
      </c>
      <c r="AW3" s="1" t="s">
        <v>76</v>
      </c>
      <c r="AX3" s="1" t="s">
        <v>106</v>
      </c>
      <c r="AY3" s="1" t="s">
        <v>89</v>
      </c>
      <c r="AZ3" s="1" t="s">
        <v>86</v>
      </c>
      <c r="BA3" s="1" t="n">
        <v>5</v>
      </c>
      <c r="BB3" s="1" t="s">
        <v>107</v>
      </c>
      <c r="BC3" s="1" t="s">
        <v>108</v>
      </c>
      <c r="BD3" s="1" t="s">
        <v>109</v>
      </c>
      <c r="BE3" s="1"/>
      <c r="BF3" s="1"/>
      <c r="BG3" s="1"/>
      <c r="BH3" s="1"/>
      <c r="BI3" s="2"/>
      <c r="BJ3" s="0" t="n">
        <f aca="false">IF(B3="Hombre",0,IF(B3="Mujer",1,""))</f>
        <v>1</v>
      </c>
      <c r="BK3" s="0" t="n">
        <f aca="false">IF(C3="5-10",1,IF(C3="10-15",2,IF(C3="15-20",3,"")))</f>
        <v>3</v>
      </c>
      <c r="BL3" s="0" t="n">
        <f aca="false">IF(D3="6to",6,IF(D3="7mo",7,IF(D3="8vo",8,IF(D3="9no",9,IF(D3="10mo",10,IF(D3="11vo",11,""))))))</f>
        <v>10</v>
      </c>
      <c r="BM3" s="0" t="n">
        <f aca="false">(E3)</f>
        <v>1</v>
      </c>
      <c r="BN3" s="0" t="n">
        <f aca="false">(F3)</f>
        <v>1</v>
      </c>
      <c r="BO3" s="0" t="n">
        <f aca="false">(G3)</f>
        <v>2</v>
      </c>
      <c r="BP3" s="0" t="n">
        <f aca="false">(H3)</f>
        <v>2</v>
      </c>
      <c r="BQ3" s="5" t="n">
        <f aca="false">IF(I3="Frutas",1,0)</f>
        <v>1</v>
      </c>
      <c r="BR3" s="5" t="n">
        <f aca="false">IF(J4="5 veces",1,0)</f>
        <v>1</v>
      </c>
      <c r="BS3" s="5" t="n">
        <f aca="false">IF(K3="Opción 2",1,0)</f>
        <v>1</v>
      </c>
      <c r="BT3" s="0" t="n">
        <f aca="false">SUM(BQ3:BS3)</f>
        <v>3</v>
      </c>
      <c r="BU3" s="0" t="n">
        <f aca="false">(3-BT3)</f>
        <v>0</v>
      </c>
      <c r="BV3" s="0" t="n">
        <f aca="false">IF(BT3&lt;2,0,1)</f>
        <v>1</v>
      </c>
      <c r="BW3" s="5" t="n">
        <f aca="false">IF(L3="Opción 2",1,0)</f>
        <v>1</v>
      </c>
      <c r="BX3" s="6" t="n">
        <f aca="false">IF(M3="Membrana, núcleo y la masa citoplásmica.",1,0)</f>
        <v>1</v>
      </c>
      <c r="BY3" s="5" t="n">
        <f aca="false">IF(N3="Carnívoro",1,0)</f>
        <v>1</v>
      </c>
      <c r="BZ3" s="0" t="n">
        <f aca="false">SUM(BW3:BY3)</f>
        <v>3</v>
      </c>
      <c r="CA3" s="0" t="n">
        <f aca="false">3-BZ3</f>
        <v>0</v>
      </c>
      <c r="CB3" s="0" t="n">
        <f aca="false">IF(BZ3&lt;2,0,1)</f>
        <v>1</v>
      </c>
      <c r="CC3" s="5" t="n">
        <f aca="false">IF(O3=206,1,0)</f>
        <v>1</v>
      </c>
      <c r="CD3" s="5"/>
      <c r="CE3" s="5"/>
    </row>
    <row r="4" customFormat="false" ht="13.8" hidden="false" customHeight="false" outlineLevel="0" collapsed="false">
      <c r="A4" s="4" t="n">
        <v>43171.0362028241</v>
      </c>
      <c r="B4" s="1" t="s">
        <v>110</v>
      </c>
      <c r="C4" s="1" t="s">
        <v>72</v>
      </c>
      <c r="D4" s="1" t="s">
        <v>121</v>
      </c>
      <c r="E4" s="1" t="n">
        <v>2</v>
      </c>
      <c r="F4" s="1" t="n">
        <v>2</v>
      </c>
      <c r="G4" s="1" t="n">
        <v>1</v>
      </c>
      <c r="H4" s="1" t="n">
        <v>3</v>
      </c>
      <c r="I4" s="1" t="s">
        <v>113</v>
      </c>
      <c r="J4" s="1" t="s">
        <v>122</v>
      </c>
      <c r="K4" s="1" t="s">
        <v>76</v>
      </c>
      <c r="L4" s="1" t="s">
        <v>76</v>
      </c>
      <c r="M4" s="1" t="s">
        <v>123</v>
      </c>
      <c r="N4" s="1" t="s">
        <v>78</v>
      </c>
      <c r="O4" s="1" t="n">
        <v>206</v>
      </c>
      <c r="P4" s="1" t="s">
        <v>79</v>
      </c>
      <c r="Q4" s="1" t="s">
        <v>124</v>
      </c>
      <c r="R4" s="1" t="s">
        <v>81</v>
      </c>
      <c r="S4" s="1" t="s">
        <v>82</v>
      </c>
      <c r="T4" s="1" t="s">
        <v>83</v>
      </c>
      <c r="U4" s="1" t="s">
        <v>84</v>
      </c>
      <c r="V4" s="1" t="s">
        <v>85</v>
      </c>
      <c r="W4" s="1" t="s">
        <v>86</v>
      </c>
      <c r="X4" s="1" t="s">
        <v>76</v>
      </c>
      <c r="Y4" s="1" t="s">
        <v>87</v>
      </c>
      <c r="Z4" s="1" t="s">
        <v>88</v>
      </c>
      <c r="AA4" s="1" t="s">
        <v>89</v>
      </c>
      <c r="AB4" s="1" t="s">
        <v>90</v>
      </c>
      <c r="AC4" s="1" t="s">
        <v>91</v>
      </c>
      <c r="AD4" s="1" t="s">
        <v>115</v>
      </c>
      <c r="AE4" s="1" t="s">
        <v>93</v>
      </c>
      <c r="AF4" s="1" t="n">
        <v>7</v>
      </c>
      <c r="AG4" s="1" t="s">
        <v>76</v>
      </c>
      <c r="AH4" s="1" t="s">
        <v>94</v>
      </c>
      <c r="AI4" s="1" t="s">
        <v>95</v>
      </c>
      <c r="AJ4" s="1" t="s">
        <v>96</v>
      </c>
      <c r="AK4" s="1" t="s">
        <v>116</v>
      </c>
      <c r="AL4" s="1" t="s">
        <v>125</v>
      </c>
      <c r="AM4" s="1" t="s">
        <v>99</v>
      </c>
      <c r="AN4" s="1" t="s">
        <v>100</v>
      </c>
      <c r="AO4" s="1" t="s">
        <v>101</v>
      </c>
      <c r="AP4" s="1" t="s">
        <v>102</v>
      </c>
      <c r="AQ4" s="1" t="s">
        <v>103</v>
      </c>
      <c r="AR4" s="1" t="s">
        <v>104</v>
      </c>
      <c r="AS4" s="1" t="s">
        <v>86</v>
      </c>
      <c r="AT4" s="1" t="s">
        <v>86</v>
      </c>
      <c r="AU4" s="1" t="n">
        <v>-8</v>
      </c>
      <c r="AV4" s="1" t="s">
        <v>105</v>
      </c>
      <c r="AW4" s="1" t="s">
        <v>76</v>
      </c>
      <c r="AX4" s="1" t="s">
        <v>106</v>
      </c>
      <c r="AY4" s="1" t="s">
        <v>89</v>
      </c>
      <c r="AZ4" s="1" t="s">
        <v>86</v>
      </c>
      <c r="BA4" s="1" t="n">
        <v>5</v>
      </c>
      <c r="BB4" s="1" t="s">
        <v>126</v>
      </c>
      <c r="BC4" s="1" t="s">
        <v>108</v>
      </c>
      <c r="BD4" s="1" t="s">
        <v>109</v>
      </c>
      <c r="BE4" s="1"/>
      <c r="BF4" s="1"/>
      <c r="BG4" s="1"/>
      <c r="BH4" s="1"/>
      <c r="BI4" s="2"/>
      <c r="BJ4" s="0" t="n">
        <f aca="false">IF(B4="Hombre",0,IF(B4="Mujer",1,""))</f>
        <v>1</v>
      </c>
      <c r="BK4" s="0" t="n">
        <f aca="false">IF(C4="5-10",1,IF(C4="10-15",2,IF(C4="15-20",3,"")))</f>
        <v>2</v>
      </c>
      <c r="BL4" s="0" t="n">
        <f aca="false">IF(D4="6to",6,IF(D4="7mo",7,IF(D4="8vo",8,IF(D4="9no",9,IF(D4="10mo",10,IF(D4="11vo",11,""))))))</f>
        <v>9</v>
      </c>
      <c r="BM4" s="0" t="n">
        <f aca="false">(E4)</f>
        <v>2</v>
      </c>
      <c r="BN4" s="0" t="n">
        <f aca="false">(F4)</f>
        <v>2</v>
      </c>
      <c r="BO4" s="0" t="n">
        <f aca="false">(G4)</f>
        <v>1</v>
      </c>
      <c r="BP4" s="0" t="n">
        <f aca="false">(H4)</f>
        <v>3</v>
      </c>
      <c r="BQ4" s="5" t="n">
        <f aca="false">IF(I4="Frutas",1,0)</f>
        <v>1</v>
      </c>
      <c r="BR4" s="5" t="n">
        <f aca="false">IF(J5="5 veces",1,0)</f>
        <v>1</v>
      </c>
      <c r="BS4" s="5" t="n">
        <f aca="false">IF(K4="Opción 2",1,0)</f>
        <v>1</v>
      </c>
      <c r="BT4" s="0" t="n">
        <f aca="false">SUM(BQ4:BS4)</f>
        <v>3</v>
      </c>
      <c r="BU4" s="0" t="n">
        <f aca="false">(3-BT4)</f>
        <v>0</v>
      </c>
      <c r="BV4" s="0" t="n">
        <f aca="false">IF(BT4&lt;2,0,1)</f>
        <v>1</v>
      </c>
      <c r="BW4" s="5" t="n">
        <f aca="false">IF(L4="Opción 2",1,0)</f>
        <v>1</v>
      </c>
      <c r="BX4" s="6" t="n">
        <f aca="false">IF(M4="Membrana, núcleo y la masa citoplásmica.",1,0)</f>
        <v>0</v>
      </c>
      <c r="BY4" s="5" t="n">
        <f aca="false">IF(N4="Carnívoro",1,0)</f>
        <v>1</v>
      </c>
      <c r="BZ4" s="0" t="n">
        <f aca="false">SUM(BW4:BY4)</f>
        <v>2</v>
      </c>
      <c r="CA4" s="0" t="n">
        <f aca="false">3-BZ4</f>
        <v>1</v>
      </c>
      <c r="CB4" s="0" t="n">
        <f aca="false">IF(BZ4&lt;2,0,1)</f>
        <v>1</v>
      </c>
      <c r="CC4" s="5" t="n">
        <f aca="false">IF(O4=206,1,0)</f>
        <v>1</v>
      </c>
      <c r="CD4" s="5"/>
      <c r="CE4" s="5"/>
    </row>
    <row r="5" customFormat="false" ht="13.8" hidden="false" customHeight="false" outlineLevel="0" collapsed="false">
      <c r="A5" s="4" t="n">
        <v>43171.0763439005</v>
      </c>
      <c r="B5" s="1" t="s">
        <v>71</v>
      </c>
      <c r="C5" s="1" t="s">
        <v>72</v>
      </c>
      <c r="D5" s="1" t="s">
        <v>73</v>
      </c>
      <c r="E5" s="1" t="n">
        <v>1</v>
      </c>
      <c r="F5" s="1" t="n">
        <v>4</v>
      </c>
      <c r="G5" s="1" t="n">
        <v>3</v>
      </c>
      <c r="H5" s="1" t="n">
        <v>2</v>
      </c>
      <c r="I5" s="1" t="s">
        <v>113</v>
      </c>
      <c r="J5" s="1" t="s">
        <v>122</v>
      </c>
      <c r="K5" s="1" t="s">
        <v>76</v>
      </c>
      <c r="L5" s="1" t="s">
        <v>76</v>
      </c>
      <c r="M5" s="1" t="s">
        <v>77</v>
      </c>
      <c r="N5" s="1" t="s">
        <v>78</v>
      </c>
      <c r="O5" s="1" t="n">
        <v>206</v>
      </c>
      <c r="P5" s="1" t="s">
        <v>79</v>
      </c>
      <c r="Q5" s="1" t="s">
        <v>127</v>
      </c>
      <c r="R5" s="1" t="s">
        <v>81</v>
      </c>
      <c r="S5" s="1" t="s">
        <v>82</v>
      </c>
      <c r="T5" s="1" t="s">
        <v>83</v>
      </c>
      <c r="U5" s="1" t="s">
        <v>84</v>
      </c>
      <c r="V5" s="1" t="s">
        <v>85</v>
      </c>
      <c r="W5" s="1" t="s">
        <v>86</v>
      </c>
      <c r="X5" s="1" t="s">
        <v>76</v>
      </c>
      <c r="Y5" s="1" t="s">
        <v>87</v>
      </c>
      <c r="Z5" s="1" t="s">
        <v>88</v>
      </c>
      <c r="AA5" s="1" t="s">
        <v>89</v>
      </c>
      <c r="AB5" s="1" t="s">
        <v>90</v>
      </c>
      <c r="AC5" s="1" t="s">
        <v>91</v>
      </c>
      <c r="AD5" s="1" t="s">
        <v>92</v>
      </c>
      <c r="AE5" s="1" t="s">
        <v>93</v>
      </c>
      <c r="AF5" s="1" t="n">
        <v>7</v>
      </c>
      <c r="AG5" s="1" t="s">
        <v>76</v>
      </c>
      <c r="AH5" s="1" t="s">
        <v>94</v>
      </c>
      <c r="AI5" s="1" t="s">
        <v>95</v>
      </c>
      <c r="AJ5" s="1" t="s">
        <v>96</v>
      </c>
      <c r="AK5" s="1" t="s">
        <v>116</v>
      </c>
      <c r="AL5" s="1" t="s">
        <v>98</v>
      </c>
      <c r="AM5" s="1" t="s">
        <v>99</v>
      </c>
      <c r="AN5" s="1" t="s">
        <v>100</v>
      </c>
      <c r="AO5" s="1" t="s">
        <v>101</v>
      </c>
      <c r="AP5" s="1" t="s">
        <v>102</v>
      </c>
      <c r="AQ5" s="1" t="s">
        <v>119</v>
      </c>
      <c r="AR5" s="1" t="s">
        <v>104</v>
      </c>
      <c r="AS5" s="1" t="s">
        <v>86</v>
      </c>
      <c r="AT5" s="1" t="s">
        <v>86</v>
      </c>
      <c r="AU5" s="1" t="n">
        <v>-8</v>
      </c>
      <c r="AV5" s="1" t="s">
        <v>105</v>
      </c>
      <c r="AW5" s="1" t="s">
        <v>76</v>
      </c>
      <c r="AX5" s="1" t="s">
        <v>106</v>
      </c>
      <c r="AY5" s="1" t="s">
        <v>89</v>
      </c>
      <c r="AZ5" s="1" t="s">
        <v>86</v>
      </c>
      <c r="BA5" s="1" t="n">
        <v>5</v>
      </c>
      <c r="BB5" s="1" t="s">
        <v>107</v>
      </c>
      <c r="BC5" s="1" t="s">
        <v>128</v>
      </c>
      <c r="BD5" s="1" t="s">
        <v>109</v>
      </c>
      <c r="BE5" s="1"/>
      <c r="BF5" s="1"/>
      <c r="BG5" s="1"/>
      <c r="BH5" s="1"/>
      <c r="BI5" s="2"/>
      <c r="BJ5" s="0" t="n">
        <f aca="false">IF(B5="Hombre",0,IF(B5="Mujer",1,""))</f>
        <v>0</v>
      </c>
      <c r="BK5" s="0" t="n">
        <f aca="false">IF(C5="5-10",1,IF(C5="10-15",2,IF(C5="15-20",3,"")))</f>
        <v>2</v>
      </c>
      <c r="BL5" s="0" t="n">
        <f aca="false">IF(D5="6to",6,IF(D5="7mo",7,IF(D5="8vo",8,IF(D5="9no",9,IF(D5="10mo",10,IF(D5="11vo",11,""))))))</f>
        <v>8</v>
      </c>
      <c r="BM5" s="0" t="n">
        <f aca="false">(E5)</f>
        <v>1</v>
      </c>
      <c r="BN5" s="0" t="n">
        <f aca="false">(F5)</f>
        <v>4</v>
      </c>
      <c r="BO5" s="0" t="n">
        <f aca="false">(G5)</f>
        <v>3</v>
      </c>
      <c r="BP5" s="0" t="n">
        <f aca="false">(H5)</f>
        <v>2</v>
      </c>
      <c r="BQ5" s="5" t="n">
        <f aca="false">IF(I5="Frutas",1,0)</f>
        <v>1</v>
      </c>
      <c r="BR5" s="5" t="n">
        <f aca="false">IF(J6="5 veces",1,0)</f>
        <v>0</v>
      </c>
      <c r="BS5" s="5" t="n">
        <f aca="false">IF(K5="Opción 2",1,0)</f>
        <v>1</v>
      </c>
      <c r="BT5" s="0" t="n">
        <f aca="false">SUM(BQ5:BS5)</f>
        <v>2</v>
      </c>
      <c r="BU5" s="0" t="n">
        <f aca="false">(3-BT5)</f>
        <v>1</v>
      </c>
      <c r="BV5" s="0" t="n">
        <f aca="false">IF(BT5&lt;2,0,1)</f>
        <v>1</v>
      </c>
      <c r="BW5" s="5" t="n">
        <f aca="false">IF(L5="Opción 2",1,0)</f>
        <v>1</v>
      </c>
      <c r="BX5" s="6" t="n">
        <f aca="false">IF(M5="Membrana, núcleo y la masa citoplásmica.",1,0)</f>
        <v>1</v>
      </c>
      <c r="BY5" s="5" t="n">
        <f aca="false">IF(N5="Carnívoro",1,0)</f>
        <v>1</v>
      </c>
      <c r="BZ5" s="0" t="n">
        <f aca="false">SUM(BW5:BY5)</f>
        <v>3</v>
      </c>
      <c r="CA5" s="0" t="n">
        <f aca="false">3-BZ5</f>
        <v>0</v>
      </c>
      <c r="CB5" s="0" t="n">
        <f aca="false">IF(BZ5&lt;2,0,1)</f>
        <v>1</v>
      </c>
      <c r="CC5" s="5" t="n">
        <f aca="false">IF(O5=206,1,0)</f>
        <v>1</v>
      </c>
      <c r="CD5" s="5"/>
      <c r="CE5" s="5"/>
    </row>
    <row r="6" customFormat="false" ht="13.8" hidden="false" customHeight="false" outlineLevel="0" collapsed="false">
      <c r="A6" s="4" t="n">
        <v>43171.3368882755</v>
      </c>
      <c r="B6" s="1" t="s">
        <v>71</v>
      </c>
      <c r="C6" s="1" t="s">
        <v>72</v>
      </c>
      <c r="D6" s="1" t="s">
        <v>129</v>
      </c>
      <c r="E6" s="1" t="n">
        <v>2</v>
      </c>
      <c r="F6" s="1" t="n">
        <v>1</v>
      </c>
      <c r="G6" s="1" t="n">
        <v>1</v>
      </c>
      <c r="H6" s="1" t="n">
        <v>2</v>
      </c>
      <c r="I6" s="1" t="s">
        <v>113</v>
      </c>
      <c r="J6" s="1" t="s">
        <v>114</v>
      </c>
      <c r="K6" s="1" t="s">
        <v>76</v>
      </c>
      <c r="L6" s="1" t="s">
        <v>76</v>
      </c>
      <c r="M6" s="1" t="s">
        <v>130</v>
      </c>
      <c r="N6" s="1" t="s">
        <v>78</v>
      </c>
      <c r="O6" s="1" t="n">
        <v>206</v>
      </c>
      <c r="P6" s="1" t="s">
        <v>79</v>
      </c>
      <c r="Q6" s="1" t="s">
        <v>127</v>
      </c>
      <c r="R6" s="1" t="s">
        <v>81</v>
      </c>
      <c r="S6" s="1" t="s">
        <v>82</v>
      </c>
      <c r="T6" s="1" t="s">
        <v>83</v>
      </c>
      <c r="U6" s="1" t="s">
        <v>84</v>
      </c>
      <c r="V6" s="1" t="s">
        <v>85</v>
      </c>
      <c r="W6" s="1" t="s">
        <v>86</v>
      </c>
      <c r="X6" s="1" t="s">
        <v>76</v>
      </c>
      <c r="Y6" s="1" t="s">
        <v>87</v>
      </c>
      <c r="Z6" s="1" t="s">
        <v>88</v>
      </c>
      <c r="AA6" s="1" t="s">
        <v>89</v>
      </c>
      <c r="AB6" s="1" t="s">
        <v>90</v>
      </c>
      <c r="AC6" s="1" t="s">
        <v>91</v>
      </c>
      <c r="AD6" s="1" t="s">
        <v>115</v>
      </c>
      <c r="AE6" s="1" t="s">
        <v>131</v>
      </c>
      <c r="AF6" s="1" t="n">
        <v>7</v>
      </c>
      <c r="AG6" s="1" t="s">
        <v>76</v>
      </c>
      <c r="AH6" s="1" t="s">
        <v>94</v>
      </c>
      <c r="AI6" s="1" t="s">
        <v>132</v>
      </c>
      <c r="AJ6" s="1" t="s">
        <v>96</v>
      </c>
      <c r="AK6" s="1" t="s">
        <v>116</v>
      </c>
      <c r="AL6" s="1" t="s">
        <v>117</v>
      </c>
      <c r="AM6" s="1" t="s">
        <v>99</v>
      </c>
      <c r="AN6" s="1" t="s">
        <v>100</v>
      </c>
      <c r="AO6" s="1" t="s">
        <v>101</v>
      </c>
      <c r="AP6" s="1" t="s">
        <v>133</v>
      </c>
      <c r="AQ6" s="1" t="s">
        <v>134</v>
      </c>
      <c r="AR6" s="1" t="s">
        <v>104</v>
      </c>
      <c r="AS6" s="1" t="s">
        <v>86</v>
      </c>
      <c r="AT6" s="1" t="s">
        <v>86</v>
      </c>
      <c r="AU6" s="1" t="n">
        <v>-8</v>
      </c>
      <c r="AV6" s="1" t="s">
        <v>105</v>
      </c>
      <c r="AW6" s="1" t="s">
        <v>76</v>
      </c>
      <c r="AX6" s="1" t="s">
        <v>106</v>
      </c>
      <c r="AY6" s="1" t="s">
        <v>89</v>
      </c>
      <c r="AZ6" s="1" t="s">
        <v>86</v>
      </c>
      <c r="BA6" s="1" t="n">
        <v>5</v>
      </c>
      <c r="BB6" s="1" t="s">
        <v>107</v>
      </c>
      <c r="BC6" s="1" t="s">
        <v>135</v>
      </c>
      <c r="BD6" s="1" t="s">
        <v>109</v>
      </c>
      <c r="BE6" s="1"/>
      <c r="BF6" s="1"/>
      <c r="BG6" s="1"/>
      <c r="BH6" s="1"/>
      <c r="BI6" s="2"/>
      <c r="BJ6" s="0" t="n">
        <f aca="false">IF(B6="Hombre",0,IF(B6="Mujer",1,""))</f>
        <v>0</v>
      </c>
      <c r="BK6" s="0" t="n">
        <f aca="false">IF(C6="5-10",1,IF(C6="10-15",2,IF(C6="15-20",3,"")))</f>
        <v>2</v>
      </c>
      <c r="BL6" s="0" t="n">
        <f aca="false">IF(D6="6to",6,IF(D6="7mo",7,IF(D6="8vo",8,IF(D6="9no",9,IF(D6="10mo",10,IF(D6="11vo",11,""))))))</f>
        <v>6</v>
      </c>
      <c r="BM6" s="0" t="n">
        <f aca="false">(E6)</f>
        <v>2</v>
      </c>
      <c r="BN6" s="0" t="n">
        <f aca="false">(F6)</f>
        <v>1</v>
      </c>
      <c r="BO6" s="0" t="n">
        <f aca="false">(G6)</f>
        <v>1</v>
      </c>
      <c r="BP6" s="0" t="n">
        <f aca="false">(H6)</f>
        <v>2</v>
      </c>
      <c r="BQ6" s="5" t="n">
        <f aca="false">IF(I6="Frutas",1,0)</f>
        <v>1</v>
      </c>
      <c r="BR6" s="5" t="n">
        <f aca="false">IF(J7="5 veces",1,0)</f>
        <v>1</v>
      </c>
      <c r="BS6" s="5" t="n">
        <f aca="false">IF(K6="Opción 2",1,0)</f>
        <v>1</v>
      </c>
      <c r="BT6" s="0" t="n">
        <f aca="false">SUM(BQ6:BS6)</f>
        <v>3</v>
      </c>
      <c r="BU6" s="0" t="n">
        <f aca="false">(3-BT6)</f>
        <v>0</v>
      </c>
      <c r="BV6" s="0" t="n">
        <f aca="false">IF(BT6&lt;2,0,1)</f>
        <v>1</v>
      </c>
      <c r="BW6" s="5" t="n">
        <f aca="false">IF(L6="Opción 2",1,0)</f>
        <v>1</v>
      </c>
      <c r="BX6" s="6" t="n">
        <f aca="false">IF(M6="Membrana, núcleo y la masa citoplásmica.",1,0)</f>
        <v>0</v>
      </c>
      <c r="BY6" s="5" t="n">
        <f aca="false">IF(N6="Carnívoro",1,0)</f>
        <v>1</v>
      </c>
      <c r="BZ6" s="0" t="n">
        <f aca="false">SUM(BW6:BY6)</f>
        <v>2</v>
      </c>
      <c r="CA6" s="0" t="n">
        <f aca="false">3-BZ6</f>
        <v>1</v>
      </c>
      <c r="CB6" s="0" t="n">
        <f aca="false">IF(BZ6&lt;2,0,1)</f>
        <v>1</v>
      </c>
      <c r="CC6" s="5" t="n">
        <f aca="false">IF(O6=206,1,0)</f>
        <v>1</v>
      </c>
      <c r="CD6" s="5"/>
      <c r="CE6" s="5"/>
    </row>
    <row r="7" customFormat="false" ht="13.8" hidden="false" customHeight="false" outlineLevel="0" collapsed="false">
      <c r="A7" s="4" t="n">
        <v>43171.3935181019</v>
      </c>
      <c r="B7" s="1" t="s">
        <v>71</v>
      </c>
      <c r="C7" s="1" t="s">
        <v>111</v>
      </c>
      <c r="D7" s="1" t="s">
        <v>136</v>
      </c>
      <c r="E7" s="1" t="n">
        <v>2</v>
      </c>
      <c r="F7" s="1" t="n">
        <v>2</v>
      </c>
      <c r="G7" s="1" t="n">
        <v>1</v>
      </c>
      <c r="H7" s="1" t="n">
        <v>1</v>
      </c>
      <c r="I7" s="1" t="s">
        <v>113</v>
      </c>
      <c r="J7" s="1" t="s">
        <v>122</v>
      </c>
      <c r="K7" s="1" t="s">
        <v>76</v>
      </c>
      <c r="L7" s="1" t="s">
        <v>76</v>
      </c>
      <c r="M7" s="1" t="s">
        <v>77</v>
      </c>
      <c r="N7" s="1" t="s">
        <v>78</v>
      </c>
      <c r="O7" s="1" t="n">
        <v>206</v>
      </c>
      <c r="P7" s="1" t="s">
        <v>79</v>
      </c>
      <c r="Q7" s="1" t="s">
        <v>80</v>
      </c>
      <c r="R7" s="1" t="s">
        <v>81</v>
      </c>
      <c r="S7" s="1" t="s">
        <v>82</v>
      </c>
      <c r="T7" s="1" t="s">
        <v>83</v>
      </c>
      <c r="U7" s="1" t="s">
        <v>84</v>
      </c>
      <c r="V7" s="1" t="s">
        <v>85</v>
      </c>
      <c r="W7" s="1" t="s">
        <v>86</v>
      </c>
      <c r="X7" s="1" t="s">
        <v>76</v>
      </c>
      <c r="Y7" s="1" t="s">
        <v>87</v>
      </c>
      <c r="Z7" s="1" t="s">
        <v>88</v>
      </c>
      <c r="AA7" s="1" t="s">
        <v>89</v>
      </c>
      <c r="AB7" s="1" t="s">
        <v>90</v>
      </c>
      <c r="AC7" s="1" t="s">
        <v>91</v>
      </c>
      <c r="AD7" s="1" t="s">
        <v>115</v>
      </c>
      <c r="AE7" s="1" t="s">
        <v>93</v>
      </c>
      <c r="AF7" s="1" t="n">
        <v>7</v>
      </c>
      <c r="AG7" s="1" t="s">
        <v>76</v>
      </c>
      <c r="AH7" s="1" t="s">
        <v>94</v>
      </c>
      <c r="AI7" s="1" t="s">
        <v>95</v>
      </c>
      <c r="AJ7" s="1" t="s">
        <v>96</v>
      </c>
      <c r="AK7" s="1" t="s">
        <v>116</v>
      </c>
      <c r="AL7" s="1" t="s">
        <v>117</v>
      </c>
      <c r="AM7" s="1" t="s">
        <v>99</v>
      </c>
      <c r="AN7" s="1" t="s">
        <v>100</v>
      </c>
      <c r="AO7" s="1" t="s">
        <v>101</v>
      </c>
      <c r="AP7" s="1" t="s">
        <v>102</v>
      </c>
      <c r="AQ7" s="1" t="s">
        <v>119</v>
      </c>
      <c r="AR7" s="1" t="s">
        <v>104</v>
      </c>
      <c r="AS7" s="1" t="s">
        <v>86</v>
      </c>
      <c r="AT7" s="1" t="s">
        <v>86</v>
      </c>
      <c r="AU7" s="1" t="n">
        <v>-8</v>
      </c>
      <c r="AV7" s="1" t="s">
        <v>105</v>
      </c>
      <c r="AW7" s="1" t="s">
        <v>76</v>
      </c>
      <c r="AX7" s="1" t="s">
        <v>106</v>
      </c>
      <c r="AY7" s="1" t="s">
        <v>89</v>
      </c>
      <c r="AZ7" s="1" t="s">
        <v>137</v>
      </c>
      <c r="BA7" s="1" t="n">
        <v>5</v>
      </c>
      <c r="BB7" s="1" t="s">
        <v>126</v>
      </c>
      <c r="BC7" s="1" t="s">
        <v>128</v>
      </c>
      <c r="BD7" s="1" t="s">
        <v>109</v>
      </c>
      <c r="BE7" s="1"/>
      <c r="BF7" s="1"/>
      <c r="BG7" s="1"/>
      <c r="BH7" s="1"/>
      <c r="BI7" s="2"/>
      <c r="BJ7" s="0" t="n">
        <f aca="false">IF(B7="Hombre",0,IF(B7="Mujer",1,""))</f>
        <v>0</v>
      </c>
      <c r="BK7" s="0" t="n">
        <f aca="false">IF(C7="5-10",1,IF(C7="10-15",2,IF(C7="15-20",3,"")))</f>
        <v>3</v>
      </c>
      <c r="BL7" s="0" t="n">
        <f aca="false">IF(D7="6to",6,IF(D7="7mo",7,IF(D7="8vo",8,IF(D7="9no",9,IF(D7="10mo",10,IF(D7="11vo",11,""))))))</f>
        <v>11</v>
      </c>
      <c r="BM7" s="0" t="n">
        <f aca="false">(E7)</f>
        <v>2</v>
      </c>
      <c r="BN7" s="0" t="n">
        <f aca="false">(F7)</f>
        <v>2</v>
      </c>
      <c r="BO7" s="0" t="n">
        <f aca="false">(G7)</f>
        <v>1</v>
      </c>
      <c r="BP7" s="0" t="n">
        <f aca="false">(H7)</f>
        <v>1</v>
      </c>
      <c r="BQ7" s="5" t="n">
        <f aca="false">IF(I7="Frutas",1,0)</f>
        <v>1</v>
      </c>
      <c r="BR7" s="5" t="n">
        <f aca="false">IF(J8="5 veces",1,0)</f>
        <v>1</v>
      </c>
      <c r="BS7" s="5" t="n">
        <f aca="false">IF(K7="Opción 2",1,0)</f>
        <v>1</v>
      </c>
      <c r="BT7" s="0" t="n">
        <f aca="false">SUM(BQ7:BS7)</f>
        <v>3</v>
      </c>
      <c r="BU7" s="0" t="n">
        <f aca="false">(3-BT7)</f>
        <v>0</v>
      </c>
      <c r="BV7" s="0" t="n">
        <f aca="false">IF(BT7&lt;2,0,1)</f>
        <v>1</v>
      </c>
      <c r="BW7" s="5" t="n">
        <f aca="false">IF(L7="Opción 2",1,0)</f>
        <v>1</v>
      </c>
      <c r="BX7" s="6" t="n">
        <f aca="false">IF(M7="Membrana, núcleo y la masa citoplásmica.",1,0)</f>
        <v>1</v>
      </c>
      <c r="BY7" s="5" t="n">
        <f aca="false">IF(N7="Carnívoro",1,0)</f>
        <v>1</v>
      </c>
      <c r="BZ7" s="0" t="n">
        <f aca="false">SUM(BW7:BY7)</f>
        <v>3</v>
      </c>
      <c r="CA7" s="0" t="n">
        <f aca="false">3-BZ7</f>
        <v>0</v>
      </c>
      <c r="CB7" s="0" t="n">
        <f aca="false">IF(BZ7&lt;2,0,1)</f>
        <v>1</v>
      </c>
      <c r="CC7" s="5" t="n">
        <f aca="false">IF(O7=206,1,0)</f>
        <v>1</v>
      </c>
      <c r="CD7" s="5"/>
      <c r="CE7" s="5"/>
    </row>
    <row r="8" customFormat="false" ht="13.8" hidden="false" customHeight="false" outlineLevel="0" collapsed="false">
      <c r="A8" s="4" t="n">
        <v>43171.4047761227</v>
      </c>
      <c r="B8" s="1" t="s">
        <v>110</v>
      </c>
      <c r="C8" s="1" t="s">
        <v>111</v>
      </c>
      <c r="D8" s="1" t="s">
        <v>136</v>
      </c>
      <c r="E8" s="1" t="n">
        <v>3</v>
      </c>
      <c r="F8" s="1" t="n">
        <v>1</v>
      </c>
      <c r="G8" s="1" t="n">
        <v>2</v>
      </c>
      <c r="H8" s="1" t="n">
        <v>3</v>
      </c>
      <c r="I8" s="1" t="s">
        <v>113</v>
      </c>
      <c r="J8" s="1" t="s">
        <v>122</v>
      </c>
      <c r="K8" s="1" t="s">
        <v>76</v>
      </c>
      <c r="L8" s="1" t="s">
        <v>76</v>
      </c>
      <c r="M8" s="1" t="s">
        <v>77</v>
      </c>
      <c r="N8" s="1" t="s">
        <v>78</v>
      </c>
      <c r="O8" s="1" t="n">
        <v>206</v>
      </c>
      <c r="P8" s="1" t="s">
        <v>79</v>
      </c>
      <c r="Q8" s="1" t="s">
        <v>124</v>
      </c>
      <c r="R8" s="1" t="s">
        <v>81</v>
      </c>
      <c r="S8" s="1" t="s">
        <v>82</v>
      </c>
      <c r="T8" s="1" t="s">
        <v>83</v>
      </c>
      <c r="U8" s="1" t="s">
        <v>84</v>
      </c>
      <c r="V8" s="1" t="s">
        <v>85</v>
      </c>
      <c r="W8" s="1" t="s">
        <v>86</v>
      </c>
      <c r="X8" s="1" t="s">
        <v>76</v>
      </c>
      <c r="Y8" s="1" t="s">
        <v>87</v>
      </c>
      <c r="Z8" s="1" t="s">
        <v>88</v>
      </c>
      <c r="AA8" s="1" t="s">
        <v>89</v>
      </c>
      <c r="AB8" s="1" t="s">
        <v>90</v>
      </c>
      <c r="AC8" s="1" t="s">
        <v>91</v>
      </c>
      <c r="AD8" s="1" t="s">
        <v>92</v>
      </c>
      <c r="AE8" s="1" t="s">
        <v>93</v>
      </c>
      <c r="AF8" s="1" t="n">
        <v>7</v>
      </c>
      <c r="AG8" s="1" t="s">
        <v>76</v>
      </c>
      <c r="AH8" s="1" t="s">
        <v>94</v>
      </c>
      <c r="AI8" s="1" t="s">
        <v>132</v>
      </c>
      <c r="AJ8" s="1" t="s">
        <v>96</v>
      </c>
      <c r="AK8" s="1" t="s">
        <v>116</v>
      </c>
      <c r="AL8" s="1" t="s">
        <v>125</v>
      </c>
      <c r="AM8" s="1" t="s">
        <v>99</v>
      </c>
      <c r="AN8" s="1" t="s">
        <v>100</v>
      </c>
      <c r="AO8" s="1" t="s">
        <v>101</v>
      </c>
      <c r="AP8" s="1" t="s">
        <v>102</v>
      </c>
      <c r="AQ8" s="1" t="s">
        <v>103</v>
      </c>
      <c r="AR8" s="1" t="s">
        <v>104</v>
      </c>
      <c r="AS8" s="1" t="s">
        <v>86</v>
      </c>
      <c r="AT8" s="1" t="s">
        <v>86</v>
      </c>
      <c r="AU8" s="1" t="n">
        <v>-8</v>
      </c>
      <c r="AV8" s="1" t="s">
        <v>105</v>
      </c>
      <c r="AW8" s="1" t="s">
        <v>76</v>
      </c>
      <c r="AX8" s="1" t="s">
        <v>106</v>
      </c>
      <c r="AY8" s="1" t="s">
        <v>89</v>
      </c>
      <c r="AZ8" s="1" t="s">
        <v>86</v>
      </c>
      <c r="BA8" s="1" t="n">
        <v>5</v>
      </c>
      <c r="BB8" s="1" t="s">
        <v>107</v>
      </c>
      <c r="BC8" s="1" t="s">
        <v>108</v>
      </c>
      <c r="BD8" s="1" t="s">
        <v>138</v>
      </c>
      <c r="BE8" s="1"/>
      <c r="BF8" s="1"/>
      <c r="BG8" s="1"/>
      <c r="BH8" s="1"/>
      <c r="BI8" s="2"/>
      <c r="BJ8" s="0" t="n">
        <f aca="false">IF(B8="Hombre",0,IF(B8="Mujer",1,""))</f>
        <v>1</v>
      </c>
      <c r="BK8" s="0" t="n">
        <f aca="false">IF(C8="5-10",1,IF(C8="10-15",2,IF(C8="15-20",3,"")))</f>
        <v>3</v>
      </c>
      <c r="BL8" s="0" t="n">
        <f aca="false">IF(D8="6to",6,IF(D8="7mo",7,IF(D8="8vo",8,IF(D8="9no",9,IF(D8="10mo",10,IF(D8="11vo",11,""))))))</f>
        <v>11</v>
      </c>
      <c r="BM8" s="0" t="n">
        <f aca="false">(E8)</f>
        <v>3</v>
      </c>
      <c r="BN8" s="0" t="n">
        <f aca="false">(F8)</f>
        <v>1</v>
      </c>
      <c r="BO8" s="0" t="n">
        <f aca="false">(G8)</f>
        <v>2</v>
      </c>
      <c r="BP8" s="0" t="n">
        <f aca="false">(H8)</f>
        <v>3</v>
      </c>
      <c r="BQ8" s="5" t="n">
        <f aca="false">IF(I8="Frutas",1,0)</f>
        <v>1</v>
      </c>
      <c r="BR8" s="5" t="n">
        <f aca="false">IF(J9="5 veces",1,0)</f>
        <v>0</v>
      </c>
      <c r="BS8" s="5" t="n">
        <f aca="false">IF(K8="Opción 2",1,0)</f>
        <v>1</v>
      </c>
      <c r="BT8" s="0" t="n">
        <f aca="false">SUM(BQ8:BS8)</f>
        <v>2</v>
      </c>
      <c r="BU8" s="0" t="n">
        <f aca="false">(3-BT8)</f>
        <v>1</v>
      </c>
      <c r="BV8" s="0" t="n">
        <f aca="false">IF(BT8&lt;2,0,1)</f>
        <v>1</v>
      </c>
      <c r="BW8" s="5" t="n">
        <f aca="false">IF(L8="Opción 2",1,0)</f>
        <v>1</v>
      </c>
      <c r="BX8" s="6" t="n">
        <f aca="false">IF(M8="Membrana, núcleo y la masa citoplásmica.",1,0)</f>
        <v>1</v>
      </c>
      <c r="BY8" s="5" t="n">
        <f aca="false">IF(N8="Carnívoro",1,0)</f>
        <v>1</v>
      </c>
      <c r="BZ8" s="0" t="n">
        <f aca="false">SUM(BW8:BY8)</f>
        <v>3</v>
      </c>
      <c r="CA8" s="0" t="n">
        <f aca="false">3-BZ8</f>
        <v>0</v>
      </c>
      <c r="CB8" s="0" t="n">
        <f aca="false">IF(BZ8&lt;2,0,1)</f>
        <v>1</v>
      </c>
      <c r="CC8" s="5" t="n">
        <f aca="false">IF(O8=206,1,0)</f>
        <v>1</v>
      </c>
      <c r="CD8" s="5"/>
      <c r="CE8" s="5"/>
    </row>
    <row r="9" customFormat="false" ht="13.8" hidden="false" customHeight="false" outlineLevel="0" collapsed="false">
      <c r="A9" s="4" t="n">
        <v>43171.4181675694</v>
      </c>
      <c r="B9" s="1" t="s">
        <v>110</v>
      </c>
      <c r="C9" s="1" t="s">
        <v>72</v>
      </c>
      <c r="D9" s="1" t="s">
        <v>139</v>
      </c>
      <c r="E9" s="1" t="n">
        <v>3</v>
      </c>
      <c r="F9" s="1" t="n">
        <v>2</v>
      </c>
      <c r="G9" s="1" t="n">
        <v>4</v>
      </c>
      <c r="H9" s="1" t="n">
        <v>1</v>
      </c>
      <c r="I9" s="1" t="s">
        <v>113</v>
      </c>
      <c r="J9" s="1" t="s">
        <v>75</v>
      </c>
      <c r="K9" s="1" t="s">
        <v>76</v>
      </c>
      <c r="L9" s="1" t="s">
        <v>76</v>
      </c>
      <c r="M9" s="1" t="s">
        <v>130</v>
      </c>
      <c r="N9" s="1" t="s">
        <v>78</v>
      </c>
      <c r="O9" s="1" t="n">
        <v>1001</v>
      </c>
      <c r="P9" s="1" t="s">
        <v>79</v>
      </c>
      <c r="Q9" s="1" t="s">
        <v>124</v>
      </c>
      <c r="R9" s="1" t="s">
        <v>81</v>
      </c>
      <c r="S9" s="1" t="s">
        <v>82</v>
      </c>
      <c r="T9" s="1" t="s">
        <v>83</v>
      </c>
      <c r="U9" s="1" t="s">
        <v>84</v>
      </c>
      <c r="V9" s="1" t="s">
        <v>85</v>
      </c>
      <c r="W9" s="1" t="s">
        <v>86</v>
      </c>
      <c r="X9" s="1" t="s">
        <v>76</v>
      </c>
      <c r="Y9" s="1" t="s">
        <v>87</v>
      </c>
      <c r="Z9" s="1" t="s">
        <v>88</v>
      </c>
      <c r="AA9" s="1" t="s">
        <v>89</v>
      </c>
      <c r="AB9" s="1" t="s">
        <v>91</v>
      </c>
      <c r="AC9" s="1" t="s">
        <v>91</v>
      </c>
      <c r="AD9" s="1" t="s">
        <v>115</v>
      </c>
      <c r="AE9" s="1" t="s">
        <v>131</v>
      </c>
      <c r="AF9" s="1" t="n">
        <v>7</v>
      </c>
      <c r="AG9" s="1" t="s">
        <v>76</v>
      </c>
      <c r="AH9" s="1" t="s">
        <v>94</v>
      </c>
      <c r="AI9" s="1" t="s">
        <v>95</v>
      </c>
      <c r="AJ9" s="1" t="s">
        <v>96</v>
      </c>
      <c r="AK9" s="1" t="s">
        <v>116</v>
      </c>
      <c r="AL9" s="1" t="s">
        <v>125</v>
      </c>
      <c r="AM9" s="1" t="s">
        <v>99</v>
      </c>
      <c r="AN9" s="1" t="s">
        <v>100</v>
      </c>
      <c r="AO9" s="1" t="s">
        <v>140</v>
      </c>
      <c r="AP9" s="1" t="s">
        <v>141</v>
      </c>
      <c r="AQ9" s="1" t="s">
        <v>103</v>
      </c>
      <c r="AR9" s="1" t="s">
        <v>120</v>
      </c>
      <c r="AS9" s="1" t="s">
        <v>86</v>
      </c>
      <c r="AT9" s="1" t="s">
        <v>89</v>
      </c>
      <c r="AU9" s="1" t="n">
        <v>-13</v>
      </c>
      <c r="AV9" s="1" t="s">
        <v>142</v>
      </c>
      <c r="AW9" s="1" t="s">
        <v>76</v>
      </c>
      <c r="AX9" s="1" t="s">
        <v>106</v>
      </c>
      <c r="AY9" s="1" t="s">
        <v>89</v>
      </c>
      <c r="AZ9" s="1" t="s">
        <v>86</v>
      </c>
      <c r="BA9" s="1" t="n">
        <v>5</v>
      </c>
      <c r="BB9" s="1" t="s">
        <v>107</v>
      </c>
      <c r="BC9" s="1" t="s">
        <v>143</v>
      </c>
      <c r="BD9" s="1" t="s">
        <v>138</v>
      </c>
      <c r="BE9" s="1"/>
      <c r="BF9" s="1"/>
      <c r="BG9" s="1"/>
      <c r="BH9" s="1"/>
      <c r="BI9" s="2"/>
      <c r="BJ9" s="0" t="n">
        <f aca="false">IF(B9="Hombre",0,IF(B9="Mujer",1,""))</f>
        <v>1</v>
      </c>
      <c r="BK9" s="0" t="n">
        <f aca="false">IF(C9="5-10",1,IF(C9="10-15",2,IF(C9="15-20",3,"")))</f>
        <v>2</v>
      </c>
      <c r="BL9" s="0" t="n">
        <f aca="false">IF(D9="6to",6,IF(D9="7mo",7,IF(D9="8vo",8,IF(D9="9no",9,IF(D9="10mo",10,IF(D9="11vo",11,""))))))</f>
        <v>7</v>
      </c>
      <c r="BM9" s="0" t="n">
        <f aca="false">(E9)</f>
        <v>3</v>
      </c>
      <c r="BN9" s="0" t="n">
        <f aca="false">(F9)</f>
        <v>2</v>
      </c>
      <c r="BO9" s="0" t="n">
        <f aca="false">(G9)</f>
        <v>4</v>
      </c>
      <c r="BP9" s="0" t="n">
        <f aca="false">(H9)</f>
        <v>1</v>
      </c>
      <c r="BQ9" s="5" t="n">
        <f aca="false">IF(I9="Frutas",1,0)</f>
        <v>1</v>
      </c>
      <c r="BR9" s="5" t="n">
        <f aca="false">IF(J10="5 veces",1,0)</f>
        <v>0</v>
      </c>
      <c r="BS9" s="5" t="n">
        <f aca="false">IF(K9="Opción 2",1,0)</f>
        <v>1</v>
      </c>
      <c r="BT9" s="0" t="n">
        <f aca="false">SUM(BQ9:BS9)</f>
        <v>2</v>
      </c>
      <c r="BU9" s="0" t="n">
        <f aca="false">(3-BT9)</f>
        <v>1</v>
      </c>
      <c r="BV9" s="0" t="n">
        <f aca="false">IF(BT9&lt;2,0,1)</f>
        <v>1</v>
      </c>
      <c r="BW9" s="5" t="n">
        <f aca="false">IF(L9="Opción 2",1,0)</f>
        <v>1</v>
      </c>
      <c r="BX9" s="6" t="n">
        <f aca="false">IF(M9="Membrana, núcleo y la masa citoplásmica.",1,0)</f>
        <v>0</v>
      </c>
      <c r="BY9" s="5" t="n">
        <f aca="false">IF(N9="Carnívoro",1,0)</f>
        <v>1</v>
      </c>
      <c r="BZ9" s="0" t="n">
        <f aca="false">SUM(BW9:BY9)</f>
        <v>2</v>
      </c>
      <c r="CA9" s="0" t="n">
        <f aca="false">3-BZ9</f>
        <v>1</v>
      </c>
      <c r="CB9" s="0" t="n">
        <f aca="false">IF(BZ9&lt;2,0,1)</f>
        <v>1</v>
      </c>
      <c r="CC9" s="5" t="n">
        <f aca="false">IF(O9=206,1,0)</f>
        <v>0</v>
      </c>
      <c r="CD9" s="5"/>
      <c r="CE9" s="5"/>
    </row>
    <row r="10" customFormat="false" ht="13.8" hidden="false" customHeight="false" outlineLevel="0" collapsed="false">
      <c r="A10" s="4" t="n">
        <v>43171.4273514468</v>
      </c>
      <c r="B10" s="1" t="s">
        <v>71</v>
      </c>
      <c r="C10" s="1" t="s">
        <v>72</v>
      </c>
      <c r="D10" s="1" t="s">
        <v>73</v>
      </c>
      <c r="E10" s="1" t="n">
        <v>1</v>
      </c>
      <c r="F10" s="1" t="n">
        <v>2</v>
      </c>
      <c r="G10" s="1" t="n">
        <v>3</v>
      </c>
      <c r="H10" s="1" t="n">
        <v>4</v>
      </c>
      <c r="I10" s="1" t="s">
        <v>113</v>
      </c>
      <c r="J10" s="1" t="s">
        <v>75</v>
      </c>
      <c r="K10" s="1" t="s">
        <v>76</v>
      </c>
      <c r="L10" s="1" t="s">
        <v>76</v>
      </c>
      <c r="M10" s="1" t="s">
        <v>130</v>
      </c>
      <c r="N10" s="1" t="s">
        <v>78</v>
      </c>
      <c r="O10" s="1" t="n">
        <v>206</v>
      </c>
      <c r="P10" s="1" t="s">
        <v>79</v>
      </c>
      <c r="Q10" s="1" t="s">
        <v>124</v>
      </c>
      <c r="R10" s="1" t="s">
        <v>81</v>
      </c>
      <c r="S10" s="1" t="s">
        <v>82</v>
      </c>
      <c r="T10" s="1" t="s">
        <v>83</v>
      </c>
      <c r="U10" s="1" t="s">
        <v>84</v>
      </c>
      <c r="V10" s="1" t="s">
        <v>85</v>
      </c>
      <c r="W10" s="1" t="s">
        <v>86</v>
      </c>
      <c r="X10" s="1" t="s">
        <v>76</v>
      </c>
      <c r="Y10" s="1" t="s">
        <v>87</v>
      </c>
      <c r="Z10" s="1" t="s">
        <v>88</v>
      </c>
      <c r="AA10" s="1" t="s">
        <v>89</v>
      </c>
      <c r="AB10" s="1" t="s">
        <v>90</v>
      </c>
      <c r="AC10" s="1" t="s">
        <v>91</v>
      </c>
      <c r="AD10" s="1" t="s">
        <v>144</v>
      </c>
      <c r="AE10" s="1" t="s">
        <v>145</v>
      </c>
      <c r="AF10" s="1" t="n">
        <v>7</v>
      </c>
      <c r="AG10" s="1" t="s">
        <v>76</v>
      </c>
      <c r="AH10" s="1" t="s">
        <v>94</v>
      </c>
      <c r="AI10" s="1" t="s">
        <v>95</v>
      </c>
      <c r="AJ10" s="1" t="s">
        <v>96</v>
      </c>
      <c r="AK10" s="1" t="s">
        <v>116</v>
      </c>
      <c r="AL10" s="1" t="s">
        <v>125</v>
      </c>
      <c r="AM10" s="1" t="s">
        <v>146</v>
      </c>
      <c r="AN10" s="1" t="s">
        <v>100</v>
      </c>
      <c r="AO10" s="1" t="s">
        <v>140</v>
      </c>
      <c r="AP10" s="1" t="s">
        <v>133</v>
      </c>
      <c r="AQ10" s="1" t="s">
        <v>147</v>
      </c>
      <c r="AR10" s="1" t="s">
        <v>104</v>
      </c>
      <c r="AS10" s="1" t="s">
        <v>89</v>
      </c>
      <c r="AT10" s="1" t="s">
        <v>76</v>
      </c>
      <c r="AU10" s="1" t="n">
        <v>-26</v>
      </c>
      <c r="AV10" s="1" t="s">
        <v>105</v>
      </c>
      <c r="AW10" s="1" t="s">
        <v>76</v>
      </c>
      <c r="AX10" s="1" t="s">
        <v>148</v>
      </c>
      <c r="AY10" s="1" t="s">
        <v>89</v>
      </c>
      <c r="AZ10" s="1" t="s">
        <v>86</v>
      </c>
      <c r="BA10" s="1" t="n">
        <v>5</v>
      </c>
      <c r="BB10" s="1" t="s">
        <v>107</v>
      </c>
      <c r="BC10" s="1" t="s">
        <v>128</v>
      </c>
      <c r="BD10" s="1" t="s">
        <v>138</v>
      </c>
      <c r="BE10" s="1"/>
      <c r="BF10" s="1"/>
      <c r="BG10" s="1"/>
      <c r="BH10" s="1"/>
      <c r="BI10" s="2"/>
      <c r="BJ10" s="0" t="n">
        <f aca="false">IF(B10="Hombre",0,IF(B10="Mujer",1,""))</f>
        <v>0</v>
      </c>
      <c r="BK10" s="0" t="n">
        <f aca="false">IF(C10="5-10",1,IF(C10="10-15",2,IF(C10="15-20",3,"")))</f>
        <v>2</v>
      </c>
      <c r="BL10" s="0" t="n">
        <f aca="false">IF(D10="6to",6,IF(D10="7mo",7,IF(D10="8vo",8,IF(D10="9no",9,IF(D10="10mo",10,IF(D10="11vo",11,""))))))</f>
        <v>8</v>
      </c>
      <c r="BM10" s="0" t="n">
        <f aca="false">(E10)</f>
        <v>1</v>
      </c>
      <c r="BN10" s="0" t="n">
        <f aca="false">(F10)</f>
        <v>2</v>
      </c>
      <c r="BO10" s="0" t="n">
        <f aca="false">(G10)</f>
        <v>3</v>
      </c>
      <c r="BP10" s="0" t="n">
        <f aca="false">(H10)</f>
        <v>4</v>
      </c>
      <c r="BQ10" s="5" t="n">
        <f aca="false">IF(I10="Frutas",1,0)</f>
        <v>1</v>
      </c>
      <c r="BR10" s="5" t="n">
        <f aca="false">IF(J11="5 veces",1,0)</f>
        <v>1</v>
      </c>
      <c r="BS10" s="5" t="n">
        <f aca="false">IF(K10="Opción 2",1,0)</f>
        <v>1</v>
      </c>
      <c r="BT10" s="0" t="n">
        <f aca="false">SUM(BQ10:BS10)</f>
        <v>3</v>
      </c>
      <c r="BU10" s="0" t="n">
        <f aca="false">(3-BT10)</f>
        <v>0</v>
      </c>
      <c r="BV10" s="0" t="n">
        <f aca="false">IF(BT10&lt;2,0,1)</f>
        <v>1</v>
      </c>
      <c r="BW10" s="5" t="n">
        <f aca="false">IF(L10="Opción 2",1,0)</f>
        <v>1</v>
      </c>
      <c r="BX10" s="6" t="n">
        <f aca="false">IF(M10="Membrana, núcleo y la masa citoplásmica.",1,0)</f>
        <v>0</v>
      </c>
      <c r="BY10" s="5" t="n">
        <f aca="false">IF(N10="Carnívoro",1,0)</f>
        <v>1</v>
      </c>
      <c r="BZ10" s="0" t="n">
        <f aca="false">SUM(BW10:BY10)</f>
        <v>2</v>
      </c>
      <c r="CA10" s="0" t="n">
        <f aca="false">3-BZ10</f>
        <v>1</v>
      </c>
      <c r="CB10" s="0" t="n">
        <f aca="false">IF(BZ10&lt;2,0,1)</f>
        <v>1</v>
      </c>
      <c r="CC10" s="5" t="n">
        <f aca="false">IF(O10=206,1,0)</f>
        <v>1</v>
      </c>
      <c r="CD10" s="5"/>
      <c r="CE10" s="5"/>
    </row>
    <row r="11" customFormat="false" ht="13.8" hidden="false" customHeight="false" outlineLevel="0" collapsed="false">
      <c r="A11" s="4" t="n">
        <v>43171.5079032407</v>
      </c>
      <c r="B11" s="1" t="s">
        <v>110</v>
      </c>
      <c r="C11" s="1" t="s">
        <v>111</v>
      </c>
      <c r="D11" s="1" t="s">
        <v>136</v>
      </c>
      <c r="E11" s="1" t="n">
        <v>4</v>
      </c>
      <c r="F11" s="1" t="n">
        <v>4</v>
      </c>
      <c r="G11" s="1" t="n">
        <v>3</v>
      </c>
      <c r="H11" s="1" t="n">
        <v>2</v>
      </c>
      <c r="I11" s="1" t="s">
        <v>113</v>
      </c>
      <c r="J11" s="1" t="s">
        <v>122</v>
      </c>
      <c r="K11" s="1" t="s">
        <v>76</v>
      </c>
      <c r="L11" s="1" t="s">
        <v>76</v>
      </c>
      <c r="M11" s="1" t="s">
        <v>77</v>
      </c>
      <c r="N11" s="1" t="s">
        <v>78</v>
      </c>
      <c r="O11" s="1" t="n">
        <v>206</v>
      </c>
      <c r="P11" s="1" t="s">
        <v>79</v>
      </c>
      <c r="Q11" s="1" t="s">
        <v>124</v>
      </c>
      <c r="R11" s="1" t="s">
        <v>81</v>
      </c>
      <c r="S11" s="1" t="s">
        <v>82</v>
      </c>
      <c r="T11" s="1" t="s">
        <v>83</v>
      </c>
      <c r="U11" s="1" t="s">
        <v>84</v>
      </c>
      <c r="V11" s="1" t="s">
        <v>85</v>
      </c>
      <c r="W11" s="1" t="s">
        <v>86</v>
      </c>
      <c r="X11" s="1" t="s">
        <v>76</v>
      </c>
      <c r="Y11" s="1" t="s">
        <v>87</v>
      </c>
      <c r="Z11" s="1" t="s">
        <v>88</v>
      </c>
      <c r="AA11" s="1" t="s">
        <v>89</v>
      </c>
      <c r="AB11" s="1" t="s">
        <v>90</v>
      </c>
      <c r="AC11" s="1" t="s">
        <v>91</v>
      </c>
      <c r="AD11" s="1" t="s">
        <v>115</v>
      </c>
      <c r="AE11" s="1" t="s">
        <v>145</v>
      </c>
      <c r="AF11" s="1" t="n">
        <v>7</v>
      </c>
      <c r="AG11" s="1" t="s">
        <v>76</v>
      </c>
      <c r="AH11" s="1" t="s">
        <v>94</v>
      </c>
      <c r="AI11" s="1" t="s">
        <v>95</v>
      </c>
      <c r="AJ11" s="1" t="s">
        <v>96</v>
      </c>
      <c r="AK11" s="1" t="s">
        <v>116</v>
      </c>
      <c r="AL11" s="1" t="s">
        <v>149</v>
      </c>
      <c r="AM11" s="1" t="s">
        <v>99</v>
      </c>
      <c r="AN11" s="1" t="s">
        <v>100</v>
      </c>
      <c r="AO11" s="1" t="s">
        <v>101</v>
      </c>
      <c r="AP11" s="1" t="s">
        <v>133</v>
      </c>
      <c r="AQ11" s="1" t="s">
        <v>147</v>
      </c>
      <c r="AR11" s="1" t="s">
        <v>150</v>
      </c>
      <c r="AS11" s="1" t="s">
        <v>86</v>
      </c>
      <c r="AT11" s="1" t="s">
        <v>86</v>
      </c>
      <c r="AU11" s="1" t="n">
        <v>-8</v>
      </c>
      <c r="AV11" s="1" t="s">
        <v>105</v>
      </c>
      <c r="AW11" s="1" t="s">
        <v>76</v>
      </c>
      <c r="AX11" s="1" t="s">
        <v>106</v>
      </c>
      <c r="AY11" s="1" t="s">
        <v>89</v>
      </c>
      <c r="AZ11" s="1" t="s">
        <v>86</v>
      </c>
      <c r="BA11" s="1" t="n">
        <v>5</v>
      </c>
      <c r="BB11" s="1" t="s">
        <v>107</v>
      </c>
      <c r="BC11" s="1" t="s">
        <v>143</v>
      </c>
      <c r="BD11" s="1" t="s">
        <v>109</v>
      </c>
      <c r="BE11" s="1"/>
      <c r="BF11" s="1"/>
      <c r="BG11" s="1"/>
      <c r="BH11" s="1"/>
      <c r="BI11" s="2"/>
      <c r="BJ11" s="0" t="n">
        <f aca="false">IF(B11="Hombre",0,IF(B11="Mujer",1,""))</f>
        <v>1</v>
      </c>
      <c r="BK11" s="0" t="n">
        <f aca="false">IF(C11="5-10",1,IF(C11="10-15",2,IF(C11="15-20",3,"")))</f>
        <v>3</v>
      </c>
      <c r="BL11" s="0" t="n">
        <f aca="false">IF(D11="6to",6,IF(D11="7mo",7,IF(D11="8vo",8,IF(D11="9no",9,IF(D11="10mo",10,IF(D11="11vo",11,""))))))</f>
        <v>11</v>
      </c>
      <c r="BM11" s="0" t="n">
        <f aca="false">(E11)</f>
        <v>4</v>
      </c>
      <c r="BN11" s="0" t="n">
        <f aca="false">(F11)</f>
        <v>4</v>
      </c>
      <c r="BO11" s="0" t="n">
        <f aca="false">(G11)</f>
        <v>3</v>
      </c>
      <c r="BP11" s="0" t="n">
        <f aca="false">(H11)</f>
        <v>2</v>
      </c>
      <c r="BQ11" s="5" t="n">
        <f aca="false">IF(I11="Frutas",1,0)</f>
        <v>1</v>
      </c>
      <c r="BR11" s="5" t="n">
        <f aca="false">IF(J12="5 veces",1,0)</f>
        <v>0</v>
      </c>
      <c r="BS11" s="5" t="n">
        <f aca="false">IF(K11="Opción 2",1,0)</f>
        <v>1</v>
      </c>
      <c r="BT11" s="0" t="n">
        <f aca="false">SUM(BQ11:BS11)</f>
        <v>2</v>
      </c>
      <c r="BU11" s="0" t="n">
        <f aca="false">(3-BT11)</f>
        <v>1</v>
      </c>
      <c r="BV11" s="0" t="n">
        <f aca="false">IF(BT11&lt;2,0,1)</f>
        <v>1</v>
      </c>
      <c r="BW11" s="5" t="n">
        <f aca="false">IF(L11="Opción 2",1,0)</f>
        <v>1</v>
      </c>
      <c r="BX11" s="6" t="n">
        <f aca="false">IF(M11="Membrana, núcleo y la masa citoplásmica.",1,0)</f>
        <v>1</v>
      </c>
      <c r="BY11" s="5" t="n">
        <f aca="false">IF(N11="Carnívoro",1,0)</f>
        <v>1</v>
      </c>
      <c r="BZ11" s="0" t="n">
        <f aca="false">SUM(BW11:BY11)</f>
        <v>3</v>
      </c>
      <c r="CA11" s="0" t="n">
        <f aca="false">3-BZ11</f>
        <v>0</v>
      </c>
      <c r="CB11" s="0" t="n">
        <f aca="false">IF(BZ11&lt;2,0,1)</f>
        <v>1</v>
      </c>
      <c r="CC11" s="5" t="n">
        <f aca="false">IF(O11=206,1,0)</f>
        <v>1</v>
      </c>
      <c r="CD11" s="5"/>
      <c r="CE11" s="5"/>
    </row>
    <row r="12" customFormat="false" ht="13.8" hidden="false" customHeight="false" outlineLevel="0" collapsed="false">
      <c r="A12" s="4" t="n">
        <v>43171.5188849306</v>
      </c>
      <c r="B12" s="1" t="s">
        <v>110</v>
      </c>
      <c r="C12" s="1" t="s">
        <v>111</v>
      </c>
      <c r="D12" s="1" t="s">
        <v>112</v>
      </c>
      <c r="E12" s="1" t="n">
        <v>2</v>
      </c>
      <c r="F12" s="1" t="n">
        <v>1</v>
      </c>
      <c r="G12" s="1" t="n">
        <v>4</v>
      </c>
      <c r="H12" s="1" t="n">
        <v>3</v>
      </c>
      <c r="I12" s="1" t="s">
        <v>113</v>
      </c>
      <c r="J12" s="1" t="s">
        <v>75</v>
      </c>
      <c r="K12" s="1" t="s">
        <v>89</v>
      </c>
      <c r="L12" s="1" t="s">
        <v>76</v>
      </c>
      <c r="M12" s="1" t="s">
        <v>77</v>
      </c>
      <c r="N12" s="1" t="s">
        <v>78</v>
      </c>
      <c r="O12" s="1" t="n">
        <v>206</v>
      </c>
      <c r="P12" s="1" t="s">
        <v>151</v>
      </c>
      <c r="Q12" s="1" t="s">
        <v>80</v>
      </c>
      <c r="R12" s="1" t="s">
        <v>81</v>
      </c>
      <c r="S12" s="1" t="s">
        <v>152</v>
      </c>
      <c r="T12" s="1" t="s">
        <v>83</v>
      </c>
      <c r="U12" s="1" t="s">
        <v>153</v>
      </c>
      <c r="V12" s="1" t="s">
        <v>154</v>
      </c>
      <c r="W12" s="1" t="s">
        <v>86</v>
      </c>
      <c r="X12" s="1" t="s">
        <v>76</v>
      </c>
      <c r="Y12" s="1" t="s">
        <v>87</v>
      </c>
      <c r="Z12" s="1" t="s">
        <v>88</v>
      </c>
      <c r="AA12" s="1" t="s">
        <v>89</v>
      </c>
      <c r="AB12" s="1" t="s">
        <v>155</v>
      </c>
      <c r="AC12" s="1" t="s">
        <v>91</v>
      </c>
      <c r="AD12" s="1" t="s">
        <v>92</v>
      </c>
      <c r="AE12" s="1" t="s">
        <v>145</v>
      </c>
      <c r="AF12" s="1" t="n">
        <v>7</v>
      </c>
      <c r="AG12" s="1" t="s">
        <v>76</v>
      </c>
      <c r="AH12" s="1" t="s">
        <v>94</v>
      </c>
      <c r="AI12" s="1" t="s">
        <v>95</v>
      </c>
      <c r="AJ12" s="1" t="s">
        <v>156</v>
      </c>
      <c r="AK12" s="1" t="s">
        <v>116</v>
      </c>
      <c r="AL12" s="1" t="s">
        <v>117</v>
      </c>
      <c r="AM12" s="1" t="s">
        <v>99</v>
      </c>
      <c r="AN12" s="1" t="s">
        <v>100</v>
      </c>
      <c r="AO12" s="1" t="s">
        <v>101</v>
      </c>
      <c r="AP12" s="1" t="s">
        <v>102</v>
      </c>
      <c r="AQ12" s="1" t="s">
        <v>103</v>
      </c>
      <c r="AR12" s="1" t="s">
        <v>150</v>
      </c>
      <c r="AS12" s="1" t="s">
        <v>86</v>
      </c>
      <c r="AT12" s="1" t="s">
        <v>86</v>
      </c>
      <c r="AU12" s="1" t="n">
        <v>-13</v>
      </c>
      <c r="AV12" s="1" t="s">
        <v>105</v>
      </c>
      <c r="AW12" s="1" t="s">
        <v>76</v>
      </c>
      <c r="AX12" s="1" t="s">
        <v>106</v>
      </c>
      <c r="AY12" s="1" t="s">
        <v>89</v>
      </c>
      <c r="AZ12" s="1" t="s">
        <v>86</v>
      </c>
      <c r="BA12" s="1" t="n">
        <v>5</v>
      </c>
      <c r="BB12" s="1" t="s">
        <v>107</v>
      </c>
      <c r="BC12" s="1" t="s">
        <v>135</v>
      </c>
      <c r="BD12" s="1" t="s">
        <v>109</v>
      </c>
      <c r="BE12" s="1"/>
      <c r="BF12" s="1"/>
      <c r="BG12" s="1"/>
      <c r="BH12" s="1"/>
      <c r="BI12" s="2"/>
      <c r="BJ12" s="0" t="n">
        <f aca="false">IF(B12="Hombre",0,IF(B12="Mujer",1,""))</f>
        <v>1</v>
      </c>
      <c r="BK12" s="0" t="n">
        <f aca="false">IF(C12="5-10",1,IF(C12="10-15",2,IF(C12="15-20",3,"")))</f>
        <v>3</v>
      </c>
      <c r="BL12" s="0" t="n">
        <f aca="false">IF(D12="6to",6,IF(D12="7mo",7,IF(D12="8vo",8,IF(D12="9no",9,IF(D12="10mo",10,IF(D12="11vo",11,""))))))</f>
        <v>10</v>
      </c>
      <c r="BM12" s="0" t="n">
        <f aca="false">(E12)</f>
        <v>2</v>
      </c>
      <c r="BN12" s="0" t="n">
        <f aca="false">(F12)</f>
        <v>1</v>
      </c>
      <c r="BO12" s="0" t="n">
        <f aca="false">(G12)</f>
        <v>4</v>
      </c>
      <c r="BP12" s="0" t="n">
        <f aca="false">(H12)</f>
        <v>3</v>
      </c>
      <c r="BQ12" s="5" t="n">
        <f aca="false">IF(I12="Frutas",1,0)</f>
        <v>1</v>
      </c>
      <c r="BR12" s="5" t="n">
        <f aca="false">IF(J13="5 veces",1,0)</f>
        <v>0</v>
      </c>
      <c r="BS12" s="5" t="n">
        <f aca="false">IF(K12="Opción 2",1,0)</f>
        <v>0</v>
      </c>
      <c r="BT12" s="0" t="n">
        <f aca="false">SUM(BQ12:BS12)</f>
        <v>1</v>
      </c>
      <c r="BU12" s="0" t="n">
        <f aca="false">(3-BT12)</f>
        <v>2</v>
      </c>
      <c r="BV12" s="0" t="n">
        <f aca="false">IF(BT12&lt;2,0,1)</f>
        <v>0</v>
      </c>
      <c r="BW12" s="5" t="n">
        <f aca="false">IF(L12="Opción 2",1,0)</f>
        <v>1</v>
      </c>
      <c r="BX12" s="6" t="n">
        <f aca="false">IF(M12="Membrana, núcleo y la masa citoplásmica.",1,0)</f>
        <v>1</v>
      </c>
      <c r="BY12" s="5" t="n">
        <f aca="false">IF(N12="Carnívoro",1,0)</f>
        <v>1</v>
      </c>
      <c r="BZ12" s="0" t="n">
        <f aca="false">SUM(BW12:BY12)</f>
        <v>3</v>
      </c>
      <c r="CA12" s="0" t="n">
        <f aca="false">3-BZ12</f>
        <v>0</v>
      </c>
      <c r="CB12" s="0" t="n">
        <f aca="false">IF(BZ12&lt;2,0,1)</f>
        <v>1</v>
      </c>
      <c r="CC12" s="5" t="n">
        <f aca="false">IF(O12=206,1,0)</f>
        <v>1</v>
      </c>
      <c r="CD12" s="5"/>
      <c r="CE12" s="5"/>
    </row>
    <row r="13" customFormat="false" ht="13.8" hidden="false" customHeight="false" outlineLevel="0" collapsed="false">
      <c r="A13" s="4" t="n">
        <v>43171.524708287</v>
      </c>
      <c r="B13" s="1" t="s">
        <v>71</v>
      </c>
      <c r="C13" s="1" t="s">
        <v>72</v>
      </c>
      <c r="D13" s="1" t="s">
        <v>112</v>
      </c>
      <c r="E13" s="1" t="n">
        <v>1</v>
      </c>
      <c r="F13" s="1" t="n">
        <v>2</v>
      </c>
      <c r="G13" s="1" t="n">
        <v>2</v>
      </c>
      <c r="H13" s="1" t="n">
        <v>1</v>
      </c>
      <c r="I13" s="1" t="s">
        <v>113</v>
      </c>
      <c r="J13" s="1" t="s">
        <v>75</v>
      </c>
      <c r="K13" s="1" t="s">
        <v>76</v>
      </c>
      <c r="L13" s="1" t="s">
        <v>76</v>
      </c>
      <c r="M13" s="1" t="s">
        <v>77</v>
      </c>
      <c r="N13" s="1" t="s">
        <v>78</v>
      </c>
      <c r="O13" s="1" t="n">
        <v>206</v>
      </c>
      <c r="P13" s="1" t="s">
        <v>79</v>
      </c>
      <c r="Q13" s="1" t="s">
        <v>80</v>
      </c>
      <c r="R13" s="1" t="s">
        <v>81</v>
      </c>
      <c r="S13" s="1" t="s">
        <v>82</v>
      </c>
      <c r="T13" s="1" t="s">
        <v>83</v>
      </c>
      <c r="U13" s="1" t="s">
        <v>84</v>
      </c>
      <c r="V13" s="1" t="s">
        <v>85</v>
      </c>
      <c r="W13" s="1" t="s">
        <v>86</v>
      </c>
      <c r="X13" s="1" t="s">
        <v>76</v>
      </c>
      <c r="Y13" s="1" t="s">
        <v>87</v>
      </c>
      <c r="Z13" s="1" t="s">
        <v>88</v>
      </c>
      <c r="AA13" s="1" t="s">
        <v>89</v>
      </c>
      <c r="AB13" s="1" t="s">
        <v>90</v>
      </c>
      <c r="AC13" s="1" t="s">
        <v>91</v>
      </c>
      <c r="AD13" s="1" t="s">
        <v>92</v>
      </c>
      <c r="AE13" s="1" t="s">
        <v>93</v>
      </c>
      <c r="AF13" s="1" t="n">
        <v>7</v>
      </c>
      <c r="AG13" s="1" t="s">
        <v>76</v>
      </c>
      <c r="AH13" s="1" t="s">
        <v>94</v>
      </c>
      <c r="AI13" s="1" t="s">
        <v>95</v>
      </c>
      <c r="AJ13" s="1" t="s">
        <v>96</v>
      </c>
      <c r="AK13" s="1" t="s">
        <v>116</v>
      </c>
      <c r="AL13" s="1" t="s">
        <v>149</v>
      </c>
      <c r="AM13" s="1" t="s">
        <v>99</v>
      </c>
      <c r="AN13" s="1" t="s">
        <v>100</v>
      </c>
      <c r="AO13" s="1" t="s">
        <v>101</v>
      </c>
      <c r="AP13" s="1" t="s">
        <v>141</v>
      </c>
      <c r="AQ13" s="1" t="s">
        <v>119</v>
      </c>
      <c r="AR13" s="1" t="s">
        <v>104</v>
      </c>
      <c r="AS13" s="1" t="s">
        <v>86</v>
      </c>
      <c r="AT13" s="1" t="s">
        <v>86</v>
      </c>
      <c r="AU13" s="1" t="n">
        <v>-8</v>
      </c>
      <c r="AV13" s="1" t="s">
        <v>105</v>
      </c>
      <c r="AW13" s="1" t="s">
        <v>76</v>
      </c>
      <c r="AX13" s="1" t="s">
        <v>106</v>
      </c>
      <c r="AY13" s="1" t="s">
        <v>89</v>
      </c>
      <c r="AZ13" s="1" t="s">
        <v>86</v>
      </c>
      <c r="BA13" s="1" t="n">
        <v>5</v>
      </c>
      <c r="BB13" s="1" t="s">
        <v>107</v>
      </c>
      <c r="BC13" s="1" t="s">
        <v>135</v>
      </c>
      <c r="BD13" s="1" t="s">
        <v>109</v>
      </c>
      <c r="BE13" s="1"/>
      <c r="BF13" s="1"/>
      <c r="BG13" s="1"/>
      <c r="BH13" s="1"/>
      <c r="BI13" s="2"/>
      <c r="BJ13" s="0" t="n">
        <f aca="false">IF(B13="Hombre",0,IF(B13="Mujer",1,""))</f>
        <v>0</v>
      </c>
      <c r="BK13" s="0" t="n">
        <f aca="false">IF(C13="5-10",1,IF(C13="10-15",2,IF(C13="15-20",3,"")))</f>
        <v>2</v>
      </c>
      <c r="BL13" s="0" t="n">
        <f aca="false">IF(D13="6to",6,IF(D13="7mo",7,IF(D13="8vo",8,IF(D13="9no",9,IF(D13="10mo",10,IF(D13="11vo",11,""))))))</f>
        <v>10</v>
      </c>
      <c r="BM13" s="0" t="n">
        <f aca="false">(E13)</f>
        <v>1</v>
      </c>
      <c r="BN13" s="0" t="n">
        <f aca="false">(F13)</f>
        <v>2</v>
      </c>
      <c r="BO13" s="0" t="n">
        <f aca="false">(G13)</f>
        <v>2</v>
      </c>
      <c r="BP13" s="0" t="n">
        <f aca="false">(H13)</f>
        <v>1</v>
      </c>
      <c r="BQ13" s="5" t="n">
        <f aca="false">IF(I13="Frutas",1,0)</f>
        <v>1</v>
      </c>
      <c r="BR13" s="5" t="n">
        <f aca="false">IF(J14="5 veces",1,0)</f>
        <v>1</v>
      </c>
      <c r="BS13" s="5" t="n">
        <f aca="false">IF(K13="Opción 2",1,0)</f>
        <v>1</v>
      </c>
      <c r="BT13" s="0" t="n">
        <f aca="false">SUM(BQ13:BS13)</f>
        <v>3</v>
      </c>
      <c r="BU13" s="0" t="n">
        <f aca="false">(3-BT13)</f>
        <v>0</v>
      </c>
      <c r="BV13" s="0" t="n">
        <f aca="false">IF(BT13&lt;2,0,1)</f>
        <v>1</v>
      </c>
      <c r="BW13" s="5" t="n">
        <f aca="false">IF(L13="Opción 2",1,0)</f>
        <v>1</v>
      </c>
      <c r="BX13" s="6" t="n">
        <f aca="false">IF(M13="Membrana, núcleo y la masa citoplásmica.",1,0)</f>
        <v>1</v>
      </c>
      <c r="BY13" s="5" t="n">
        <f aca="false">IF(N13="Carnívoro",1,0)</f>
        <v>1</v>
      </c>
      <c r="BZ13" s="0" t="n">
        <f aca="false">SUM(BW13:BY13)</f>
        <v>3</v>
      </c>
      <c r="CA13" s="0" t="n">
        <f aca="false">3-BZ13</f>
        <v>0</v>
      </c>
      <c r="CB13" s="0" t="n">
        <f aca="false">IF(BZ13&lt;2,0,1)</f>
        <v>1</v>
      </c>
      <c r="CC13" s="5" t="n">
        <f aca="false">IF(O13=206,1,0)</f>
        <v>1</v>
      </c>
      <c r="CD13" s="5"/>
      <c r="CE13" s="5"/>
    </row>
    <row r="14" customFormat="false" ht="13.8" hidden="false" customHeight="false" outlineLevel="0" collapsed="false">
      <c r="A14" s="4" t="n">
        <v>43171.5418017708</v>
      </c>
      <c r="B14" s="1" t="s">
        <v>110</v>
      </c>
      <c r="C14" s="1" t="s">
        <v>111</v>
      </c>
      <c r="D14" s="1" t="s">
        <v>136</v>
      </c>
      <c r="E14" s="1" t="n">
        <v>3</v>
      </c>
      <c r="F14" s="1" t="n">
        <v>2</v>
      </c>
      <c r="G14" s="1" t="n">
        <v>1</v>
      </c>
      <c r="H14" s="1" t="n">
        <v>1</v>
      </c>
      <c r="I14" s="1" t="s">
        <v>113</v>
      </c>
      <c r="J14" s="1" t="s">
        <v>122</v>
      </c>
      <c r="K14" s="1" t="s">
        <v>76</v>
      </c>
      <c r="L14" s="1" t="s">
        <v>76</v>
      </c>
      <c r="M14" s="1" t="s">
        <v>77</v>
      </c>
      <c r="N14" s="1" t="s">
        <v>78</v>
      </c>
      <c r="O14" s="1" t="n">
        <v>206</v>
      </c>
      <c r="P14" s="1" t="s">
        <v>79</v>
      </c>
      <c r="Q14" s="1" t="s">
        <v>80</v>
      </c>
      <c r="R14" s="1" t="s">
        <v>81</v>
      </c>
      <c r="S14" s="1" t="s">
        <v>82</v>
      </c>
      <c r="T14" s="1" t="s">
        <v>83</v>
      </c>
      <c r="U14" s="1" t="s">
        <v>84</v>
      </c>
      <c r="V14" s="1" t="s">
        <v>85</v>
      </c>
      <c r="W14" s="1" t="s">
        <v>86</v>
      </c>
      <c r="X14" s="1" t="s">
        <v>76</v>
      </c>
      <c r="Y14" s="1" t="s">
        <v>87</v>
      </c>
      <c r="Z14" s="1" t="s">
        <v>88</v>
      </c>
      <c r="AA14" s="1" t="s">
        <v>89</v>
      </c>
      <c r="AB14" s="1" t="s">
        <v>90</v>
      </c>
      <c r="AC14" s="1" t="s">
        <v>91</v>
      </c>
      <c r="AD14" s="1" t="s">
        <v>92</v>
      </c>
      <c r="AE14" s="1" t="s">
        <v>93</v>
      </c>
      <c r="AF14" s="1" t="n">
        <v>7</v>
      </c>
      <c r="AG14" s="1" t="s">
        <v>76</v>
      </c>
      <c r="AH14" s="1" t="s">
        <v>94</v>
      </c>
      <c r="AI14" s="1" t="s">
        <v>95</v>
      </c>
      <c r="AJ14" s="1" t="s">
        <v>96</v>
      </c>
      <c r="AK14" s="1" t="s">
        <v>116</v>
      </c>
      <c r="AL14" s="1" t="s">
        <v>117</v>
      </c>
      <c r="AM14" s="1" t="s">
        <v>99</v>
      </c>
      <c r="AN14" s="1" t="s">
        <v>100</v>
      </c>
      <c r="AO14" s="1" t="s">
        <v>101</v>
      </c>
      <c r="AP14" s="1" t="s">
        <v>141</v>
      </c>
      <c r="AQ14" s="1" t="s">
        <v>147</v>
      </c>
      <c r="AR14" s="1" t="s">
        <v>104</v>
      </c>
      <c r="AS14" s="1" t="s">
        <v>86</v>
      </c>
      <c r="AT14" s="1" t="s">
        <v>86</v>
      </c>
      <c r="AU14" s="1" t="n">
        <v>-8</v>
      </c>
      <c r="AV14" s="1" t="s">
        <v>105</v>
      </c>
      <c r="AW14" s="1" t="s">
        <v>76</v>
      </c>
      <c r="AX14" s="1" t="s">
        <v>106</v>
      </c>
      <c r="AY14" s="1" t="s">
        <v>89</v>
      </c>
      <c r="AZ14" s="1" t="s">
        <v>86</v>
      </c>
      <c r="BA14" s="1" t="n">
        <v>5</v>
      </c>
      <c r="BB14" s="1" t="s">
        <v>107</v>
      </c>
      <c r="BC14" s="1" t="s">
        <v>108</v>
      </c>
      <c r="BD14" s="1" t="s">
        <v>109</v>
      </c>
      <c r="BE14" s="1"/>
      <c r="BF14" s="1"/>
      <c r="BG14" s="1"/>
      <c r="BH14" s="1"/>
      <c r="BI14" s="2"/>
      <c r="BJ14" s="0" t="n">
        <f aca="false">IF(B14="Hombre",0,IF(B14="Mujer",1,""))</f>
        <v>1</v>
      </c>
      <c r="BK14" s="0" t="n">
        <f aca="false">IF(C14="5-10",1,IF(C14="10-15",2,IF(C14="15-20",3,"")))</f>
        <v>3</v>
      </c>
      <c r="BL14" s="0" t="n">
        <f aca="false">IF(D14="6to",6,IF(D14="7mo",7,IF(D14="8vo",8,IF(D14="9no",9,IF(D14="10mo",10,IF(D14="11vo",11,""))))))</f>
        <v>11</v>
      </c>
      <c r="BM14" s="0" t="n">
        <f aca="false">(E14)</f>
        <v>3</v>
      </c>
      <c r="BN14" s="0" t="n">
        <f aca="false">(F14)</f>
        <v>2</v>
      </c>
      <c r="BO14" s="0" t="n">
        <f aca="false">(G14)</f>
        <v>1</v>
      </c>
      <c r="BP14" s="0" t="n">
        <f aca="false">(H14)</f>
        <v>1</v>
      </c>
      <c r="BQ14" s="5" t="n">
        <f aca="false">IF(I14="Frutas",1,0)</f>
        <v>1</v>
      </c>
      <c r="BR14" s="5" t="n">
        <f aca="false">IF(J15="5 veces",1,0)</f>
        <v>1</v>
      </c>
      <c r="BS14" s="5" t="n">
        <f aca="false">IF(K14="Opción 2",1,0)</f>
        <v>1</v>
      </c>
      <c r="BT14" s="0" t="n">
        <f aca="false">SUM(BQ14:BS14)</f>
        <v>3</v>
      </c>
      <c r="BU14" s="0" t="n">
        <f aca="false">(3-BT14)</f>
        <v>0</v>
      </c>
      <c r="BV14" s="0" t="n">
        <f aca="false">IF(BT14&lt;2,0,1)</f>
        <v>1</v>
      </c>
      <c r="BW14" s="5" t="n">
        <f aca="false">IF(L14="Opción 2",1,0)</f>
        <v>1</v>
      </c>
      <c r="BX14" s="6" t="n">
        <f aca="false">IF(M14="Membrana, núcleo y la masa citoplásmica.",1,0)</f>
        <v>1</v>
      </c>
      <c r="BY14" s="5" t="n">
        <f aca="false">IF(N14="Carnívoro",1,0)</f>
        <v>1</v>
      </c>
      <c r="BZ14" s="0" t="n">
        <f aca="false">SUM(BW14:BY14)</f>
        <v>3</v>
      </c>
      <c r="CA14" s="0" t="n">
        <f aca="false">3-BZ14</f>
        <v>0</v>
      </c>
      <c r="CB14" s="0" t="n">
        <f aca="false">IF(BZ14&lt;2,0,1)</f>
        <v>1</v>
      </c>
      <c r="CC14" s="5" t="n">
        <f aca="false">IF(O14=206,1,0)</f>
        <v>1</v>
      </c>
      <c r="CD14" s="5"/>
      <c r="CE14" s="5"/>
    </row>
    <row r="15" customFormat="false" ht="13.8" hidden="false" customHeight="false" outlineLevel="0" collapsed="false">
      <c r="A15" s="4" t="n">
        <v>43171.5580815393</v>
      </c>
      <c r="B15" s="1" t="s">
        <v>110</v>
      </c>
      <c r="C15" s="1" t="s">
        <v>111</v>
      </c>
      <c r="D15" s="1" t="s">
        <v>136</v>
      </c>
      <c r="E15" s="1" t="n">
        <v>3</v>
      </c>
      <c r="F15" s="1" t="n">
        <v>2</v>
      </c>
      <c r="G15" s="1" t="n">
        <v>2</v>
      </c>
      <c r="H15" s="1" t="n">
        <v>3</v>
      </c>
      <c r="I15" s="1" t="s">
        <v>113</v>
      </c>
      <c r="J15" s="1" t="s">
        <v>122</v>
      </c>
      <c r="K15" s="1" t="s">
        <v>76</v>
      </c>
      <c r="L15" s="1" t="s">
        <v>76</v>
      </c>
      <c r="M15" s="1" t="s">
        <v>77</v>
      </c>
      <c r="N15" s="1" t="s">
        <v>78</v>
      </c>
      <c r="O15" s="1" t="n">
        <v>206</v>
      </c>
      <c r="P15" s="1" t="s">
        <v>79</v>
      </c>
      <c r="Q15" s="1" t="s">
        <v>80</v>
      </c>
      <c r="R15" s="1" t="s">
        <v>81</v>
      </c>
      <c r="S15" s="1" t="s">
        <v>82</v>
      </c>
      <c r="T15" s="1" t="s">
        <v>83</v>
      </c>
      <c r="U15" s="1" t="s">
        <v>84</v>
      </c>
      <c r="V15" s="1" t="s">
        <v>85</v>
      </c>
      <c r="W15" s="1" t="s">
        <v>86</v>
      </c>
      <c r="X15" s="1" t="s">
        <v>76</v>
      </c>
      <c r="Y15" s="1" t="s">
        <v>87</v>
      </c>
      <c r="Z15" s="1" t="s">
        <v>88</v>
      </c>
      <c r="AA15" s="1" t="s">
        <v>89</v>
      </c>
      <c r="AB15" s="1" t="s">
        <v>91</v>
      </c>
      <c r="AC15" s="1" t="s">
        <v>91</v>
      </c>
      <c r="AD15" s="1" t="s">
        <v>92</v>
      </c>
      <c r="AE15" s="1" t="s">
        <v>93</v>
      </c>
      <c r="AF15" s="1" t="n">
        <v>7</v>
      </c>
      <c r="AG15" s="1" t="s">
        <v>76</v>
      </c>
      <c r="AH15" s="1" t="s">
        <v>94</v>
      </c>
      <c r="AI15" s="1" t="s">
        <v>95</v>
      </c>
      <c r="AJ15" s="1" t="s">
        <v>96</v>
      </c>
      <c r="AK15" s="1" t="s">
        <v>116</v>
      </c>
      <c r="AL15" s="1" t="s">
        <v>117</v>
      </c>
      <c r="AM15" s="1" t="s">
        <v>99</v>
      </c>
      <c r="AN15" s="1" t="s">
        <v>100</v>
      </c>
      <c r="AO15" s="1" t="s">
        <v>157</v>
      </c>
      <c r="AP15" s="1" t="s">
        <v>118</v>
      </c>
      <c r="AQ15" s="1" t="s">
        <v>103</v>
      </c>
      <c r="AR15" s="1" t="s">
        <v>150</v>
      </c>
      <c r="AS15" s="1" t="s">
        <v>86</v>
      </c>
      <c r="AT15" s="1" t="s">
        <v>89</v>
      </c>
      <c r="AU15" s="1" t="n">
        <v>-26</v>
      </c>
      <c r="AV15" s="1" t="s">
        <v>105</v>
      </c>
      <c r="AW15" s="1" t="s">
        <v>76</v>
      </c>
      <c r="AX15" s="1" t="s">
        <v>106</v>
      </c>
      <c r="AY15" s="1" t="s">
        <v>89</v>
      </c>
      <c r="AZ15" s="1" t="s">
        <v>86</v>
      </c>
      <c r="BA15" s="1" t="n">
        <v>5</v>
      </c>
      <c r="BB15" s="1" t="s">
        <v>107</v>
      </c>
      <c r="BC15" s="1" t="s">
        <v>135</v>
      </c>
      <c r="BD15" s="1" t="s">
        <v>138</v>
      </c>
      <c r="BE15" s="1"/>
      <c r="BF15" s="1"/>
      <c r="BG15" s="1"/>
      <c r="BH15" s="1"/>
      <c r="BI15" s="2"/>
      <c r="BJ15" s="0" t="n">
        <f aca="false">IF(B15="Hombre",0,IF(B15="Mujer",1,""))</f>
        <v>1</v>
      </c>
      <c r="BK15" s="0" t="n">
        <f aca="false">IF(C15="5-10",1,IF(C15="10-15",2,IF(C15="15-20",3,"")))</f>
        <v>3</v>
      </c>
      <c r="BL15" s="0" t="n">
        <f aca="false">IF(D15="6to",6,IF(D15="7mo",7,IF(D15="8vo",8,IF(D15="9no",9,IF(D15="10mo",10,IF(D15="11vo",11,""))))))</f>
        <v>11</v>
      </c>
      <c r="BM15" s="0" t="n">
        <f aca="false">(E15)</f>
        <v>3</v>
      </c>
      <c r="BN15" s="0" t="n">
        <f aca="false">(F15)</f>
        <v>2</v>
      </c>
      <c r="BO15" s="0" t="n">
        <f aca="false">(G15)</f>
        <v>2</v>
      </c>
      <c r="BP15" s="0" t="n">
        <f aca="false">(H15)</f>
        <v>3</v>
      </c>
      <c r="BQ15" s="5" t="n">
        <f aca="false">IF(I15="Frutas",1,0)</f>
        <v>1</v>
      </c>
      <c r="BR15" s="5" t="n">
        <f aca="false">IF(J16="5 veces",1,0)</f>
        <v>0</v>
      </c>
      <c r="BS15" s="5" t="n">
        <f aca="false">IF(K15="Opción 2",1,0)</f>
        <v>1</v>
      </c>
      <c r="BT15" s="0" t="n">
        <f aca="false">SUM(BQ15:BS15)</f>
        <v>2</v>
      </c>
      <c r="BU15" s="0" t="n">
        <f aca="false">(3-BT15)</f>
        <v>1</v>
      </c>
      <c r="BV15" s="0" t="n">
        <f aca="false">IF(BT15&lt;2,0,1)</f>
        <v>1</v>
      </c>
      <c r="BW15" s="5" t="n">
        <f aca="false">IF(L15="Opción 2",1,0)</f>
        <v>1</v>
      </c>
      <c r="BX15" s="6" t="n">
        <f aca="false">IF(M15="Membrana, núcleo y la masa citoplásmica.",1,0)</f>
        <v>1</v>
      </c>
      <c r="BY15" s="5" t="n">
        <f aca="false">IF(N15="Carnívoro",1,0)</f>
        <v>1</v>
      </c>
      <c r="BZ15" s="0" t="n">
        <f aca="false">SUM(BW15:BY15)</f>
        <v>3</v>
      </c>
      <c r="CA15" s="0" t="n">
        <f aca="false">3-BZ15</f>
        <v>0</v>
      </c>
      <c r="CB15" s="0" t="n">
        <f aca="false">IF(BZ15&lt;2,0,1)</f>
        <v>1</v>
      </c>
      <c r="CC15" s="5" t="n">
        <f aca="false">IF(O15=206,1,0)</f>
        <v>1</v>
      </c>
      <c r="CD15" s="5"/>
      <c r="CE15" s="5"/>
    </row>
    <row r="16" customFormat="false" ht="13.8" hidden="false" customHeight="false" outlineLevel="0" collapsed="false">
      <c r="A16" s="4" t="n">
        <v>43171.6677422222</v>
      </c>
      <c r="B16" s="1" t="s">
        <v>71</v>
      </c>
      <c r="C16" s="1" t="s">
        <v>111</v>
      </c>
      <c r="D16" s="1" t="s">
        <v>121</v>
      </c>
      <c r="E16" s="1" t="n">
        <v>1</v>
      </c>
      <c r="F16" s="1" t="n">
        <v>1</v>
      </c>
      <c r="G16" s="1" t="n">
        <v>1</v>
      </c>
      <c r="H16" s="1" t="n">
        <v>1</v>
      </c>
      <c r="I16" s="1" t="s">
        <v>113</v>
      </c>
      <c r="J16" s="1" t="s">
        <v>158</v>
      </c>
      <c r="K16" s="1" t="s">
        <v>76</v>
      </c>
      <c r="L16" s="1" t="s">
        <v>76</v>
      </c>
      <c r="M16" s="1" t="s">
        <v>130</v>
      </c>
      <c r="N16" s="1" t="s">
        <v>78</v>
      </c>
      <c r="O16" s="1" t="n">
        <v>302</v>
      </c>
      <c r="P16" s="1" t="s">
        <v>79</v>
      </c>
      <c r="Q16" s="1" t="s">
        <v>124</v>
      </c>
      <c r="R16" s="1" t="s">
        <v>81</v>
      </c>
      <c r="S16" s="1" t="s">
        <v>159</v>
      </c>
      <c r="T16" s="1" t="s">
        <v>83</v>
      </c>
      <c r="U16" s="1" t="s">
        <v>84</v>
      </c>
      <c r="V16" s="1" t="s">
        <v>85</v>
      </c>
      <c r="W16" s="1" t="s">
        <v>86</v>
      </c>
      <c r="X16" s="1" t="s">
        <v>89</v>
      </c>
      <c r="Y16" s="1" t="s">
        <v>87</v>
      </c>
      <c r="Z16" s="1" t="s">
        <v>88</v>
      </c>
      <c r="AA16" s="1" t="s">
        <v>89</v>
      </c>
      <c r="AB16" s="1" t="s">
        <v>90</v>
      </c>
      <c r="AC16" s="1" t="s">
        <v>160</v>
      </c>
      <c r="AD16" s="1" t="s">
        <v>115</v>
      </c>
      <c r="AE16" s="1" t="s">
        <v>131</v>
      </c>
      <c r="AF16" s="1" t="n">
        <v>7</v>
      </c>
      <c r="AG16" s="1" t="s">
        <v>76</v>
      </c>
      <c r="AH16" s="1" t="s">
        <v>94</v>
      </c>
      <c r="AI16" s="1" t="s">
        <v>161</v>
      </c>
      <c r="AJ16" s="1" t="s">
        <v>162</v>
      </c>
      <c r="AK16" s="1" t="s">
        <v>97</v>
      </c>
      <c r="AL16" s="1" t="s">
        <v>117</v>
      </c>
      <c r="AM16" s="1" t="s">
        <v>99</v>
      </c>
      <c r="AN16" s="1" t="s">
        <v>163</v>
      </c>
      <c r="AO16" s="1" t="s">
        <v>157</v>
      </c>
      <c r="AP16" s="1" t="s">
        <v>133</v>
      </c>
      <c r="AQ16" s="1" t="s">
        <v>119</v>
      </c>
      <c r="AR16" s="1" t="s">
        <v>104</v>
      </c>
      <c r="AS16" s="1" t="s">
        <v>86</v>
      </c>
      <c r="AT16" s="1" t="s">
        <v>86</v>
      </c>
      <c r="AU16" s="1" t="n">
        <v>-8</v>
      </c>
      <c r="AV16" s="1" t="s">
        <v>105</v>
      </c>
      <c r="AW16" s="1" t="s">
        <v>76</v>
      </c>
      <c r="AX16" s="1" t="s">
        <v>164</v>
      </c>
      <c r="AY16" s="1" t="s">
        <v>89</v>
      </c>
      <c r="AZ16" s="1" t="s">
        <v>89</v>
      </c>
      <c r="BA16" s="1" t="n">
        <v>5</v>
      </c>
      <c r="BB16" s="1" t="s">
        <v>107</v>
      </c>
      <c r="BC16" s="1" t="s">
        <v>135</v>
      </c>
      <c r="BD16" s="1" t="s">
        <v>138</v>
      </c>
      <c r="BE16" s="1"/>
      <c r="BF16" s="1"/>
      <c r="BG16" s="1"/>
      <c r="BH16" s="1"/>
      <c r="BI16" s="2"/>
      <c r="BJ16" s="0" t="n">
        <f aca="false">IF(B16="Hombre",0,IF(B16="Mujer",1,""))</f>
        <v>0</v>
      </c>
      <c r="BK16" s="0" t="n">
        <f aca="false">IF(C16="5-10",1,IF(C16="10-15",2,IF(C16="15-20",3,"")))</f>
        <v>3</v>
      </c>
      <c r="BL16" s="0" t="n">
        <f aca="false">IF(D16="6to",6,IF(D16="7mo",7,IF(D16="8vo",8,IF(D16="9no",9,IF(D16="10mo",10,IF(D16="11vo",11,""))))))</f>
        <v>9</v>
      </c>
      <c r="BM16" s="0" t="n">
        <f aca="false">(E16)</f>
        <v>1</v>
      </c>
      <c r="BN16" s="0" t="n">
        <f aca="false">(F16)</f>
        <v>1</v>
      </c>
      <c r="BO16" s="0" t="n">
        <f aca="false">(G16)</f>
        <v>1</v>
      </c>
      <c r="BP16" s="0" t="n">
        <f aca="false">(H16)</f>
        <v>1</v>
      </c>
      <c r="BQ16" s="5" t="n">
        <f aca="false">IF(I16="Frutas",1,0)</f>
        <v>1</v>
      </c>
      <c r="BR16" s="5" t="n">
        <f aca="false">IF(J17="5 veces",1,0)</f>
        <v>0</v>
      </c>
      <c r="BS16" s="5" t="n">
        <f aca="false">IF(K16="Opción 2",1,0)</f>
        <v>1</v>
      </c>
      <c r="BT16" s="0" t="n">
        <f aca="false">SUM(BQ16:BS16)</f>
        <v>2</v>
      </c>
      <c r="BU16" s="0" t="n">
        <f aca="false">(3-BT16)</f>
        <v>1</v>
      </c>
      <c r="BV16" s="0" t="n">
        <f aca="false">IF(BT16&lt;2,0,1)</f>
        <v>1</v>
      </c>
      <c r="BW16" s="5" t="n">
        <f aca="false">IF(L16="Opción 2",1,0)</f>
        <v>1</v>
      </c>
      <c r="BX16" s="6" t="n">
        <f aca="false">IF(M16="Membrana, núcleo y la masa citoplásmica.",1,0)</f>
        <v>0</v>
      </c>
      <c r="BY16" s="5" t="n">
        <f aca="false">IF(N16="Carnívoro",1,0)</f>
        <v>1</v>
      </c>
      <c r="BZ16" s="0" t="n">
        <f aca="false">SUM(BW16:BY16)</f>
        <v>2</v>
      </c>
      <c r="CA16" s="0" t="n">
        <f aca="false">3-BZ16</f>
        <v>1</v>
      </c>
      <c r="CB16" s="0" t="n">
        <f aca="false">IF(BZ16&lt;2,0,1)</f>
        <v>1</v>
      </c>
      <c r="CC16" s="5" t="n">
        <f aca="false">IF(O16=206,1,0)</f>
        <v>0</v>
      </c>
      <c r="CD16" s="5"/>
      <c r="CE16" s="5"/>
    </row>
    <row r="17" customFormat="false" ht="13.8" hidden="false" customHeight="false" outlineLevel="0" collapsed="false">
      <c r="A17" s="4" t="n">
        <v>43171.7219239931</v>
      </c>
      <c r="B17" s="1" t="s">
        <v>71</v>
      </c>
      <c r="C17" s="1" t="s">
        <v>72</v>
      </c>
      <c r="D17" s="1" t="s">
        <v>112</v>
      </c>
      <c r="E17" s="1" t="n">
        <v>2</v>
      </c>
      <c r="F17" s="1" t="n">
        <v>3</v>
      </c>
      <c r="G17" s="1" t="n">
        <v>3</v>
      </c>
      <c r="H17" s="1" t="n">
        <v>3</v>
      </c>
      <c r="I17" s="1" t="s">
        <v>113</v>
      </c>
      <c r="J17" s="1" t="s">
        <v>75</v>
      </c>
      <c r="K17" s="1" t="s">
        <v>76</v>
      </c>
      <c r="L17" s="1" t="s">
        <v>76</v>
      </c>
      <c r="M17" s="1" t="s">
        <v>77</v>
      </c>
      <c r="N17" s="1" t="s">
        <v>78</v>
      </c>
      <c r="O17" s="1" t="n">
        <v>206</v>
      </c>
      <c r="P17" s="1" t="s">
        <v>79</v>
      </c>
      <c r="Q17" s="1" t="s">
        <v>124</v>
      </c>
      <c r="R17" s="1" t="s">
        <v>81</v>
      </c>
      <c r="S17" s="1" t="s">
        <v>82</v>
      </c>
      <c r="T17" s="1" t="s">
        <v>83</v>
      </c>
      <c r="U17" s="1" t="s">
        <v>84</v>
      </c>
      <c r="V17" s="1" t="s">
        <v>85</v>
      </c>
      <c r="W17" s="1" t="s">
        <v>86</v>
      </c>
      <c r="X17" s="1" t="s">
        <v>76</v>
      </c>
      <c r="Y17" s="1" t="s">
        <v>87</v>
      </c>
      <c r="Z17" s="1" t="s">
        <v>88</v>
      </c>
      <c r="AA17" s="1" t="s">
        <v>89</v>
      </c>
      <c r="AB17" s="1" t="s">
        <v>90</v>
      </c>
      <c r="AC17" s="1" t="s">
        <v>91</v>
      </c>
      <c r="AD17" s="1" t="s">
        <v>115</v>
      </c>
      <c r="AE17" s="1" t="s">
        <v>93</v>
      </c>
      <c r="AF17" s="1" t="n">
        <v>7</v>
      </c>
      <c r="AG17" s="1" t="s">
        <v>76</v>
      </c>
      <c r="AH17" s="1" t="s">
        <v>94</v>
      </c>
      <c r="AI17" s="1" t="s">
        <v>95</v>
      </c>
      <c r="AJ17" s="1" t="s">
        <v>96</v>
      </c>
      <c r="AK17" s="1" t="s">
        <v>116</v>
      </c>
      <c r="AL17" s="1" t="s">
        <v>98</v>
      </c>
      <c r="AM17" s="1" t="s">
        <v>99</v>
      </c>
      <c r="AN17" s="1" t="s">
        <v>100</v>
      </c>
      <c r="AO17" s="1" t="s">
        <v>101</v>
      </c>
      <c r="AP17" s="1" t="s">
        <v>133</v>
      </c>
      <c r="AQ17" s="1" t="s">
        <v>147</v>
      </c>
      <c r="AR17" s="1" t="s">
        <v>104</v>
      </c>
      <c r="AS17" s="1" t="s">
        <v>86</v>
      </c>
      <c r="AT17" s="1" t="s">
        <v>86</v>
      </c>
      <c r="AU17" s="1" t="n">
        <v>-8</v>
      </c>
      <c r="AV17" s="1" t="s">
        <v>105</v>
      </c>
      <c r="AW17" s="1" t="s">
        <v>76</v>
      </c>
      <c r="AX17" s="1" t="s">
        <v>106</v>
      </c>
      <c r="AY17" s="1" t="s">
        <v>89</v>
      </c>
      <c r="AZ17" s="1" t="s">
        <v>86</v>
      </c>
      <c r="BA17" s="1" t="n">
        <v>5</v>
      </c>
      <c r="BB17" s="1" t="s">
        <v>107</v>
      </c>
      <c r="BC17" s="1" t="s">
        <v>135</v>
      </c>
      <c r="BD17" s="1" t="s">
        <v>109</v>
      </c>
      <c r="BE17" s="1"/>
      <c r="BF17" s="1"/>
      <c r="BG17" s="1"/>
      <c r="BH17" s="1"/>
      <c r="BI17" s="2"/>
      <c r="BJ17" s="0" t="n">
        <f aca="false">IF(B17="Hombre",0,IF(B17="Mujer",1,""))</f>
        <v>0</v>
      </c>
      <c r="BK17" s="0" t="n">
        <f aca="false">IF(C17="5-10",1,IF(C17="10-15",2,IF(C17="15-20",3,"")))</f>
        <v>2</v>
      </c>
      <c r="BL17" s="0" t="n">
        <f aca="false">IF(D17="6to",6,IF(D17="7mo",7,IF(D17="8vo",8,IF(D17="9no",9,IF(D17="10mo",10,IF(D17="11vo",11,""))))))</f>
        <v>10</v>
      </c>
      <c r="BM17" s="0" t="n">
        <f aca="false">(E17)</f>
        <v>2</v>
      </c>
      <c r="BN17" s="0" t="n">
        <f aca="false">(F17)</f>
        <v>3</v>
      </c>
      <c r="BO17" s="0" t="n">
        <f aca="false">(G17)</f>
        <v>3</v>
      </c>
      <c r="BP17" s="0" t="n">
        <f aca="false">(H17)</f>
        <v>3</v>
      </c>
      <c r="BQ17" s="5" t="n">
        <f aca="false">IF(I17="Frutas",1,0)</f>
        <v>1</v>
      </c>
      <c r="BR17" s="5" t="n">
        <f aca="false">IF(J18="5 veces",1,0)</f>
        <v>1</v>
      </c>
      <c r="BS17" s="5" t="n">
        <f aca="false">IF(K17="Opción 2",1,0)</f>
        <v>1</v>
      </c>
      <c r="BT17" s="0" t="n">
        <f aca="false">SUM(BQ17:BS17)</f>
        <v>3</v>
      </c>
      <c r="BU17" s="0" t="n">
        <f aca="false">(3-BT17)</f>
        <v>0</v>
      </c>
      <c r="BV17" s="0" t="n">
        <f aca="false">IF(BT17&lt;2,0,1)</f>
        <v>1</v>
      </c>
      <c r="BW17" s="5" t="n">
        <f aca="false">IF(L17="Opción 2",1,0)</f>
        <v>1</v>
      </c>
      <c r="BX17" s="6" t="n">
        <f aca="false">IF(M17="Membrana, núcleo y la masa citoplásmica.",1,0)</f>
        <v>1</v>
      </c>
      <c r="BY17" s="5" t="n">
        <f aca="false">IF(N17="Carnívoro",1,0)</f>
        <v>1</v>
      </c>
      <c r="BZ17" s="0" t="n">
        <f aca="false">SUM(BW17:BY17)</f>
        <v>3</v>
      </c>
      <c r="CA17" s="0" t="n">
        <f aca="false">3-BZ17</f>
        <v>0</v>
      </c>
      <c r="CB17" s="0" t="n">
        <f aca="false">IF(BZ17&lt;2,0,1)</f>
        <v>1</v>
      </c>
      <c r="CC17" s="5" t="n">
        <f aca="false">IF(O17=206,1,0)</f>
        <v>1</v>
      </c>
      <c r="CD17" s="5"/>
      <c r="CE17" s="5"/>
    </row>
    <row r="18" customFormat="false" ht="13.8" hidden="false" customHeight="false" outlineLevel="0" collapsed="false">
      <c r="A18" s="4" t="n">
        <v>43171.8123767708</v>
      </c>
      <c r="B18" s="1" t="s">
        <v>110</v>
      </c>
      <c r="C18" s="1" t="s">
        <v>72</v>
      </c>
      <c r="D18" s="1" t="s">
        <v>129</v>
      </c>
      <c r="E18" s="1" t="n">
        <v>2</v>
      </c>
      <c r="F18" s="1" t="n">
        <v>1</v>
      </c>
      <c r="G18" s="1" t="n">
        <v>4</v>
      </c>
      <c r="H18" s="1" t="n">
        <v>3</v>
      </c>
      <c r="I18" s="1" t="s">
        <v>113</v>
      </c>
      <c r="J18" s="1" t="s">
        <v>122</v>
      </c>
      <c r="K18" s="1" t="s">
        <v>76</v>
      </c>
      <c r="L18" s="1" t="s">
        <v>76</v>
      </c>
      <c r="M18" s="1" t="s">
        <v>77</v>
      </c>
      <c r="N18" s="1" t="s">
        <v>78</v>
      </c>
      <c r="O18" s="1" t="n">
        <v>103</v>
      </c>
      <c r="P18" s="1" t="s">
        <v>79</v>
      </c>
      <c r="Q18" s="1" t="s">
        <v>80</v>
      </c>
      <c r="R18" s="1" t="s">
        <v>81</v>
      </c>
      <c r="S18" s="1" t="s">
        <v>82</v>
      </c>
      <c r="T18" s="1" t="s">
        <v>83</v>
      </c>
      <c r="U18" s="1" t="s">
        <v>84</v>
      </c>
      <c r="V18" s="1" t="s">
        <v>85</v>
      </c>
      <c r="W18" s="1" t="s">
        <v>86</v>
      </c>
      <c r="X18" s="1" t="s">
        <v>76</v>
      </c>
      <c r="Y18" s="1" t="s">
        <v>87</v>
      </c>
      <c r="Z18" s="1" t="s">
        <v>88</v>
      </c>
      <c r="AA18" s="1" t="s">
        <v>89</v>
      </c>
      <c r="AB18" s="1" t="s">
        <v>90</v>
      </c>
      <c r="AC18" s="1" t="s">
        <v>91</v>
      </c>
      <c r="AD18" s="1" t="s">
        <v>144</v>
      </c>
      <c r="AE18" s="1" t="s">
        <v>93</v>
      </c>
      <c r="AF18" s="1" t="n">
        <v>7</v>
      </c>
      <c r="AG18" s="1" t="s">
        <v>76</v>
      </c>
      <c r="AH18" s="1" t="s">
        <v>94</v>
      </c>
      <c r="AI18" s="1" t="s">
        <v>95</v>
      </c>
      <c r="AJ18" s="1" t="s">
        <v>156</v>
      </c>
      <c r="AK18" s="1" t="s">
        <v>116</v>
      </c>
      <c r="AL18" s="1" t="s">
        <v>149</v>
      </c>
      <c r="AM18" s="1" t="s">
        <v>165</v>
      </c>
      <c r="AN18" s="1" t="s">
        <v>163</v>
      </c>
      <c r="AO18" s="1" t="s">
        <v>140</v>
      </c>
      <c r="AP18" s="1" t="s">
        <v>118</v>
      </c>
      <c r="AQ18" s="1" t="s">
        <v>119</v>
      </c>
      <c r="AR18" s="1" t="s">
        <v>150</v>
      </c>
      <c r="AS18" s="1" t="s">
        <v>86</v>
      </c>
      <c r="AT18" s="1" t="s">
        <v>76</v>
      </c>
      <c r="AU18" s="1" t="n">
        <v>-26</v>
      </c>
      <c r="AV18" s="1" t="s">
        <v>166</v>
      </c>
      <c r="AW18" s="1" t="s">
        <v>76</v>
      </c>
      <c r="AX18" s="1" t="s">
        <v>164</v>
      </c>
      <c r="AY18" s="1" t="s">
        <v>89</v>
      </c>
      <c r="AZ18" s="1" t="s">
        <v>86</v>
      </c>
      <c r="BA18" s="1" t="n">
        <v>5</v>
      </c>
      <c r="BB18" s="1" t="s">
        <v>107</v>
      </c>
      <c r="BC18" s="1" t="s">
        <v>135</v>
      </c>
      <c r="BD18" s="1" t="s">
        <v>109</v>
      </c>
      <c r="BE18" s="1"/>
      <c r="BF18" s="1"/>
      <c r="BG18" s="1"/>
      <c r="BH18" s="1"/>
      <c r="BI18" s="2"/>
      <c r="BJ18" s="0" t="n">
        <f aca="false">IF(B18="Hombre",0,IF(B18="Mujer",1,""))</f>
        <v>1</v>
      </c>
      <c r="BK18" s="0" t="n">
        <f aca="false">IF(C18="5-10",1,IF(C18="10-15",2,IF(C18="15-20",3,"")))</f>
        <v>2</v>
      </c>
      <c r="BL18" s="0" t="n">
        <f aca="false">IF(D18="6to",6,IF(D18="7mo",7,IF(D18="8vo",8,IF(D18="9no",9,IF(D18="10mo",10,IF(D18="11vo",11,""))))))</f>
        <v>6</v>
      </c>
      <c r="BM18" s="0" t="n">
        <f aca="false">(E18)</f>
        <v>2</v>
      </c>
      <c r="BN18" s="0" t="n">
        <f aca="false">(F18)</f>
        <v>1</v>
      </c>
      <c r="BO18" s="0" t="n">
        <f aca="false">(G18)</f>
        <v>4</v>
      </c>
      <c r="BP18" s="0" t="n">
        <f aca="false">(H18)</f>
        <v>3</v>
      </c>
      <c r="BQ18" s="5" t="n">
        <f aca="false">IF(I18="Frutas",1,0)</f>
        <v>1</v>
      </c>
      <c r="BR18" s="5" t="n">
        <f aca="false">IF(J19="5 veces",1,0)</f>
        <v>1</v>
      </c>
      <c r="BS18" s="5" t="n">
        <f aca="false">IF(K18="Opción 2",1,0)</f>
        <v>1</v>
      </c>
      <c r="BT18" s="0" t="n">
        <f aca="false">SUM(BQ18:BS18)</f>
        <v>3</v>
      </c>
      <c r="BU18" s="0" t="n">
        <f aca="false">(3-BT18)</f>
        <v>0</v>
      </c>
      <c r="BV18" s="0" t="n">
        <f aca="false">IF(BT18&lt;2,0,1)</f>
        <v>1</v>
      </c>
      <c r="BW18" s="5" t="n">
        <f aca="false">IF(L18="Opción 2",1,0)</f>
        <v>1</v>
      </c>
      <c r="BX18" s="6" t="n">
        <f aca="false">IF(M18="Membrana, núcleo y la masa citoplásmica.",1,0)</f>
        <v>1</v>
      </c>
      <c r="BY18" s="5" t="n">
        <f aca="false">IF(N18="Carnívoro",1,0)</f>
        <v>1</v>
      </c>
      <c r="BZ18" s="0" t="n">
        <f aca="false">SUM(BW18:BY18)</f>
        <v>3</v>
      </c>
      <c r="CA18" s="0" t="n">
        <f aca="false">3-BZ18</f>
        <v>0</v>
      </c>
      <c r="CB18" s="0" t="n">
        <f aca="false">IF(BZ18&lt;2,0,1)</f>
        <v>1</v>
      </c>
      <c r="CC18" s="5" t="n">
        <f aca="false">IF(O18=206,1,0)</f>
        <v>0</v>
      </c>
      <c r="CD18" s="5"/>
      <c r="CE18" s="5"/>
    </row>
    <row r="19" customFormat="false" ht="13.8" hidden="false" customHeight="false" outlineLevel="0" collapsed="false">
      <c r="A19" s="4" t="n">
        <v>43171.8857826736</v>
      </c>
      <c r="B19" s="1" t="s">
        <v>110</v>
      </c>
      <c r="C19" s="1" t="s">
        <v>72</v>
      </c>
      <c r="D19" s="1" t="s">
        <v>121</v>
      </c>
      <c r="E19" s="1" t="n">
        <v>3</v>
      </c>
      <c r="F19" s="1" t="n">
        <v>3</v>
      </c>
      <c r="G19" s="1" t="n">
        <v>1</v>
      </c>
      <c r="H19" s="1" t="n">
        <v>3</v>
      </c>
      <c r="I19" s="1" t="s">
        <v>113</v>
      </c>
      <c r="J19" s="1" t="s">
        <v>122</v>
      </c>
      <c r="K19" s="1" t="s">
        <v>76</v>
      </c>
      <c r="L19" s="1" t="s">
        <v>76</v>
      </c>
      <c r="M19" s="1" t="s">
        <v>130</v>
      </c>
      <c r="N19" s="1" t="s">
        <v>78</v>
      </c>
      <c r="O19" s="1" t="n">
        <v>206</v>
      </c>
      <c r="P19" s="1" t="s">
        <v>167</v>
      </c>
      <c r="Q19" s="1" t="s">
        <v>124</v>
      </c>
      <c r="R19" s="1" t="s">
        <v>81</v>
      </c>
      <c r="S19" s="1" t="s">
        <v>82</v>
      </c>
      <c r="T19" s="1" t="s">
        <v>83</v>
      </c>
      <c r="U19" s="1" t="s">
        <v>84</v>
      </c>
      <c r="V19" s="1" t="s">
        <v>85</v>
      </c>
      <c r="W19" s="1" t="s">
        <v>86</v>
      </c>
      <c r="X19" s="1" t="s">
        <v>76</v>
      </c>
      <c r="Y19" s="1" t="s">
        <v>168</v>
      </c>
      <c r="Z19" s="1" t="s">
        <v>88</v>
      </c>
      <c r="AA19" s="1" t="s">
        <v>89</v>
      </c>
      <c r="AB19" s="1" t="s">
        <v>90</v>
      </c>
      <c r="AC19" s="1" t="s">
        <v>91</v>
      </c>
      <c r="AD19" s="1" t="s">
        <v>92</v>
      </c>
      <c r="AE19" s="1" t="s">
        <v>93</v>
      </c>
      <c r="AF19" s="1" t="n">
        <v>7</v>
      </c>
      <c r="AG19" s="1" t="s">
        <v>89</v>
      </c>
      <c r="AH19" s="1" t="s">
        <v>94</v>
      </c>
      <c r="AI19" s="1" t="s">
        <v>95</v>
      </c>
      <c r="AJ19" s="1" t="s">
        <v>162</v>
      </c>
      <c r="AK19" s="1" t="s">
        <v>97</v>
      </c>
      <c r="AL19" s="1" t="s">
        <v>117</v>
      </c>
      <c r="AM19" s="1" t="s">
        <v>99</v>
      </c>
      <c r="AN19" s="1" t="s">
        <v>163</v>
      </c>
      <c r="AO19" s="1" t="s">
        <v>101</v>
      </c>
      <c r="AP19" s="1" t="s">
        <v>102</v>
      </c>
      <c r="AQ19" s="1" t="s">
        <v>147</v>
      </c>
      <c r="AR19" s="1" t="s">
        <v>120</v>
      </c>
      <c r="AS19" s="1" t="s">
        <v>86</v>
      </c>
      <c r="AT19" s="1" t="s">
        <v>86</v>
      </c>
      <c r="AU19" s="1" t="n">
        <v>-8</v>
      </c>
      <c r="AV19" s="1" t="s">
        <v>105</v>
      </c>
      <c r="AW19" s="1" t="s">
        <v>76</v>
      </c>
      <c r="AX19" s="1" t="s">
        <v>106</v>
      </c>
      <c r="AY19" s="1" t="s">
        <v>89</v>
      </c>
      <c r="AZ19" s="1" t="s">
        <v>86</v>
      </c>
      <c r="BA19" s="1" t="n">
        <v>5</v>
      </c>
      <c r="BB19" s="1" t="s">
        <v>126</v>
      </c>
      <c r="BC19" s="1" t="s">
        <v>143</v>
      </c>
      <c r="BD19" s="1" t="s">
        <v>169</v>
      </c>
      <c r="BE19" s="1"/>
      <c r="BF19" s="1"/>
      <c r="BG19" s="1"/>
      <c r="BH19" s="1"/>
      <c r="BI19" s="2"/>
      <c r="BJ19" s="0" t="n">
        <f aca="false">IF(B19="Hombre",0,IF(B19="Mujer",1,""))</f>
        <v>1</v>
      </c>
      <c r="BK19" s="0" t="n">
        <f aca="false">IF(C19="5-10",1,IF(C19="10-15",2,IF(C19="15-20",3,"")))</f>
        <v>2</v>
      </c>
      <c r="BL19" s="0" t="n">
        <f aca="false">IF(D19="6to",6,IF(D19="7mo",7,IF(D19="8vo",8,IF(D19="9no",9,IF(D19="10mo",10,IF(D19="11vo",11,""))))))</f>
        <v>9</v>
      </c>
      <c r="BM19" s="0" t="n">
        <f aca="false">(E19)</f>
        <v>3</v>
      </c>
      <c r="BN19" s="0" t="n">
        <f aca="false">(F19)</f>
        <v>3</v>
      </c>
      <c r="BO19" s="0" t="n">
        <f aca="false">(G19)</f>
        <v>1</v>
      </c>
      <c r="BP19" s="0" t="n">
        <f aca="false">(H19)</f>
        <v>3</v>
      </c>
      <c r="BQ19" s="5" t="n">
        <f aca="false">IF(I19="Frutas",1,0)</f>
        <v>1</v>
      </c>
      <c r="BR19" s="5" t="n">
        <f aca="false">IF(J20="5 veces",1,0)</f>
        <v>0</v>
      </c>
      <c r="BS19" s="5" t="n">
        <f aca="false">IF(K19="Opción 2",1,0)</f>
        <v>1</v>
      </c>
      <c r="BT19" s="0" t="n">
        <f aca="false">SUM(BQ19:BS19)</f>
        <v>2</v>
      </c>
      <c r="BU19" s="0" t="n">
        <f aca="false">(3-BT19)</f>
        <v>1</v>
      </c>
      <c r="BV19" s="0" t="n">
        <f aca="false">IF(BT19&lt;2,0,1)</f>
        <v>1</v>
      </c>
      <c r="BW19" s="5" t="n">
        <f aca="false">IF(L19="Opción 2",1,0)</f>
        <v>1</v>
      </c>
      <c r="BX19" s="6" t="n">
        <f aca="false">IF(M19="Membrana, núcleo y la masa citoplásmica.",1,0)</f>
        <v>0</v>
      </c>
      <c r="BY19" s="5" t="n">
        <f aca="false">IF(N19="Carnívoro",1,0)</f>
        <v>1</v>
      </c>
      <c r="BZ19" s="0" t="n">
        <f aca="false">SUM(BW19:BY19)</f>
        <v>2</v>
      </c>
      <c r="CA19" s="0" t="n">
        <f aca="false">3-BZ19</f>
        <v>1</v>
      </c>
      <c r="CB19" s="0" t="n">
        <f aca="false">IF(BZ19&lt;2,0,1)</f>
        <v>1</v>
      </c>
      <c r="CC19" s="5" t="n">
        <f aca="false">IF(O19=206,1,0)</f>
        <v>1</v>
      </c>
      <c r="CD19" s="5"/>
      <c r="CE19" s="5"/>
    </row>
    <row r="20" customFormat="false" ht="13.8" hidden="false" customHeight="false" outlineLevel="0" collapsed="false">
      <c r="A20" s="4" t="n">
        <v>43171.9081434259</v>
      </c>
      <c r="B20" s="1" t="s">
        <v>71</v>
      </c>
      <c r="C20" s="1" t="s">
        <v>111</v>
      </c>
      <c r="D20" s="1" t="s">
        <v>136</v>
      </c>
      <c r="E20" s="1" t="n">
        <v>3</v>
      </c>
      <c r="F20" s="1" t="n">
        <v>3</v>
      </c>
      <c r="G20" s="1" t="n">
        <v>2</v>
      </c>
      <c r="H20" s="1" t="n">
        <v>2</v>
      </c>
      <c r="I20" s="1" t="s">
        <v>113</v>
      </c>
      <c r="J20" s="1" t="s">
        <v>75</v>
      </c>
      <c r="K20" s="1" t="s">
        <v>76</v>
      </c>
      <c r="L20" s="1" t="s">
        <v>76</v>
      </c>
      <c r="M20" s="1" t="s">
        <v>77</v>
      </c>
      <c r="N20" s="1" t="s">
        <v>78</v>
      </c>
      <c r="O20" s="1" t="n">
        <v>302</v>
      </c>
      <c r="P20" s="1" t="s">
        <v>79</v>
      </c>
      <c r="Q20" s="1" t="s">
        <v>80</v>
      </c>
      <c r="R20" s="1" t="s">
        <v>81</v>
      </c>
      <c r="S20" s="1" t="s">
        <v>82</v>
      </c>
      <c r="T20" s="1" t="s">
        <v>83</v>
      </c>
      <c r="U20" s="1" t="s">
        <v>84</v>
      </c>
      <c r="V20" s="1" t="s">
        <v>85</v>
      </c>
      <c r="W20" s="1" t="s">
        <v>86</v>
      </c>
      <c r="X20" s="1" t="s">
        <v>76</v>
      </c>
      <c r="Y20" s="1" t="s">
        <v>87</v>
      </c>
      <c r="Z20" s="1" t="s">
        <v>88</v>
      </c>
      <c r="AA20" s="1" t="s">
        <v>89</v>
      </c>
      <c r="AB20" s="1" t="s">
        <v>90</v>
      </c>
      <c r="AC20" s="1" t="s">
        <v>91</v>
      </c>
      <c r="AD20" s="1" t="s">
        <v>115</v>
      </c>
      <c r="AE20" s="1" t="s">
        <v>93</v>
      </c>
      <c r="AF20" s="1" t="n">
        <v>7</v>
      </c>
      <c r="AG20" s="1" t="s">
        <v>76</v>
      </c>
      <c r="AH20" s="1" t="s">
        <v>94</v>
      </c>
      <c r="AI20" s="1" t="s">
        <v>95</v>
      </c>
      <c r="AJ20" s="1" t="s">
        <v>96</v>
      </c>
      <c r="AK20" s="1" t="s">
        <v>97</v>
      </c>
      <c r="AL20" s="1" t="s">
        <v>117</v>
      </c>
      <c r="AM20" s="1" t="s">
        <v>99</v>
      </c>
      <c r="AN20" s="1" t="s">
        <v>100</v>
      </c>
      <c r="AO20" s="1" t="s">
        <v>101</v>
      </c>
      <c r="AP20" s="1" t="s">
        <v>141</v>
      </c>
      <c r="AQ20" s="1" t="s">
        <v>119</v>
      </c>
      <c r="AR20" s="1" t="s">
        <v>104</v>
      </c>
      <c r="AS20" s="1" t="s">
        <v>86</v>
      </c>
      <c r="AT20" s="1" t="s">
        <v>86</v>
      </c>
      <c r="AU20" s="1" t="n">
        <v>-8</v>
      </c>
      <c r="AV20" s="1" t="s">
        <v>105</v>
      </c>
      <c r="AW20" s="1" t="s">
        <v>76</v>
      </c>
      <c r="AX20" s="1" t="s">
        <v>106</v>
      </c>
      <c r="AY20" s="1" t="s">
        <v>86</v>
      </c>
      <c r="AZ20" s="1" t="s">
        <v>86</v>
      </c>
      <c r="BA20" s="1" t="n">
        <v>5</v>
      </c>
      <c r="BB20" s="1" t="s">
        <v>107</v>
      </c>
      <c r="BC20" s="1" t="s">
        <v>135</v>
      </c>
      <c r="BD20" s="1" t="s">
        <v>109</v>
      </c>
      <c r="BE20" s="1"/>
      <c r="BF20" s="1"/>
      <c r="BG20" s="1"/>
      <c r="BH20" s="1"/>
      <c r="BI20" s="2"/>
      <c r="BJ20" s="0" t="n">
        <f aca="false">IF(B20="Hombre",0,IF(B20="Mujer",1,""))</f>
        <v>0</v>
      </c>
      <c r="BK20" s="0" t="n">
        <f aca="false">IF(C20="5-10",1,IF(C20="10-15",2,IF(C20="15-20",3,"")))</f>
        <v>3</v>
      </c>
      <c r="BL20" s="0" t="n">
        <f aca="false">IF(D20="6to",6,IF(D20="7mo",7,IF(D20="8vo",8,IF(D20="9no",9,IF(D20="10mo",10,IF(D20="11vo",11,""))))))</f>
        <v>11</v>
      </c>
      <c r="BM20" s="0" t="n">
        <f aca="false">(E20)</f>
        <v>3</v>
      </c>
      <c r="BN20" s="0" t="n">
        <f aca="false">(F20)</f>
        <v>3</v>
      </c>
      <c r="BO20" s="0" t="n">
        <f aca="false">(G20)</f>
        <v>2</v>
      </c>
      <c r="BP20" s="0" t="n">
        <f aca="false">(H20)</f>
        <v>2</v>
      </c>
      <c r="BQ20" s="5" t="n">
        <f aca="false">IF(I20="Frutas",1,0)</f>
        <v>1</v>
      </c>
      <c r="BR20" s="5" t="n">
        <f aca="false">IF(J21="5 veces",1,0)</f>
        <v>0</v>
      </c>
      <c r="BS20" s="5" t="n">
        <f aca="false">IF(K20="Opción 2",1,0)</f>
        <v>1</v>
      </c>
      <c r="BT20" s="0" t="n">
        <f aca="false">SUM(BQ20:BS20)</f>
        <v>2</v>
      </c>
      <c r="BU20" s="0" t="n">
        <f aca="false">(3-BT20)</f>
        <v>1</v>
      </c>
      <c r="BV20" s="0" t="n">
        <f aca="false">IF(BT20&lt;2,0,1)</f>
        <v>1</v>
      </c>
      <c r="BW20" s="5" t="n">
        <f aca="false">IF(L20="Opción 2",1,0)</f>
        <v>1</v>
      </c>
      <c r="BX20" s="6" t="n">
        <f aca="false">IF(M20="Membrana, núcleo y la masa citoplásmica.",1,0)</f>
        <v>1</v>
      </c>
      <c r="BY20" s="5" t="n">
        <f aca="false">IF(N20="Carnívoro",1,0)</f>
        <v>1</v>
      </c>
      <c r="BZ20" s="0" t="n">
        <f aca="false">SUM(BW20:BY20)</f>
        <v>3</v>
      </c>
      <c r="CA20" s="0" t="n">
        <f aca="false">3-BZ20</f>
        <v>0</v>
      </c>
      <c r="CB20" s="0" t="n">
        <f aca="false">IF(BZ20&lt;2,0,1)</f>
        <v>1</v>
      </c>
      <c r="CC20" s="5" t="n">
        <f aca="false">IF(O20=206,1,0)</f>
        <v>0</v>
      </c>
      <c r="CD20" s="5"/>
      <c r="CE20" s="5"/>
    </row>
    <row r="21" customFormat="false" ht="13.8" hidden="false" customHeight="false" outlineLevel="0" collapsed="false">
      <c r="A21" s="4" t="n">
        <v>43171.9443018403</v>
      </c>
      <c r="B21" s="1" t="s">
        <v>110</v>
      </c>
      <c r="C21" s="1" t="s">
        <v>72</v>
      </c>
      <c r="D21" s="1" t="s">
        <v>112</v>
      </c>
      <c r="E21" s="1" t="n">
        <v>1</v>
      </c>
      <c r="F21" s="1" t="n">
        <v>3</v>
      </c>
      <c r="G21" s="1" t="n">
        <v>2</v>
      </c>
      <c r="H21" s="1" t="n">
        <v>1</v>
      </c>
      <c r="I21" s="1" t="s">
        <v>113</v>
      </c>
      <c r="J21" s="1" t="s">
        <v>75</v>
      </c>
      <c r="K21" s="1" t="s">
        <v>76</v>
      </c>
      <c r="L21" s="1" t="s">
        <v>76</v>
      </c>
      <c r="M21" s="1" t="s">
        <v>77</v>
      </c>
      <c r="N21" s="1" t="s">
        <v>78</v>
      </c>
      <c r="O21" s="1" t="n">
        <v>206</v>
      </c>
      <c r="P21" s="1" t="s">
        <v>79</v>
      </c>
      <c r="Q21" s="1" t="s">
        <v>124</v>
      </c>
      <c r="R21" s="1" t="s">
        <v>81</v>
      </c>
      <c r="S21" s="1" t="s">
        <v>159</v>
      </c>
      <c r="T21" s="1" t="s">
        <v>83</v>
      </c>
      <c r="U21" s="1" t="s">
        <v>84</v>
      </c>
      <c r="V21" s="1" t="s">
        <v>85</v>
      </c>
      <c r="W21" s="1" t="s">
        <v>86</v>
      </c>
      <c r="X21" s="1" t="s">
        <v>76</v>
      </c>
      <c r="Y21" s="1" t="s">
        <v>87</v>
      </c>
      <c r="Z21" s="1" t="s">
        <v>88</v>
      </c>
      <c r="AA21" s="1" t="s">
        <v>89</v>
      </c>
      <c r="AB21" s="1" t="s">
        <v>90</v>
      </c>
      <c r="AC21" s="1" t="s">
        <v>91</v>
      </c>
      <c r="AD21" s="1" t="s">
        <v>92</v>
      </c>
      <c r="AE21" s="1" t="s">
        <v>131</v>
      </c>
      <c r="AF21" s="1" t="n">
        <v>7</v>
      </c>
      <c r="AG21" s="1" t="s">
        <v>76</v>
      </c>
      <c r="AH21" s="1" t="s">
        <v>94</v>
      </c>
      <c r="AI21" s="1" t="s">
        <v>95</v>
      </c>
      <c r="AJ21" s="1" t="s">
        <v>96</v>
      </c>
      <c r="AK21" s="1" t="s">
        <v>170</v>
      </c>
      <c r="AL21" s="1" t="s">
        <v>117</v>
      </c>
      <c r="AM21" s="1" t="s">
        <v>99</v>
      </c>
      <c r="AN21" s="1" t="s">
        <v>171</v>
      </c>
      <c r="AO21" s="1" t="s">
        <v>101</v>
      </c>
      <c r="AP21" s="1" t="s">
        <v>118</v>
      </c>
      <c r="AQ21" s="1" t="s">
        <v>103</v>
      </c>
      <c r="AR21" s="1" t="s">
        <v>104</v>
      </c>
      <c r="AS21" s="1" t="s">
        <v>86</v>
      </c>
      <c r="AT21" s="1" t="s">
        <v>86</v>
      </c>
      <c r="AU21" s="1" t="n">
        <v>-8</v>
      </c>
      <c r="AV21" s="1" t="s">
        <v>142</v>
      </c>
      <c r="AW21" s="1" t="s">
        <v>76</v>
      </c>
      <c r="AX21" s="1" t="s">
        <v>106</v>
      </c>
      <c r="AY21" s="1" t="s">
        <v>89</v>
      </c>
      <c r="AZ21" s="1" t="s">
        <v>86</v>
      </c>
      <c r="BA21" s="1" t="n">
        <v>5</v>
      </c>
      <c r="BB21" s="1" t="s">
        <v>107</v>
      </c>
      <c r="BC21" s="1" t="s">
        <v>128</v>
      </c>
      <c r="BD21" s="1" t="s">
        <v>109</v>
      </c>
      <c r="BE21" s="1"/>
      <c r="BF21" s="1"/>
      <c r="BG21" s="1"/>
      <c r="BH21" s="1"/>
      <c r="BI21" s="2"/>
      <c r="BJ21" s="0" t="n">
        <f aca="false">IF(B21="Hombre",0,IF(B21="Mujer",1,""))</f>
        <v>1</v>
      </c>
      <c r="BK21" s="0" t="n">
        <f aca="false">IF(C21="5-10",1,IF(C21="10-15",2,IF(C21="15-20",3,"")))</f>
        <v>2</v>
      </c>
      <c r="BL21" s="0" t="n">
        <f aca="false">IF(D21="6to",6,IF(D21="7mo",7,IF(D21="8vo",8,IF(D21="9no",9,IF(D21="10mo",10,IF(D21="11vo",11,""))))))</f>
        <v>10</v>
      </c>
      <c r="BM21" s="0" t="n">
        <f aca="false">(E21)</f>
        <v>1</v>
      </c>
      <c r="BN21" s="0" t="n">
        <f aca="false">(F21)</f>
        <v>3</v>
      </c>
      <c r="BO21" s="0" t="n">
        <f aca="false">(G21)</f>
        <v>2</v>
      </c>
      <c r="BP21" s="0" t="n">
        <f aca="false">(H21)</f>
        <v>1</v>
      </c>
      <c r="BQ21" s="5" t="n">
        <f aca="false">IF(I21="Frutas",1,0)</f>
        <v>1</v>
      </c>
      <c r="BR21" s="5" t="n">
        <f aca="false">IF(J22="5 veces",1,0)</f>
        <v>0</v>
      </c>
      <c r="BS21" s="5" t="n">
        <f aca="false">IF(K21="Opción 2",1,0)</f>
        <v>1</v>
      </c>
      <c r="BT21" s="0" t="n">
        <f aca="false">SUM(BQ21:BS21)</f>
        <v>2</v>
      </c>
      <c r="BU21" s="0" t="n">
        <f aca="false">(3-BT21)</f>
        <v>1</v>
      </c>
      <c r="BV21" s="0" t="n">
        <f aca="false">IF(BT21&lt;2,0,1)</f>
        <v>1</v>
      </c>
      <c r="BW21" s="5" t="n">
        <f aca="false">IF(L21="Opción 2",1,0)</f>
        <v>1</v>
      </c>
      <c r="BX21" s="6" t="n">
        <f aca="false">IF(M21="Membrana, núcleo y la masa citoplásmica.",1,0)</f>
        <v>1</v>
      </c>
      <c r="BY21" s="5" t="n">
        <f aca="false">IF(N21="Carnívoro",1,0)</f>
        <v>1</v>
      </c>
      <c r="BZ21" s="0" t="n">
        <f aca="false">SUM(BW21:BY21)</f>
        <v>3</v>
      </c>
      <c r="CA21" s="0" t="n">
        <f aca="false">3-BZ21</f>
        <v>0</v>
      </c>
      <c r="CB21" s="0" t="n">
        <f aca="false">IF(BZ21&lt;2,0,1)</f>
        <v>1</v>
      </c>
      <c r="CC21" s="5" t="n">
        <f aca="false">IF(O21=206,1,0)</f>
        <v>1</v>
      </c>
      <c r="CD21" s="5"/>
      <c r="CE21" s="5"/>
    </row>
    <row r="22" customFormat="false" ht="13.8" hidden="false" customHeight="false" outlineLevel="0" collapsed="false">
      <c r="A22" s="4" t="n">
        <v>43172.3628995023</v>
      </c>
      <c r="B22" s="1" t="s">
        <v>71</v>
      </c>
      <c r="C22" s="1" t="s">
        <v>72</v>
      </c>
      <c r="D22" s="1" t="s">
        <v>73</v>
      </c>
      <c r="E22" s="1" t="n">
        <v>2</v>
      </c>
      <c r="F22" s="1" t="n">
        <v>1</v>
      </c>
      <c r="G22" s="1" t="n">
        <v>1</v>
      </c>
      <c r="H22" s="1" t="n">
        <v>1</v>
      </c>
      <c r="I22" s="1" t="s">
        <v>113</v>
      </c>
      <c r="J22" s="1" t="s">
        <v>75</v>
      </c>
      <c r="K22" s="1" t="s">
        <v>89</v>
      </c>
      <c r="L22" s="1" t="s">
        <v>76</v>
      </c>
      <c r="M22" s="1" t="s">
        <v>130</v>
      </c>
      <c r="N22" s="1" t="s">
        <v>78</v>
      </c>
      <c r="O22" s="1" t="n">
        <v>206</v>
      </c>
      <c r="P22" s="1" t="s">
        <v>167</v>
      </c>
      <c r="Q22" s="1" t="s">
        <v>80</v>
      </c>
      <c r="R22" s="1" t="s">
        <v>81</v>
      </c>
      <c r="S22" s="1" t="s">
        <v>82</v>
      </c>
      <c r="T22" s="1" t="s">
        <v>172</v>
      </c>
      <c r="U22" s="1" t="s">
        <v>84</v>
      </c>
      <c r="V22" s="1" t="s">
        <v>85</v>
      </c>
      <c r="W22" s="1" t="s">
        <v>86</v>
      </c>
      <c r="X22" s="1" t="s">
        <v>76</v>
      </c>
      <c r="Y22" s="1" t="s">
        <v>87</v>
      </c>
      <c r="Z22" s="1" t="s">
        <v>88</v>
      </c>
      <c r="AA22" s="1" t="s">
        <v>89</v>
      </c>
      <c r="AB22" s="1" t="s">
        <v>91</v>
      </c>
      <c r="AC22" s="1" t="s">
        <v>91</v>
      </c>
      <c r="AD22" s="1" t="s">
        <v>115</v>
      </c>
      <c r="AE22" s="1" t="s">
        <v>173</v>
      </c>
      <c r="AF22" s="1" t="n">
        <v>7</v>
      </c>
      <c r="AG22" s="1" t="s">
        <v>89</v>
      </c>
      <c r="AH22" s="1" t="s">
        <v>94</v>
      </c>
      <c r="AI22" s="1" t="s">
        <v>95</v>
      </c>
      <c r="AJ22" s="1" t="s">
        <v>96</v>
      </c>
      <c r="AK22" s="1" t="s">
        <v>116</v>
      </c>
      <c r="AL22" s="1" t="s">
        <v>117</v>
      </c>
      <c r="AM22" s="1" t="s">
        <v>99</v>
      </c>
      <c r="AN22" s="1" t="s">
        <v>174</v>
      </c>
      <c r="AO22" s="1" t="s">
        <v>157</v>
      </c>
      <c r="AP22" s="1" t="s">
        <v>102</v>
      </c>
      <c r="AQ22" s="1" t="s">
        <v>134</v>
      </c>
      <c r="AR22" s="1" t="s">
        <v>150</v>
      </c>
      <c r="AS22" s="1" t="s">
        <v>86</v>
      </c>
      <c r="AT22" s="1" t="s">
        <v>86</v>
      </c>
      <c r="AU22" s="1" t="n">
        <v>-8</v>
      </c>
      <c r="AV22" s="1" t="s">
        <v>105</v>
      </c>
      <c r="AW22" s="1" t="s">
        <v>76</v>
      </c>
      <c r="AX22" s="1" t="s">
        <v>106</v>
      </c>
      <c r="AY22" s="1" t="s">
        <v>76</v>
      </c>
      <c r="AZ22" s="1" t="s">
        <v>86</v>
      </c>
      <c r="BA22" s="1" t="n">
        <v>5</v>
      </c>
      <c r="BB22" s="1" t="s">
        <v>107</v>
      </c>
      <c r="BC22" s="1" t="s">
        <v>135</v>
      </c>
      <c r="BD22" s="1" t="s">
        <v>109</v>
      </c>
      <c r="BE22" s="1"/>
      <c r="BF22" s="1"/>
      <c r="BG22" s="1"/>
      <c r="BH22" s="1"/>
      <c r="BI22" s="2"/>
      <c r="BJ22" s="0" t="n">
        <f aca="false">IF(B22="Hombre",0,IF(B22="Mujer",1,""))</f>
        <v>0</v>
      </c>
      <c r="BK22" s="0" t="n">
        <f aca="false">IF(C22="5-10",1,IF(C22="10-15",2,IF(C22="15-20",3,"")))</f>
        <v>2</v>
      </c>
      <c r="BL22" s="0" t="n">
        <f aca="false">IF(D22="6to",6,IF(D22="7mo",7,IF(D22="8vo",8,IF(D22="9no",9,IF(D22="10mo",10,IF(D22="11vo",11,""))))))</f>
        <v>8</v>
      </c>
      <c r="BM22" s="0" t="n">
        <f aca="false">(E22)</f>
        <v>2</v>
      </c>
      <c r="BN22" s="0" t="n">
        <f aca="false">(F22)</f>
        <v>1</v>
      </c>
      <c r="BO22" s="0" t="n">
        <f aca="false">(G22)</f>
        <v>1</v>
      </c>
      <c r="BP22" s="0" t="n">
        <f aca="false">(H22)</f>
        <v>1</v>
      </c>
      <c r="BQ22" s="5" t="n">
        <f aca="false">IF(I22="Frutas",1,0)</f>
        <v>1</v>
      </c>
      <c r="BR22" s="5" t="n">
        <f aca="false">IF(J23="5 veces",1,0)</f>
        <v>0</v>
      </c>
      <c r="BS22" s="5" t="n">
        <f aca="false">IF(K22="Opción 2",1,0)</f>
        <v>0</v>
      </c>
      <c r="BT22" s="0" t="n">
        <f aca="false">SUM(BQ22:BS22)</f>
        <v>1</v>
      </c>
      <c r="BU22" s="0" t="n">
        <f aca="false">(3-BT22)</f>
        <v>2</v>
      </c>
      <c r="BV22" s="0" t="n">
        <f aca="false">IF(BT22&lt;2,0,1)</f>
        <v>0</v>
      </c>
      <c r="BW22" s="5" t="n">
        <f aca="false">IF(L22="Opción 2",1,0)</f>
        <v>1</v>
      </c>
      <c r="BX22" s="6" t="n">
        <f aca="false">IF(M22="Membrana, núcleo y la masa citoplásmica.",1,0)</f>
        <v>0</v>
      </c>
      <c r="BY22" s="5" t="n">
        <f aca="false">IF(N22="Carnívoro",1,0)</f>
        <v>1</v>
      </c>
      <c r="BZ22" s="0" t="n">
        <f aca="false">SUM(BW22:BY22)</f>
        <v>2</v>
      </c>
      <c r="CA22" s="0" t="n">
        <f aca="false">3-BZ22</f>
        <v>1</v>
      </c>
      <c r="CB22" s="0" t="n">
        <f aca="false">IF(BZ22&lt;2,0,1)</f>
        <v>1</v>
      </c>
      <c r="CC22" s="5" t="n">
        <f aca="false">IF(O22=206,1,0)</f>
        <v>1</v>
      </c>
      <c r="CD22" s="5"/>
      <c r="CE22" s="5"/>
    </row>
    <row r="23" customFormat="false" ht="13.8" hidden="false" customHeight="false" outlineLevel="0" collapsed="false">
      <c r="A23" s="4" t="n">
        <v>43173.2949831134</v>
      </c>
      <c r="B23" s="1" t="s">
        <v>110</v>
      </c>
      <c r="C23" s="1" t="s">
        <v>72</v>
      </c>
      <c r="D23" s="1" t="s">
        <v>121</v>
      </c>
      <c r="E23" s="1" t="n">
        <v>1</v>
      </c>
      <c r="F23" s="1" t="n">
        <v>2</v>
      </c>
      <c r="G23" s="1" t="n">
        <v>3</v>
      </c>
      <c r="H23" s="1" t="n">
        <v>2</v>
      </c>
      <c r="I23" s="1" t="s">
        <v>113</v>
      </c>
      <c r="J23" s="1" t="s">
        <v>114</v>
      </c>
      <c r="K23" s="1" t="s">
        <v>89</v>
      </c>
      <c r="L23" s="1" t="s">
        <v>76</v>
      </c>
      <c r="M23" s="1" t="s">
        <v>77</v>
      </c>
      <c r="N23" s="1" t="s">
        <v>78</v>
      </c>
      <c r="O23" s="1" t="n">
        <v>103</v>
      </c>
      <c r="P23" s="1" t="s">
        <v>79</v>
      </c>
      <c r="Q23" s="1" t="s">
        <v>124</v>
      </c>
      <c r="R23" s="1" t="s">
        <v>81</v>
      </c>
      <c r="S23" s="1" t="s">
        <v>159</v>
      </c>
      <c r="T23" s="1" t="s">
        <v>83</v>
      </c>
      <c r="U23" s="1" t="s">
        <v>84</v>
      </c>
      <c r="V23" s="1" t="s">
        <v>85</v>
      </c>
      <c r="W23" s="1" t="s">
        <v>86</v>
      </c>
      <c r="X23" s="1" t="s">
        <v>76</v>
      </c>
      <c r="Y23" s="1" t="s">
        <v>87</v>
      </c>
      <c r="Z23" s="1" t="s">
        <v>88</v>
      </c>
      <c r="AA23" s="1" t="s">
        <v>89</v>
      </c>
      <c r="AB23" s="1" t="s">
        <v>91</v>
      </c>
      <c r="AC23" s="1" t="s">
        <v>91</v>
      </c>
      <c r="AD23" s="1" t="s">
        <v>115</v>
      </c>
      <c r="AE23" s="1" t="s">
        <v>93</v>
      </c>
      <c r="AF23" s="1" t="n">
        <v>7</v>
      </c>
      <c r="AG23" s="1" t="s">
        <v>76</v>
      </c>
      <c r="AH23" s="1" t="s">
        <v>94</v>
      </c>
      <c r="AI23" s="1" t="s">
        <v>95</v>
      </c>
      <c r="AJ23" s="1" t="s">
        <v>156</v>
      </c>
      <c r="AK23" s="1" t="s">
        <v>97</v>
      </c>
      <c r="AL23" s="1" t="s">
        <v>98</v>
      </c>
      <c r="AM23" s="1" t="s">
        <v>146</v>
      </c>
      <c r="AN23" s="1" t="s">
        <v>100</v>
      </c>
      <c r="AO23" s="1" t="s">
        <v>157</v>
      </c>
      <c r="AP23" s="1" t="s">
        <v>118</v>
      </c>
      <c r="AQ23" s="1" t="s">
        <v>119</v>
      </c>
      <c r="AR23" s="1" t="s">
        <v>175</v>
      </c>
      <c r="AS23" s="1" t="s">
        <v>89</v>
      </c>
      <c r="AT23" s="1" t="s">
        <v>76</v>
      </c>
      <c r="AU23" s="1" t="n">
        <v>-26</v>
      </c>
      <c r="AV23" s="1" t="s">
        <v>166</v>
      </c>
      <c r="AW23" s="1" t="s">
        <v>76</v>
      </c>
      <c r="AX23" s="1" t="s">
        <v>148</v>
      </c>
      <c r="AY23" s="1" t="s">
        <v>76</v>
      </c>
      <c r="AZ23" s="1" t="s">
        <v>86</v>
      </c>
      <c r="BA23" s="1" t="n">
        <v>5</v>
      </c>
      <c r="BB23" s="1" t="s">
        <v>107</v>
      </c>
      <c r="BC23" s="1" t="s">
        <v>135</v>
      </c>
      <c r="BD23" s="1" t="s">
        <v>169</v>
      </c>
      <c r="BE23" s="1" t="n">
        <v>2</v>
      </c>
      <c r="BF23" s="1" t="s">
        <v>176</v>
      </c>
      <c r="BG23" s="1" t="s">
        <v>177</v>
      </c>
      <c r="BH23" s="1" t="n">
        <v>1</v>
      </c>
      <c r="BI23" s="2"/>
      <c r="BJ23" s="0" t="n">
        <f aca="false">IF(B23="Hombre",0,IF(B23="Mujer",1,""))</f>
        <v>1</v>
      </c>
      <c r="BK23" s="0" t="n">
        <f aca="false">IF(C23="5-10",1,IF(C23="10-15",2,IF(C23="15-20",3,"")))</f>
        <v>2</v>
      </c>
      <c r="BL23" s="0" t="n">
        <f aca="false">IF(D23="6to",6,IF(D23="7mo",7,IF(D23="8vo",8,IF(D23="9no",9,IF(D23="10mo",10,IF(D23="11vo",11,""))))))</f>
        <v>9</v>
      </c>
      <c r="BM23" s="0" t="n">
        <f aca="false">(E23)</f>
        <v>1</v>
      </c>
      <c r="BN23" s="0" t="n">
        <f aca="false">(F23)</f>
        <v>2</v>
      </c>
      <c r="BO23" s="0" t="n">
        <f aca="false">(G23)</f>
        <v>3</v>
      </c>
      <c r="BP23" s="0" t="n">
        <f aca="false">(H23)</f>
        <v>2</v>
      </c>
      <c r="BQ23" s="5" t="n">
        <f aca="false">IF(I23="Frutas",1,0)</f>
        <v>1</v>
      </c>
      <c r="BR23" s="5" t="n">
        <f aca="false">IF(J24="5 veces",1,0)</f>
        <v>0</v>
      </c>
      <c r="BS23" s="5" t="n">
        <f aca="false">IF(K23="Opción 2",1,0)</f>
        <v>0</v>
      </c>
      <c r="BT23" s="0" t="n">
        <f aca="false">SUM(BQ23:BS23)</f>
        <v>1</v>
      </c>
      <c r="BU23" s="0" t="n">
        <f aca="false">(3-BT23)</f>
        <v>2</v>
      </c>
      <c r="BV23" s="0" t="n">
        <f aca="false">IF(BT23&lt;2,0,1)</f>
        <v>0</v>
      </c>
      <c r="BW23" s="5" t="n">
        <f aca="false">IF(L23="Opción 2",1,0)</f>
        <v>1</v>
      </c>
      <c r="BX23" s="6" t="n">
        <f aca="false">IF(M23="Membrana, núcleo y la masa citoplásmica.",1,0)</f>
        <v>1</v>
      </c>
      <c r="BY23" s="5" t="n">
        <f aca="false">IF(N23="Carnívoro",1,0)</f>
        <v>1</v>
      </c>
      <c r="BZ23" s="0" t="n">
        <f aca="false">SUM(BW23:BY23)</f>
        <v>3</v>
      </c>
      <c r="CA23" s="0" t="n">
        <f aca="false">3-BZ23</f>
        <v>0</v>
      </c>
      <c r="CB23" s="0" t="n">
        <f aca="false">IF(BZ23&lt;2,0,1)</f>
        <v>1</v>
      </c>
      <c r="CC23" s="5" t="n">
        <f aca="false">IF(O23=206,1,0)</f>
        <v>0</v>
      </c>
      <c r="CD23" s="5"/>
      <c r="CE23" s="5"/>
    </row>
    <row r="24" customFormat="false" ht="13.8" hidden="false" customHeight="false" outlineLevel="0" collapsed="false">
      <c r="A24" s="4" t="n">
        <v>43173.2977572917</v>
      </c>
      <c r="B24" s="1" t="s">
        <v>71</v>
      </c>
      <c r="C24" s="1" t="s">
        <v>72</v>
      </c>
      <c r="D24" s="1" t="s">
        <v>121</v>
      </c>
      <c r="E24" s="1" t="n">
        <v>4</v>
      </c>
      <c r="F24" s="1" t="n">
        <v>3</v>
      </c>
      <c r="G24" s="1" t="n">
        <v>2</v>
      </c>
      <c r="H24" s="1" t="n">
        <v>1</v>
      </c>
      <c r="I24" s="1" t="s">
        <v>178</v>
      </c>
      <c r="J24" s="1" t="s">
        <v>158</v>
      </c>
      <c r="K24" s="1" t="s">
        <v>76</v>
      </c>
      <c r="L24" s="1" t="s">
        <v>76</v>
      </c>
      <c r="M24" s="1" t="s">
        <v>123</v>
      </c>
      <c r="N24" s="1" t="s">
        <v>78</v>
      </c>
      <c r="O24" s="1" t="n">
        <v>206</v>
      </c>
      <c r="P24" s="1" t="s">
        <v>79</v>
      </c>
      <c r="Q24" s="1" t="s">
        <v>80</v>
      </c>
      <c r="R24" s="1" t="s">
        <v>81</v>
      </c>
      <c r="S24" s="1" t="s">
        <v>82</v>
      </c>
      <c r="T24" s="1" t="s">
        <v>83</v>
      </c>
      <c r="U24" s="1" t="s">
        <v>84</v>
      </c>
      <c r="V24" s="1" t="s">
        <v>85</v>
      </c>
      <c r="W24" s="1" t="s">
        <v>86</v>
      </c>
      <c r="X24" s="1" t="s">
        <v>76</v>
      </c>
      <c r="Y24" s="1" t="s">
        <v>168</v>
      </c>
      <c r="Z24" s="1" t="s">
        <v>88</v>
      </c>
      <c r="AA24" s="1" t="s">
        <v>89</v>
      </c>
      <c r="AB24" s="1" t="s">
        <v>90</v>
      </c>
      <c r="AC24" s="1" t="s">
        <v>91</v>
      </c>
      <c r="AD24" s="1" t="s">
        <v>115</v>
      </c>
      <c r="AE24" s="1" t="s">
        <v>145</v>
      </c>
      <c r="AF24" s="1" t="n">
        <v>7</v>
      </c>
      <c r="AG24" s="1" t="s">
        <v>76</v>
      </c>
      <c r="AH24" s="1" t="s">
        <v>94</v>
      </c>
      <c r="AI24" s="1" t="s">
        <v>95</v>
      </c>
      <c r="AJ24" s="1" t="s">
        <v>96</v>
      </c>
      <c r="AK24" s="1" t="s">
        <v>116</v>
      </c>
      <c r="AL24" s="1" t="s">
        <v>117</v>
      </c>
      <c r="AM24" s="1" t="s">
        <v>99</v>
      </c>
      <c r="AN24" s="1" t="s">
        <v>100</v>
      </c>
      <c r="AO24" s="1" t="s">
        <v>101</v>
      </c>
      <c r="AP24" s="1" t="s">
        <v>133</v>
      </c>
      <c r="AQ24" s="1" t="s">
        <v>147</v>
      </c>
      <c r="AR24" s="1" t="s">
        <v>104</v>
      </c>
      <c r="AS24" s="1" t="s">
        <v>86</v>
      </c>
      <c r="AT24" s="1" t="s">
        <v>86</v>
      </c>
      <c r="AU24" s="1" t="n">
        <v>-8</v>
      </c>
      <c r="AV24" s="1" t="s">
        <v>105</v>
      </c>
      <c r="AW24" s="1" t="s">
        <v>76</v>
      </c>
      <c r="AX24" s="1" t="s">
        <v>106</v>
      </c>
      <c r="AY24" s="1" t="s">
        <v>89</v>
      </c>
      <c r="AZ24" s="1" t="s">
        <v>86</v>
      </c>
      <c r="BA24" s="1" t="n">
        <v>5</v>
      </c>
      <c r="BB24" s="1" t="s">
        <v>107</v>
      </c>
      <c r="BC24" s="1" t="s">
        <v>135</v>
      </c>
      <c r="BD24" s="1" t="s">
        <v>109</v>
      </c>
      <c r="BE24" s="1" t="n">
        <v>4</v>
      </c>
      <c r="BF24" s="1" t="s">
        <v>176</v>
      </c>
      <c r="BG24" s="1" t="s">
        <v>177</v>
      </c>
      <c r="BH24" s="1" t="n">
        <v>5</v>
      </c>
      <c r="BI24" s="2"/>
      <c r="BJ24" s="0" t="n">
        <f aca="false">IF(B24="Hombre",0,IF(B24="Mujer",1,""))</f>
        <v>0</v>
      </c>
      <c r="BK24" s="0" t="n">
        <f aca="false">IF(C24="5-10",1,IF(C24="10-15",2,IF(C24="15-20",3,"")))</f>
        <v>2</v>
      </c>
      <c r="BL24" s="0" t="n">
        <f aca="false">IF(D24="6to",6,IF(D24="7mo",7,IF(D24="8vo",8,IF(D24="9no",9,IF(D24="10mo",10,IF(D24="11vo",11,""))))))</f>
        <v>9</v>
      </c>
      <c r="BM24" s="0" t="n">
        <f aca="false">(E24)</f>
        <v>4</v>
      </c>
      <c r="BN24" s="0" t="n">
        <f aca="false">(F24)</f>
        <v>3</v>
      </c>
      <c r="BO24" s="0" t="n">
        <f aca="false">(G24)</f>
        <v>2</v>
      </c>
      <c r="BP24" s="0" t="n">
        <f aca="false">(H24)</f>
        <v>1</v>
      </c>
      <c r="BQ24" s="5" t="n">
        <f aca="false">IF(I24="Frutas",1,0)</f>
        <v>0</v>
      </c>
      <c r="BR24" s="5" t="n">
        <f aca="false">IF(J25="5 veces",1,0)</f>
        <v>1</v>
      </c>
      <c r="BS24" s="5" t="n">
        <f aca="false">IF(K24="Opción 2",1,0)</f>
        <v>1</v>
      </c>
      <c r="BT24" s="0" t="n">
        <f aca="false">SUM(BQ24:BS24)</f>
        <v>2</v>
      </c>
      <c r="BU24" s="0" t="n">
        <f aca="false">(3-BT24)</f>
        <v>1</v>
      </c>
      <c r="BV24" s="0" t="n">
        <f aca="false">IF(BT24&lt;2,0,1)</f>
        <v>1</v>
      </c>
      <c r="BW24" s="5" t="n">
        <f aca="false">IF(L24="Opción 2",1,0)</f>
        <v>1</v>
      </c>
      <c r="BX24" s="6" t="n">
        <f aca="false">IF(M24="Membrana, núcleo y la masa citoplásmica.",1,0)</f>
        <v>0</v>
      </c>
      <c r="BY24" s="5" t="n">
        <f aca="false">IF(N24="Carnívoro",1,0)</f>
        <v>1</v>
      </c>
      <c r="BZ24" s="0" t="n">
        <f aca="false">SUM(BW24:BY24)</f>
        <v>2</v>
      </c>
      <c r="CA24" s="0" t="n">
        <f aca="false">3-BZ24</f>
        <v>1</v>
      </c>
      <c r="CB24" s="0" t="n">
        <f aca="false">IF(BZ24&lt;2,0,1)</f>
        <v>1</v>
      </c>
      <c r="CC24" s="5" t="n">
        <f aca="false">IF(O24=206,1,0)</f>
        <v>1</v>
      </c>
      <c r="CD24" s="5"/>
      <c r="CE24" s="5"/>
    </row>
    <row r="25" customFormat="false" ht="13.8" hidden="false" customHeight="false" outlineLevel="0" collapsed="false">
      <c r="A25" s="4" t="n">
        <v>43173.2978182523</v>
      </c>
      <c r="B25" s="1" t="s">
        <v>110</v>
      </c>
      <c r="C25" s="1" t="s">
        <v>111</v>
      </c>
      <c r="D25" s="1" t="s">
        <v>121</v>
      </c>
      <c r="E25" s="1" t="n">
        <v>2</v>
      </c>
      <c r="F25" s="1" t="n">
        <v>4</v>
      </c>
      <c r="G25" s="1" t="n">
        <v>2</v>
      </c>
      <c r="H25" s="1" t="n">
        <v>1</v>
      </c>
      <c r="I25" s="1" t="s">
        <v>113</v>
      </c>
      <c r="J25" s="1" t="s">
        <v>122</v>
      </c>
      <c r="K25" s="1" t="s">
        <v>76</v>
      </c>
      <c r="L25" s="1" t="s">
        <v>76</v>
      </c>
      <c r="M25" s="1" t="s">
        <v>130</v>
      </c>
      <c r="N25" s="1" t="s">
        <v>78</v>
      </c>
      <c r="O25" s="1" t="n">
        <v>206</v>
      </c>
      <c r="P25" s="1" t="s">
        <v>167</v>
      </c>
      <c r="Q25" s="1" t="s">
        <v>124</v>
      </c>
      <c r="R25" s="1" t="s">
        <v>81</v>
      </c>
      <c r="S25" s="1" t="s">
        <v>82</v>
      </c>
      <c r="T25" s="1" t="s">
        <v>83</v>
      </c>
      <c r="U25" s="1" t="s">
        <v>84</v>
      </c>
      <c r="V25" s="1" t="s">
        <v>85</v>
      </c>
      <c r="W25" s="1" t="s">
        <v>86</v>
      </c>
      <c r="X25" s="1" t="s">
        <v>76</v>
      </c>
      <c r="Y25" s="1" t="s">
        <v>87</v>
      </c>
      <c r="Z25" s="1" t="s">
        <v>88</v>
      </c>
      <c r="AA25" s="1" t="s">
        <v>89</v>
      </c>
      <c r="AB25" s="1" t="s">
        <v>90</v>
      </c>
      <c r="AC25" s="1" t="s">
        <v>91</v>
      </c>
      <c r="AD25" s="1" t="s">
        <v>92</v>
      </c>
      <c r="AE25" s="1" t="s">
        <v>93</v>
      </c>
      <c r="AF25" s="1" t="n">
        <v>7</v>
      </c>
      <c r="AG25" s="1" t="s">
        <v>76</v>
      </c>
      <c r="AH25" s="1" t="s">
        <v>94</v>
      </c>
      <c r="AI25" s="1" t="s">
        <v>95</v>
      </c>
      <c r="AJ25" s="1" t="s">
        <v>96</v>
      </c>
      <c r="AK25" s="1" t="s">
        <v>116</v>
      </c>
      <c r="AL25" s="1" t="s">
        <v>125</v>
      </c>
      <c r="AM25" s="1" t="s">
        <v>99</v>
      </c>
      <c r="AN25" s="1" t="s">
        <v>100</v>
      </c>
      <c r="AO25" s="1" t="s">
        <v>101</v>
      </c>
      <c r="AP25" s="1" t="s">
        <v>102</v>
      </c>
      <c r="AQ25" s="1" t="s">
        <v>119</v>
      </c>
      <c r="AR25" s="1" t="s">
        <v>104</v>
      </c>
      <c r="AS25" s="1" t="s">
        <v>86</v>
      </c>
      <c r="AT25" s="1" t="s">
        <v>86</v>
      </c>
      <c r="AU25" s="1" t="n">
        <v>-8</v>
      </c>
      <c r="AV25" s="1" t="s">
        <v>105</v>
      </c>
      <c r="AW25" s="1" t="s">
        <v>76</v>
      </c>
      <c r="AX25" s="1" t="s">
        <v>106</v>
      </c>
      <c r="AY25" s="1" t="s">
        <v>89</v>
      </c>
      <c r="AZ25" s="1" t="s">
        <v>86</v>
      </c>
      <c r="BA25" s="1" t="n">
        <v>5</v>
      </c>
      <c r="BB25" s="1" t="s">
        <v>107</v>
      </c>
      <c r="BC25" s="1" t="s">
        <v>108</v>
      </c>
      <c r="BD25" s="1" t="s">
        <v>109</v>
      </c>
      <c r="BE25" s="1" t="n">
        <v>2</v>
      </c>
      <c r="BF25" s="1" t="s">
        <v>176</v>
      </c>
      <c r="BG25" s="1" t="s">
        <v>177</v>
      </c>
      <c r="BH25" s="1" t="n">
        <v>2</v>
      </c>
      <c r="BI25" s="2"/>
      <c r="BJ25" s="0" t="n">
        <f aca="false">IF(B25="Hombre",0,IF(B25="Mujer",1,""))</f>
        <v>1</v>
      </c>
      <c r="BK25" s="0" t="n">
        <f aca="false">IF(C25="5-10",1,IF(C25="10-15",2,IF(C25="15-20",3,"")))</f>
        <v>3</v>
      </c>
      <c r="BL25" s="0" t="n">
        <f aca="false">IF(D25="6to",6,IF(D25="7mo",7,IF(D25="8vo",8,IF(D25="9no",9,IF(D25="10mo",10,IF(D25="11vo",11,""))))))</f>
        <v>9</v>
      </c>
      <c r="BM25" s="0" t="n">
        <f aca="false">(E25)</f>
        <v>2</v>
      </c>
      <c r="BN25" s="0" t="n">
        <f aca="false">(F25)</f>
        <v>4</v>
      </c>
      <c r="BO25" s="0" t="n">
        <f aca="false">(G25)</f>
        <v>2</v>
      </c>
      <c r="BP25" s="0" t="n">
        <f aca="false">(H25)</f>
        <v>1</v>
      </c>
      <c r="BQ25" s="5" t="n">
        <f aca="false">IF(I25="Frutas",1,0)</f>
        <v>1</v>
      </c>
      <c r="BR25" s="5" t="n">
        <f aca="false">IF(J26="5 veces",1,0)</f>
        <v>0</v>
      </c>
      <c r="BS25" s="5" t="n">
        <f aca="false">IF(K25="Opción 2",1,0)</f>
        <v>1</v>
      </c>
      <c r="BT25" s="0" t="n">
        <f aca="false">SUM(BQ25:BS25)</f>
        <v>2</v>
      </c>
      <c r="BU25" s="0" t="n">
        <f aca="false">(3-BT25)</f>
        <v>1</v>
      </c>
      <c r="BV25" s="0" t="n">
        <f aca="false">IF(BT25&lt;2,0,1)</f>
        <v>1</v>
      </c>
      <c r="BW25" s="5" t="n">
        <f aca="false">IF(L25="Opción 2",1,0)</f>
        <v>1</v>
      </c>
      <c r="BX25" s="6" t="n">
        <f aca="false">IF(M25="Membrana, núcleo y la masa citoplásmica.",1,0)</f>
        <v>0</v>
      </c>
      <c r="BY25" s="5" t="n">
        <f aca="false">IF(N25="Carnívoro",1,0)</f>
        <v>1</v>
      </c>
      <c r="BZ25" s="0" t="n">
        <f aca="false">SUM(BW25:BY25)</f>
        <v>2</v>
      </c>
      <c r="CA25" s="0" t="n">
        <f aca="false">3-BZ25</f>
        <v>1</v>
      </c>
      <c r="CB25" s="0" t="n">
        <f aca="false">IF(BZ25&lt;2,0,1)</f>
        <v>1</v>
      </c>
      <c r="CC25" s="5" t="n">
        <f aca="false">IF(O25=206,1,0)</f>
        <v>1</v>
      </c>
      <c r="CD25" s="5"/>
      <c r="CE25" s="5"/>
    </row>
    <row r="26" customFormat="false" ht="13.8" hidden="false" customHeight="false" outlineLevel="0" collapsed="false">
      <c r="A26" s="4" t="n">
        <v>43173.2995126852</v>
      </c>
      <c r="B26" s="1" t="s">
        <v>71</v>
      </c>
      <c r="C26" s="1" t="s">
        <v>72</v>
      </c>
      <c r="D26" s="1" t="s">
        <v>121</v>
      </c>
      <c r="E26" s="1" t="n">
        <v>1</v>
      </c>
      <c r="F26" s="1" t="n">
        <v>1</v>
      </c>
      <c r="G26" s="1" t="n">
        <v>1</v>
      </c>
      <c r="H26" s="1" t="n">
        <v>1</v>
      </c>
      <c r="I26" s="1" t="s">
        <v>113</v>
      </c>
      <c r="J26" s="1" t="s">
        <v>75</v>
      </c>
      <c r="K26" s="1" t="s">
        <v>76</v>
      </c>
      <c r="L26" s="1" t="s">
        <v>76</v>
      </c>
      <c r="M26" s="1" t="s">
        <v>130</v>
      </c>
      <c r="N26" s="1" t="s">
        <v>78</v>
      </c>
      <c r="O26" s="1" t="n">
        <v>302</v>
      </c>
      <c r="P26" s="1" t="s">
        <v>79</v>
      </c>
      <c r="Q26" s="1" t="s">
        <v>124</v>
      </c>
      <c r="R26" s="1" t="s">
        <v>81</v>
      </c>
      <c r="S26" s="1" t="s">
        <v>82</v>
      </c>
      <c r="T26" s="1" t="s">
        <v>83</v>
      </c>
      <c r="U26" s="1" t="s">
        <v>84</v>
      </c>
      <c r="V26" s="1" t="s">
        <v>85</v>
      </c>
      <c r="W26" s="1" t="s">
        <v>86</v>
      </c>
      <c r="X26" s="1" t="s">
        <v>76</v>
      </c>
      <c r="Y26" s="1" t="s">
        <v>87</v>
      </c>
      <c r="Z26" s="1" t="s">
        <v>88</v>
      </c>
      <c r="AA26" s="1" t="s">
        <v>89</v>
      </c>
      <c r="AB26" s="1" t="s">
        <v>90</v>
      </c>
      <c r="AC26" s="1" t="s">
        <v>91</v>
      </c>
      <c r="AD26" s="1" t="s">
        <v>92</v>
      </c>
      <c r="AE26" s="1" t="s">
        <v>173</v>
      </c>
      <c r="AF26" s="1" t="n">
        <v>6</v>
      </c>
      <c r="AG26" s="1" t="s">
        <v>76</v>
      </c>
      <c r="AH26" s="1" t="s">
        <v>94</v>
      </c>
      <c r="AI26" s="1" t="s">
        <v>95</v>
      </c>
      <c r="AJ26" s="1" t="s">
        <v>96</v>
      </c>
      <c r="AK26" s="1" t="s">
        <v>116</v>
      </c>
      <c r="AL26" s="1" t="s">
        <v>98</v>
      </c>
      <c r="AM26" s="1" t="s">
        <v>99</v>
      </c>
      <c r="AN26" s="1" t="s">
        <v>163</v>
      </c>
      <c r="AO26" s="1" t="s">
        <v>101</v>
      </c>
      <c r="AP26" s="1" t="s">
        <v>118</v>
      </c>
      <c r="AQ26" s="1" t="s">
        <v>103</v>
      </c>
      <c r="AR26" s="1" t="s">
        <v>175</v>
      </c>
      <c r="AS26" s="1" t="s">
        <v>86</v>
      </c>
      <c r="AT26" s="1" t="s">
        <v>86</v>
      </c>
      <c r="AU26" s="1" t="n">
        <v>-8</v>
      </c>
      <c r="AV26" s="1" t="s">
        <v>142</v>
      </c>
      <c r="AW26" s="1" t="s">
        <v>76</v>
      </c>
      <c r="AX26" s="1" t="s">
        <v>164</v>
      </c>
      <c r="AY26" s="1" t="s">
        <v>89</v>
      </c>
      <c r="AZ26" s="1" t="s">
        <v>86</v>
      </c>
      <c r="BA26" s="1" t="n">
        <v>5</v>
      </c>
      <c r="BB26" s="1" t="s">
        <v>107</v>
      </c>
      <c r="BC26" s="1" t="s">
        <v>135</v>
      </c>
      <c r="BD26" s="1" t="s">
        <v>138</v>
      </c>
      <c r="BE26" s="1" t="n">
        <v>2</v>
      </c>
      <c r="BF26" s="1" t="s">
        <v>176</v>
      </c>
      <c r="BG26" s="1" t="s">
        <v>177</v>
      </c>
      <c r="BH26" s="1" t="n">
        <v>0</v>
      </c>
      <c r="BI26" s="2"/>
      <c r="BJ26" s="0" t="n">
        <f aca="false">IF(B26="Hombre",0,IF(B26="Mujer",1,""))</f>
        <v>0</v>
      </c>
      <c r="BK26" s="0" t="n">
        <f aca="false">IF(C26="5-10",1,IF(C26="10-15",2,IF(C26="15-20",3,"")))</f>
        <v>2</v>
      </c>
      <c r="BL26" s="0" t="n">
        <f aca="false">IF(D26="6to",6,IF(D26="7mo",7,IF(D26="8vo",8,IF(D26="9no",9,IF(D26="10mo",10,IF(D26="11vo",11,""))))))</f>
        <v>9</v>
      </c>
      <c r="BM26" s="0" t="n">
        <f aca="false">(E26)</f>
        <v>1</v>
      </c>
      <c r="BN26" s="0" t="n">
        <f aca="false">(F26)</f>
        <v>1</v>
      </c>
      <c r="BO26" s="0" t="n">
        <f aca="false">(G26)</f>
        <v>1</v>
      </c>
      <c r="BP26" s="0" t="n">
        <f aca="false">(H26)</f>
        <v>1</v>
      </c>
      <c r="BQ26" s="5" t="n">
        <f aca="false">IF(I26="Frutas",1,0)</f>
        <v>1</v>
      </c>
      <c r="BR26" s="5" t="n">
        <f aca="false">IF(J27="5 veces",1,0)</f>
        <v>1</v>
      </c>
      <c r="BS26" s="5" t="n">
        <f aca="false">IF(K26="Opción 2",1,0)</f>
        <v>1</v>
      </c>
      <c r="BT26" s="0" t="n">
        <f aca="false">SUM(BQ26:BS26)</f>
        <v>3</v>
      </c>
      <c r="BU26" s="0" t="n">
        <f aca="false">(3-BT26)</f>
        <v>0</v>
      </c>
      <c r="BV26" s="0" t="n">
        <f aca="false">IF(BT26&lt;2,0,1)</f>
        <v>1</v>
      </c>
      <c r="BW26" s="5" t="n">
        <f aca="false">IF(L26="Opción 2",1,0)</f>
        <v>1</v>
      </c>
      <c r="BX26" s="6" t="n">
        <f aca="false">IF(M26="Membrana, núcleo y la masa citoplásmica.",1,0)</f>
        <v>0</v>
      </c>
      <c r="BY26" s="5" t="n">
        <f aca="false">IF(N26="Carnívoro",1,0)</f>
        <v>1</v>
      </c>
      <c r="BZ26" s="0" t="n">
        <f aca="false">SUM(BW26:BY26)</f>
        <v>2</v>
      </c>
      <c r="CA26" s="0" t="n">
        <f aca="false">3-BZ26</f>
        <v>1</v>
      </c>
      <c r="CB26" s="0" t="n">
        <f aca="false">IF(BZ26&lt;2,0,1)</f>
        <v>1</v>
      </c>
      <c r="CC26" s="5" t="n">
        <f aca="false">IF(O26=206,1,0)</f>
        <v>0</v>
      </c>
      <c r="CD26" s="5"/>
      <c r="CE26" s="5"/>
    </row>
    <row r="27" customFormat="false" ht="13.8" hidden="false" customHeight="false" outlineLevel="0" collapsed="false">
      <c r="A27" s="4" t="n">
        <v>43173.2996239468</v>
      </c>
      <c r="B27" s="1" t="s">
        <v>71</v>
      </c>
      <c r="C27" s="1" t="s">
        <v>111</v>
      </c>
      <c r="D27" s="1" t="s">
        <v>121</v>
      </c>
      <c r="E27" s="1" t="n">
        <v>3</v>
      </c>
      <c r="F27" s="1" t="n">
        <v>1</v>
      </c>
      <c r="G27" s="1" t="n">
        <v>2</v>
      </c>
      <c r="H27" s="1" t="n">
        <v>4</v>
      </c>
      <c r="I27" s="1" t="s">
        <v>113</v>
      </c>
      <c r="J27" s="1" t="s">
        <v>122</v>
      </c>
      <c r="K27" s="1" t="s">
        <v>76</v>
      </c>
      <c r="L27" s="1" t="s">
        <v>76</v>
      </c>
      <c r="M27" s="1" t="s">
        <v>77</v>
      </c>
      <c r="N27" s="1" t="s">
        <v>78</v>
      </c>
      <c r="O27" s="1" t="n">
        <v>206</v>
      </c>
      <c r="P27" s="1" t="s">
        <v>79</v>
      </c>
      <c r="Q27" s="1" t="s">
        <v>127</v>
      </c>
      <c r="R27" s="1" t="s">
        <v>81</v>
      </c>
      <c r="S27" s="1" t="s">
        <v>82</v>
      </c>
      <c r="T27" s="1" t="s">
        <v>83</v>
      </c>
      <c r="U27" s="1" t="s">
        <v>84</v>
      </c>
      <c r="V27" s="1" t="s">
        <v>85</v>
      </c>
      <c r="W27" s="1" t="s">
        <v>86</v>
      </c>
      <c r="X27" s="1" t="s">
        <v>76</v>
      </c>
      <c r="Y27" s="1" t="s">
        <v>87</v>
      </c>
      <c r="Z27" s="1" t="s">
        <v>88</v>
      </c>
      <c r="AA27" s="1" t="s">
        <v>89</v>
      </c>
      <c r="AB27" s="1" t="s">
        <v>90</v>
      </c>
      <c r="AC27" s="1" t="s">
        <v>91</v>
      </c>
      <c r="AD27" s="1" t="s">
        <v>92</v>
      </c>
      <c r="AE27" s="1" t="s">
        <v>93</v>
      </c>
      <c r="AF27" s="1" t="n">
        <v>7</v>
      </c>
      <c r="AG27" s="1" t="s">
        <v>76</v>
      </c>
      <c r="AH27" s="1" t="s">
        <v>94</v>
      </c>
      <c r="AI27" s="1" t="s">
        <v>95</v>
      </c>
      <c r="AJ27" s="1" t="s">
        <v>156</v>
      </c>
      <c r="AK27" s="1" t="s">
        <v>116</v>
      </c>
      <c r="AL27" s="1" t="s">
        <v>125</v>
      </c>
      <c r="AM27" s="1" t="s">
        <v>99</v>
      </c>
      <c r="AN27" s="1" t="s">
        <v>100</v>
      </c>
      <c r="AO27" s="1" t="s">
        <v>157</v>
      </c>
      <c r="AP27" s="1" t="s">
        <v>133</v>
      </c>
      <c r="AQ27" s="1" t="s">
        <v>103</v>
      </c>
      <c r="AR27" s="1" t="s">
        <v>120</v>
      </c>
      <c r="AS27" s="1" t="s">
        <v>86</v>
      </c>
      <c r="AT27" s="1" t="s">
        <v>86</v>
      </c>
      <c r="AU27" s="1" t="n">
        <v>-8</v>
      </c>
      <c r="AV27" s="1" t="s">
        <v>105</v>
      </c>
      <c r="AW27" s="1" t="s">
        <v>76</v>
      </c>
      <c r="AX27" s="1" t="s">
        <v>106</v>
      </c>
      <c r="AY27" s="1" t="s">
        <v>89</v>
      </c>
      <c r="AZ27" s="1" t="s">
        <v>86</v>
      </c>
      <c r="BA27" s="1" t="n">
        <v>5</v>
      </c>
      <c r="BB27" s="1" t="s">
        <v>107</v>
      </c>
      <c r="BC27" s="1" t="s">
        <v>135</v>
      </c>
      <c r="BD27" s="1" t="s">
        <v>179</v>
      </c>
      <c r="BE27" s="1" t="n">
        <v>3</v>
      </c>
      <c r="BF27" s="1" t="s">
        <v>176</v>
      </c>
      <c r="BG27" s="1" t="s">
        <v>176</v>
      </c>
      <c r="BH27" s="1" t="n">
        <v>0</v>
      </c>
      <c r="BI27" s="2"/>
      <c r="BJ27" s="0" t="n">
        <f aca="false">IF(B27="Hombre",0,IF(B27="Mujer",1,""))</f>
        <v>0</v>
      </c>
      <c r="BK27" s="0" t="n">
        <f aca="false">IF(C27="5-10",1,IF(C27="10-15",2,IF(C27="15-20",3,"")))</f>
        <v>3</v>
      </c>
      <c r="BL27" s="0" t="n">
        <f aca="false">IF(D27="6to",6,IF(D27="7mo",7,IF(D27="8vo",8,IF(D27="9no",9,IF(D27="10mo",10,IF(D27="11vo",11,""))))))</f>
        <v>9</v>
      </c>
      <c r="BM27" s="0" t="n">
        <f aca="false">(E27)</f>
        <v>3</v>
      </c>
      <c r="BN27" s="0" t="n">
        <f aca="false">(F27)</f>
        <v>1</v>
      </c>
      <c r="BO27" s="0" t="n">
        <f aca="false">(G27)</f>
        <v>2</v>
      </c>
      <c r="BP27" s="0" t="n">
        <f aca="false">(H27)</f>
        <v>4</v>
      </c>
      <c r="BQ27" s="5" t="n">
        <f aca="false">IF(I27="Frutas",1,0)</f>
        <v>1</v>
      </c>
      <c r="BR27" s="5" t="n">
        <f aca="false">IF(J28="5 veces",1,0)</f>
        <v>0</v>
      </c>
      <c r="BS27" s="5" t="n">
        <f aca="false">IF(K27="Opción 2",1,0)</f>
        <v>1</v>
      </c>
      <c r="BT27" s="0" t="n">
        <f aca="false">SUM(BQ27:BS27)</f>
        <v>2</v>
      </c>
      <c r="BU27" s="0" t="n">
        <f aca="false">(3-BT27)</f>
        <v>1</v>
      </c>
      <c r="BV27" s="0" t="n">
        <f aca="false">IF(BT27&lt;2,0,1)</f>
        <v>1</v>
      </c>
      <c r="BW27" s="5" t="n">
        <f aca="false">IF(L27="Opción 2",1,0)</f>
        <v>1</v>
      </c>
      <c r="BX27" s="6" t="n">
        <f aca="false">IF(M27="Membrana, núcleo y la masa citoplásmica.",1,0)</f>
        <v>1</v>
      </c>
      <c r="BY27" s="5" t="n">
        <f aca="false">IF(N27="Carnívoro",1,0)</f>
        <v>1</v>
      </c>
      <c r="BZ27" s="0" t="n">
        <f aca="false">SUM(BW27:BY27)</f>
        <v>3</v>
      </c>
      <c r="CA27" s="0" t="n">
        <f aca="false">3-BZ27</f>
        <v>0</v>
      </c>
      <c r="CB27" s="0" t="n">
        <f aca="false">IF(BZ27&lt;2,0,1)</f>
        <v>1</v>
      </c>
      <c r="CC27" s="5" t="n">
        <f aca="false">IF(O27=206,1,0)</f>
        <v>1</v>
      </c>
      <c r="CD27" s="5"/>
      <c r="CE27" s="5"/>
    </row>
    <row r="28" customFormat="false" ht="13.8" hidden="false" customHeight="false" outlineLevel="0" collapsed="false">
      <c r="A28" s="4" t="n">
        <v>43173.2999422338</v>
      </c>
      <c r="B28" s="1" t="s">
        <v>110</v>
      </c>
      <c r="C28" s="1" t="s">
        <v>72</v>
      </c>
      <c r="D28" s="1" t="s">
        <v>121</v>
      </c>
      <c r="E28" s="1" t="n">
        <v>3</v>
      </c>
      <c r="F28" s="1" t="n">
        <v>4</v>
      </c>
      <c r="G28" s="1" t="n">
        <v>3</v>
      </c>
      <c r="H28" s="1" t="n">
        <v>3</v>
      </c>
      <c r="I28" s="1" t="s">
        <v>113</v>
      </c>
      <c r="J28" s="1" t="s">
        <v>114</v>
      </c>
      <c r="K28" s="1" t="s">
        <v>89</v>
      </c>
      <c r="L28" s="1" t="s">
        <v>76</v>
      </c>
      <c r="M28" s="1" t="s">
        <v>77</v>
      </c>
      <c r="N28" s="1" t="s">
        <v>78</v>
      </c>
      <c r="O28" s="1" t="n">
        <v>206</v>
      </c>
      <c r="P28" s="1" t="s">
        <v>79</v>
      </c>
      <c r="Q28" s="1" t="s">
        <v>80</v>
      </c>
      <c r="R28" s="1" t="s">
        <v>81</v>
      </c>
      <c r="S28" s="1" t="s">
        <v>159</v>
      </c>
      <c r="T28" s="1" t="s">
        <v>83</v>
      </c>
      <c r="U28" s="1" t="s">
        <v>84</v>
      </c>
      <c r="V28" s="1" t="s">
        <v>85</v>
      </c>
      <c r="W28" s="1" t="s">
        <v>86</v>
      </c>
      <c r="X28" s="1" t="s">
        <v>89</v>
      </c>
      <c r="Y28" s="1" t="s">
        <v>87</v>
      </c>
      <c r="Z28" s="1" t="s">
        <v>88</v>
      </c>
      <c r="AA28" s="1" t="s">
        <v>89</v>
      </c>
      <c r="AB28" s="1" t="s">
        <v>90</v>
      </c>
      <c r="AC28" s="1" t="s">
        <v>91</v>
      </c>
      <c r="AD28" s="1" t="s">
        <v>115</v>
      </c>
      <c r="AE28" s="1" t="s">
        <v>93</v>
      </c>
      <c r="AF28" s="1" t="n">
        <v>6</v>
      </c>
      <c r="AG28" s="1" t="s">
        <v>76</v>
      </c>
      <c r="AH28" s="1" t="s">
        <v>94</v>
      </c>
      <c r="AI28" s="1" t="s">
        <v>95</v>
      </c>
      <c r="AJ28" s="1" t="s">
        <v>96</v>
      </c>
      <c r="AK28" s="1" t="s">
        <v>116</v>
      </c>
      <c r="AL28" s="1" t="s">
        <v>117</v>
      </c>
      <c r="AM28" s="1" t="s">
        <v>99</v>
      </c>
      <c r="AN28" s="1" t="s">
        <v>174</v>
      </c>
      <c r="AO28" s="1" t="s">
        <v>140</v>
      </c>
      <c r="AP28" s="1" t="s">
        <v>118</v>
      </c>
      <c r="AQ28" s="1" t="s">
        <v>103</v>
      </c>
      <c r="AR28" s="1" t="s">
        <v>104</v>
      </c>
      <c r="AS28" s="1" t="s">
        <v>86</v>
      </c>
      <c r="AT28" s="1" t="s">
        <v>89</v>
      </c>
      <c r="AU28" s="1" t="n">
        <v>-26</v>
      </c>
      <c r="AV28" s="1" t="s">
        <v>166</v>
      </c>
      <c r="AW28" s="1" t="s">
        <v>76</v>
      </c>
      <c r="AX28" s="1" t="s">
        <v>106</v>
      </c>
      <c r="AY28" s="1" t="s">
        <v>89</v>
      </c>
      <c r="AZ28" s="1" t="s">
        <v>89</v>
      </c>
      <c r="BA28" s="1" t="n">
        <v>5</v>
      </c>
      <c r="BB28" s="1" t="s">
        <v>107</v>
      </c>
      <c r="BC28" s="1" t="s">
        <v>143</v>
      </c>
      <c r="BD28" s="1" t="s">
        <v>138</v>
      </c>
      <c r="BE28" s="1" t="n">
        <v>2</v>
      </c>
      <c r="BF28" s="1" t="s">
        <v>177</v>
      </c>
      <c r="BG28" s="1" t="s">
        <v>177</v>
      </c>
      <c r="BH28" s="1" t="n">
        <v>5</v>
      </c>
      <c r="BI28" s="2"/>
      <c r="BJ28" s="0" t="n">
        <f aca="false">IF(B28="Hombre",0,IF(B28="Mujer",1,""))</f>
        <v>1</v>
      </c>
      <c r="BK28" s="0" t="n">
        <f aca="false">IF(C28="5-10",1,IF(C28="10-15",2,IF(C28="15-20",3,"")))</f>
        <v>2</v>
      </c>
      <c r="BL28" s="0" t="n">
        <f aca="false">IF(D28="6to",6,IF(D28="7mo",7,IF(D28="8vo",8,IF(D28="9no",9,IF(D28="10mo",10,IF(D28="11vo",11,""))))))</f>
        <v>9</v>
      </c>
      <c r="BM28" s="0" t="n">
        <f aca="false">(E28)</f>
        <v>3</v>
      </c>
      <c r="BN28" s="0" t="n">
        <f aca="false">(F28)</f>
        <v>4</v>
      </c>
      <c r="BO28" s="0" t="n">
        <f aca="false">(G28)</f>
        <v>3</v>
      </c>
      <c r="BP28" s="0" t="n">
        <f aca="false">(H28)</f>
        <v>3</v>
      </c>
      <c r="BQ28" s="5" t="n">
        <f aca="false">IF(I28="Frutas",1,0)</f>
        <v>1</v>
      </c>
      <c r="BR28" s="5" t="n">
        <f aca="false">IF(J29="5 veces",1,0)</f>
        <v>1</v>
      </c>
      <c r="BS28" s="5" t="n">
        <f aca="false">IF(K28="Opción 2",1,0)</f>
        <v>0</v>
      </c>
      <c r="BT28" s="0" t="n">
        <f aca="false">SUM(BQ28:BS28)</f>
        <v>2</v>
      </c>
      <c r="BU28" s="0" t="n">
        <f aca="false">(3-BT28)</f>
        <v>1</v>
      </c>
      <c r="BV28" s="0" t="n">
        <f aca="false">IF(BT28&lt;2,0,1)</f>
        <v>1</v>
      </c>
      <c r="BW28" s="5" t="n">
        <f aca="false">IF(L28="Opción 2",1,0)</f>
        <v>1</v>
      </c>
      <c r="BX28" s="6" t="n">
        <f aca="false">IF(M28="Membrana, núcleo y la masa citoplásmica.",1,0)</f>
        <v>1</v>
      </c>
      <c r="BY28" s="5" t="n">
        <f aca="false">IF(N28="Carnívoro",1,0)</f>
        <v>1</v>
      </c>
      <c r="BZ28" s="0" t="n">
        <f aca="false">SUM(BW28:BY28)</f>
        <v>3</v>
      </c>
      <c r="CA28" s="0" t="n">
        <f aca="false">3-BZ28</f>
        <v>0</v>
      </c>
      <c r="CB28" s="0" t="n">
        <f aca="false">IF(BZ28&lt;2,0,1)</f>
        <v>1</v>
      </c>
      <c r="CC28" s="5" t="n">
        <f aca="false">IF(O28=206,1,0)</f>
        <v>1</v>
      </c>
      <c r="CD28" s="5"/>
      <c r="CE28" s="5"/>
    </row>
    <row r="29" customFormat="false" ht="13.8" hidden="false" customHeight="false" outlineLevel="0" collapsed="false">
      <c r="A29" s="4" t="n">
        <v>43173.3006809028</v>
      </c>
      <c r="B29" s="1" t="s">
        <v>110</v>
      </c>
      <c r="C29" s="1" t="s">
        <v>72</v>
      </c>
      <c r="D29" s="1" t="s">
        <v>121</v>
      </c>
      <c r="E29" s="1" t="n">
        <v>4</v>
      </c>
      <c r="F29" s="1" t="n">
        <v>3</v>
      </c>
      <c r="G29" s="1" t="n">
        <v>1</v>
      </c>
      <c r="H29" s="1" t="n">
        <v>2</v>
      </c>
      <c r="I29" s="1" t="s">
        <v>113</v>
      </c>
      <c r="J29" s="1" t="s">
        <v>122</v>
      </c>
      <c r="K29" s="1" t="s">
        <v>76</v>
      </c>
      <c r="L29" s="1" t="s">
        <v>76</v>
      </c>
      <c r="M29" s="1" t="s">
        <v>130</v>
      </c>
      <c r="N29" s="1" t="s">
        <v>78</v>
      </c>
      <c r="O29" s="1" t="n">
        <v>206</v>
      </c>
      <c r="P29" s="1" t="s">
        <v>79</v>
      </c>
      <c r="Q29" s="1" t="s">
        <v>80</v>
      </c>
      <c r="R29" s="1" t="s">
        <v>81</v>
      </c>
      <c r="S29" s="1" t="s">
        <v>82</v>
      </c>
      <c r="T29" s="1" t="s">
        <v>83</v>
      </c>
      <c r="U29" s="1" t="s">
        <v>84</v>
      </c>
      <c r="V29" s="1" t="s">
        <v>85</v>
      </c>
      <c r="W29" s="1" t="s">
        <v>86</v>
      </c>
      <c r="X29" s="1" t="s">
        <v>89</v>
      </c>
      <c r="Y29" s="1" t="s">
        <v>168</v>
      </c>
      <c r="Z29" s="1" t="s">
        <v>88</v>
      </c>
      <c r="AA29" s="1" t="s">
        <v>89</v>
      </c>
      <c r="AB29" s="1" t="s">
        <v>90</v>
      </c>
      <c r="AC29" s="1" t="s">
        <v>91</v>
      </c>
      <c r="AD29" s="1" t="s">
        <v>92</v>
      </c>
      <c r="AE29" s="1" t="s">
        <v>93</v>
      </c>
      <c r="AF29" s="1" t="n">
        <v>7</v>
      </c>
      <c r="AG29" s="1" t="s">
        <v>76</v>
      </c>
      <c r="AH29" s="1" t="s">
        <v>94</v>
      </c>
      <c r="AI29" s="1" t="s">
        <v>95</v>
      </c>
      <c r="AJ29" s="1" t="s">
        <v>96</v>
      </c>
      <c r="AK29" s="1" t="s">
        <v>97</v>
      </c>
      <c r="AL29" s="1" t="s">
        <v>98</v>
      </c>
      <c r="AM29" s="1" t="s">
        <v>99</v>
      </c>
      <c r="AN29" s="1" t="s">
        <v>100</v>
      </c>
      <c r="AO29" s="1" t="s">
        <v>101</v>
      </c>
      <c r="AP29" s="1" t="s">
        <v>141</v>
      </c>
      <c r="AQ29" s="1" t="s">
        <v>147</v>
      </c>
      <c r="AR29" s="1" t="s">
        <v>104</v>
      </c>
      <c r="AS29" s="1" t="s">
        <v>86</v>
      </c>
      <c r="AT29" s="1" t="s">
        <v>86</v>
      </c>
      <c r="AU29" s="1" t="n">
        <v>-8</v>
      </c>
      <c r="AV29" s="1" t="s">
        <v>105</v>
      </c>
      <c r="AW29" s="1" t="s">
        <v>76</v>
      </c>
      <c r="AX29" s="1" t="s">
        <v>106</v>
      </c>
      <c r="AY29" s="1" t="s">
        <v>89</v>
      </c>
      <c r="AZ29" s="1" t="s">
        <v>86</v>
      </c>
      <c r="BA29" s="1" t="n">
        <v>5</v>
      </c>
      <c r="BB29" s="1" t="s">
        <v>107</v>
      </c>
      <c r="BC29" s="1" t="s">
        <v>135</v>
      </c>
      <c r="BD29" s="1" t="s">
        <v>109</v>
      </c>
      <c r="BE29" s="1" t="n">
        <v>2</v>
      </c>
      <c r="BF29" s="1" t="s">
        <v>177</v>
      </c>
      <c r="BG29" s="1" t="s">
        <v>176</v>
      </c>
      <c r="BH29" s="1" t="n">
        <v>1</v>
      </c>
      <c r="BI29" s="2"/>
      <c r="BJ29" s="0" t="n">
        <f aca="false">IF(B29="Hombre",0,IF(B29="Mujer",1,""))</f>
        <v>1</v>
      </c>
      <c r="BK29" s="0" t="n">
        <f aca="false">IF(C29="5-10",1,IF(C29="10-15",2,IF(C29="15-20",3,"")))</f>
        <v>2</v>
      </c>
      <c r="BL29" s="0" t="n">
        <f aca="false">IF(D29="6to",6,IF(D29="7mo",7,IF(D29="8vo",8,IF(D29="9no",9,IF(D29="10mo",10,IF(D29="11vo",11,""))))))</f>
        <v>9</v>
      </c>
      <c r="BM29" s="0" t="n">
        <f aca="false">(E29)</f>
        <v>4</v>
      </c>
      <c r="BN29" s="0" t="n">
        <f aca="false">(F29)</f>
        <v>3</v>
      </c>
      <c r="BO29" s="0" t="n">
        <f aca="false">(G29)</f>
        <v>1</v>
      </c>
      <c r="BP29" s="0" t="n">
        <f aca="false">(H29)</f>
        <v>2</v>
      </c>
      <c r="BQ29" s="5" t="n">
        <f aca="false">IF(I29="Frutas",1,0)</f>
        <v>1</v>
      </c>
      <c r="BR29" s="5" t="n">
        <f aca="false">IF(J30="5 veces",1,0)</f>
        <v>0</v>
      </c>
      <c r="BS29" s="5" t="n">
        <f aca="false">IF(K29="Opción 2",1,0)</f>
        <v>1</v>
      </c>
      <c r="BT29" s="0" t="n">
        <f aca="false">SUM(BQ29:BS29)</f>
        <v>2</v>
      </c>
      <c r="BU29" s="0" t="n">
        <f aca="false">(3-BT29)</f>
        <v>1</v>
      </c>
      <c r="BV29" s="0" t="n">
        <f aca="false">IF(BT29&lt;2,0,1)</f>
        <v>1</v>
      </c>
      <c r="BW29" s="5" t="n">
        <f aca="false">IF(L29="Opción 2",1,0)</f>
        <v>1</v>
      </c>
      <c r="BX29" s="6" t="n">
        <f aca="false">IF(M29="Membrana, núcleo y la masa citoplásmica.",1,0)</f>
        <v>0</v>
      </c>
      <c r="BY29" s="5" t="n">
        <f aca="false">IF(N29="Carnívoro",1,0)</f>
        <v>1</v>
      </c>
      <c r="BZ29" s="0" t="n">
        <f aca="false">SUM(BW29:BY29)</f>
        <v>2</v>
      </c>
      <c r="CA29" s="0" t="n">
        <f aca="false">3-BZ29</f>
        <v>1</v>
      </c>
      <c r="CB29" s="0" t="n">
        <f aca="false">IF(BZ29&lt;2,0,1)</f>
        <v>1</v>
      </c>
      <c r="CC29" s="5" t="n">
        <f aca="false">IF(O29=206,1,0)</f>
        <v>1</v>
      </c>
      <c r="CD29" s="5"/>
      <c r="CE29" s="5"/>
    </row>
    <row r="30" customFormat="false" ht="13.8" hidden="false" customHeight="false" outlineLevel="0" collapsed="false">
      <c r="A30" s="4" t="n">
        <v>43173.3008573032</v>
      </c>
      <c r="B30" s="1" t="s">
        <v>110</v>
      </c>
      <c r="C30" s="1" t="s">
        <v>111</v>
      </c>
      <c r="D30" s="1" t="s">
        <v>121</v>
      </c>
      <c r="E30" s="1" t="n">
        <v>1</v>
      </c>
      <c r="F30" s="1" t="n">
        <v>3</v>
      </c>
      <c r="G30" s="1" t="n">
        <v>4</v>
      </c>
      <c r="H30" s="1" t="n">
        <v>2</v>
      </c>
      <c r="I30" s="1" t="s">
        <v>113</v>
      </c>
      <c r="J30" s="1" t="s">
        <v>114</v>
      </c>
      <c r="K30" s="1" t="s">
        <v>76</v>
      </c>
      <c r="L30" s="1" t="s">
        <v>76</v>
      </c>
      <c r="M30" s="1" t="s">
        <v>77</v>
      </c>
      <c r="N30" s="1" t="s">
        <v>78</v>
      </c>
      <c r="O30" s="1" t="n">
        <v>206</v>
      </c>
      <c r="P30" s="1" t="s">
        <v>79</v>
      </c>
      <c r="Q30" s="1" t="s">
        <v>124</v>
      </c>
      <c r="R30" s="1" t="s">
        <v>81</v>
      </c>
      <c r="S30" s="1" t="s">
        <v>82</v>
      </c>
      <c r="T30" s="1" t="s">
        <v>83</v>
      </c>
      <c r="U30" s="1" t="s">
        <v>84</v>
      </c>
      <c r="V30" s="1" t="s">
        <v>85</v>
      </c>
      <c r="W30" s="1" t="s">
        <v>86</v>
      </c>
      <c r="X30" s="1" t="s">
        <v>76</v>
      </c>
      <c r="Y30" s="1" t="s">
        <v>87</v>
      </c>
      <c r="Z30" s="1" t="s">
        <v>88</v>
      </c>
      <c r="AA30" s="1" t="s">
        <v>89</v>
      </c>
      <c r="AB30" s="1" t="s">
        <v>90</v>
      </c>
      <c r="AC30" s="1" t="s">
        <v>91</v>
      </c>
      <c r="AD30" s="1" t="s">
        <v>92</v>
      </c>
      <c r="AE30" s="1" t="s">
        <v>173</v>
      </c>
      <c r="AF30" s="1" t="n">
        <v>7</v>
      </c>
      <c r="AG30" s="1" t="s">
        <v>76</v>
      </c>
      <c r="AH30" s="1" t="s">
        <v>94</v>
      </c>
      <c r="AI30" s="1" t="s">
        <v>95</v>
      </c>
      <c r="AJ30" s="1" t="s">
        <v>96</v>
      </c>
      <c r="AK30" s="1" t="s">
        <v>116</v>
      </c>
      <c r="AL30" s="1" t="s">
        <v>98</v>
      </c>
      <c r="AM30" s="1" t="s">
        <v>99</v>
      </c>
      <c r="AN30" s="1" t="s">
        <v>100</v>
      </c>
      <c r="AO30" s="1" t="s">
        <v>140</v>
      </c>
      <c r="AP30" s="1" t="s">
        <v>133</v>
      </c>
      <c r="AQ30" s="1" t="s">
        <v>103</v>
      </c>
      <c r="AR30" s="1" t="s">
        <v>150</v>
      </c>
      <c r="AS30" s="1" t="s">
        <v>86</v>
      </c>
      <c r="AT30" s="1" t="s">
        <v>86</v>
      </c>
      <c r="AU30" s="1" t="n">
        <v>-8</v>
      </c>
      <c r="AV30" s="1" t="s">
        <v>105</v>
      </c>
      <c r="AW30" s="1" t="s">
        <v>76</v>
      </c>
      <c r="AX30" s="1" t="s">
        <v>106</v>
      </c>
      <c r="AY30" s="1" t="s">
        <v>86</v>
      </c>
      <c r="AZ30" s="1" t="s">
        <v>86</v>
      </c>
      <c r="BA30" s="1" t="n">
        <v>5</v>
      </c>
      <c r="BB30" s="1" t="s">
        <v>107</v>
      </c>
      <c r="BC30" s="1" t="s">
        <v>108</v>
      </c>
      <c r="BD30" s="1" t="s">
        <v>109</v>
      </c>
      <c r="BE30" s="1" t="n">
        <v>4</v>
      </c>
      <c r="BF30" s="1" t="s">
        <v>176</v>
      </c>
      <c r="BG30" s="1" t="s">
        <v>176</v>
      </c>
      <c r="BH30" s="1" t="n">
        <v>1</v>
      </c>
      <c r="BI30" s="2"/>
      <c r="BJ30" s="0" t="n">
        <f aca="false">IF(B30="Hombre",0,IF(B30="Mujer",1,""))</f>
        <v>1</v>
      </c>
      <c r="BK30" s="0" t="n">
        <f aca="false">IF(C30="5-10",1,IF(C30="10-15",2,IF(C30="15-20",3,"")))</f>
        <v>3</v>
      </c>
      <c r="BL30" s="0" t="n">
        <f aca="false">IF(D30="6to",6,IF(D30="7mo",7,IF(D30="8vo",8,IF(D30="9no",9,IF(D30="10mo",10,IF(D30="11vo",11,""))))))</f>
        <v>9</v>
      </c>
      <c r="BM30" s="0" t="n">
        <f aca="false">(E30)</f>
        <v>1</v>
      </c>
      <c r="BN30" s="0" t="n">
        <f aca="false">(F30)</f>
        <v>3</v>
      </c>
      <c r="BO30" s="0" t="n">
        <f aca="false">(G30)</f>
        <v>4</v>
      </c>
      <c r="BP30" s="0" t="n">
        <f aca="false">(H30)</f>
        <v>2</v>
      </c>
      <c r="BQ30" s="5" t="n">
        <f aca="false">IF(I30="Frutas",1,0)</f>
        <v>1</v>
      </c>
      <c r="BR30" s="5" t="n">
        <f aca="false">IF(J31="5 veces",1,0)</f>
        <v>1</v>
      </c>
      <c r="BS30" s="5" t="n">
        <f aca="false">IF(K30="Opción 2",1,0)</f>
        <v>1</v>
      </c>
      <c r="BT30" s="0" t="n">
        <f aca="false">SUM(BQ30:BS30)</f>
        <v>3</v>
      </c>
      <c r="BU30" s="0" t="n">
        <f aca="false">(3-BT30)</f>
        <v>0</v>
      </c>
      <c r="BV30" s="0" t="n">
        <f aca="false">IF(BT30&lt;2,0,1)</f>
        <v>1</v>
      </c>
      <c r="BW30" s="5" t="n">
        <f aca="false">IF(L30="Opción 2",1,0)</f>
        <v>1</v>
      </c>
      <c r="BX30" s="6" t="n">
        <f aca="false">IF(M30="Membrana, núcleo y la masa citoplásmica.",1,0)</f>
        <v>1</v>
      </c>
      <c r="BY30" s="5" t="n">
        <f aca="false">IF(N30="Carnívoro",1,0)</f>
        <v>1</v>
      </c>
      <c r="BZ30" s="0" t="n">
        <f aca="false">SUM(BW30:BY30)</f>
        <v>3</v>
      </c>
      <c r="CA30" s="0" t="n">
        <f aca="false">3-BZ30</f>
        <v>0</v>
      </c>
      <c r="CB30" s="0" t="n">
        <f aca="false">IF(BZ30&lt;2,0,1)</f>
        <v>1</v>
      </c>
      <c r="CC30" s="5" t="n">
        <f aca="false">IF(O30=206,1,0)</f>
        <v>1</v>
      </c>
      <c r="CD30" s="5"/>
      <c r="CE30" s="5"/>
    </row>
    <row r="31" customFormat="false" ht="13.8" hidden="false" customHeight="false" outlineLevel="0" collapsed="false">
      <c r="A31" s="4" t="n">
        <v>43173.3012073958</v>
      </c>
      <c r="B31" s="1" t="s">
        <v>110</v>
      </c>
      <c r="C31" s="1" t="s">
        <v>72</v>
      </c>
      <c r="D31" s="1" t="s">
        <v>121</v>
      </c>
      <c r="E31" s="1" t="n">
        <v>3</v>
      </c>
      <c r="F31" s="1" t="n">
        <v>1</v>
      </c>
      <c r="G31" s="1" t="n">
        <v>2</v>
      </c>
      <c r="H31" s="1" t="n">
        <v>4</v>
      </c>
      <c r="I31" s="1" t="s">
        <v>113</v>
      </c>
      <c r="J31" s="1" t="s">
        <v>122</v>
      </c>
      <c r="K31" s="1" t="s">
        <v>76</v>
      </c>
      <c r="L31" s="1" t="s">
        <v>76</v>
      </c>
      <c r="M31" s="1" t="s">
        <v>77</v>
      </c>
      <c r="N31" s="1" t="s">
        <v>78</v>
      </c>
      <c r="O31" s="1" t="n">
        <v>206</v>
      </c>
      <c r="P31" s="1" t="s">
        <v>79</v>
      </c>
      <c r="Q31" s="1" t="s">
        <v>80</v>
      </c>
      <c r="R31" s="1" t="s">
        <v>81</v>
      </c>
      <c r="S31" s="1" t="s">
        <v>82</v>
      </c>
      <c r="T31" s="1" t="s">
        <v>83</v>
      </c>
      <c r="U31" s="1" t="s">
        <v>84</v>
      </c>
      <c r="V31" s="1" t="s">
        <v>85</v>
      </c>
      <c r="W31" s="1" t="s">
        <v>86</v>
      </c>
      <c r="X31" s="1" t="s">
        <v>76</v>
      </c>
      <c r="Y31" s="1" t="s">
        <v>87</v>
      </c>
      <c r="Z31" s="1" t="s">
        <v>88</v>
      </c>
      <c r="AA31" s="1" t="s">
        <v>89</v>
      </c>
      <c r="AB31" s="1" t="s">
        <v>90</v>
      </c>
      <c r="AC31" s="1" t="s">
        <v>91</v>
      </c>
      <c r="AD31" s="1" t="s">
        <v>115</v>
      </c>
      <c r="AE31" s="1" t="s">
        <v>93</v>
      </c>
      <c r="AF31" s="1" t="n">
        <v>7</v>
      </c>
      <c r="AG31" s="1" t="s">
        <v>76</v>
      </c>
      <c r="AH31" s="1" t="s">
        <v>94</v>
      </c>
      <c r="AI31" s="1" t="s">
        <v>95</v>
      </c>
      <c r="AJ31" s="1" t="s">
        <v>162</v>
      </c>
      <c r="AK31" s="1" t="s">
        <v>116</v>
      </c>
      <c r="AL31" s="1" t="s">
        <v>117</v>
      </c>
      <c r="AM31" s="1" t="s">
        <v>99</v>
      </c>
      <c r="AN31" s="1" t="s">
        <v>171</v>
      </c>
      <c r="AO31" s="1" t="s">
        <v>101</v>
      </c>
      <c r="AP31" s="1" t="s">
        <v>102</v>
      </c>
      <c r="AQ31" s="1" t="s">
        <v>103</v>
      </c>
      <c r="AR31" s="1" t="s">
        <v>150</v>
      </c>
      <c r="AS31" s="1" t="s">
        <v>86</v>
      </c>
      <c r="AT31" s="1" t="s">
        <v>89</v>
      </c>
      <c r="AU31" s="1" t="n">
        <v>-26</v>
      </c>
      <c r="AV31" s="1" t="s">
        <v>142</v>
      </c>
      <c r="AW31" s="1" t="s">
        <v>76</v>
      </c>
      <c r="AX31" s="1" t="s">
        <v>164</v>
      </c>
      <c r="AY31" s="1" t="s">
        <v>89</v>
      </c>
      <c r="AZ31" s="1" t="s">
        <v>86</v>
      </c>
      <c r="BA31" s="1" t="n">
        <v>5</v>
      </c>
      <c r="BB31" s="1" t="s">
        <v>107</v>
      </c>
      <c r="BC31" s="1" t="s">
        <v>128</v>
      </c>
      <c r="BD31" s="1" t="s">
        <v>138</v>
      </c>
      <c r="BE31" s="1" t="n">
        <v>3</v>
      </c>
      <c r="BF31" s="1" t="s">
        <v>176</v>
      </c>
      <c r="BG31" s="1" t="s">
        <v>176</v>
      </c>
      <c r="BH31" s="1" t="n">
        <v>2</v>
      </c>
      <c r="BI31" s="2"/>
      <c r="BJ31" s="0" t="n">
        <f aca="false">IF(B31="Hombre",0,IF(B31="Mujer",1,""))</f>
        <v>1</v>
      </c>
      <c r="BK31" s="0" t="n">
        <f aca="false">IF(C31="5-10",1,IF(C31="10-15",2,IF(C31="15-20",3,"")))</f>
        <v>2</v>
      </c>
      <c r="BL31" s="0" t="n">
        <f aca="false">IF(D31="6to",6,IF(D31="7mo",7,IF(D31="8vo",8,IF(D31="9no",9,IF(D31="10mo",10,IF(D31="11vo",11,""))))))</f>
        <v>9</v>
      </c>
      <c r="BM31" s="0" t="n">
        <f aca="false">(E31)</f>
        <v>3</v>
      </c>
      <c r="BN31" s="0" t="n">
        <f aca="false">(F31)</f>
        <v>1</v>
      </c>
      <c r="BO31" s="0" t="n">
        <f aca="false">(G31)</f>
        <v>2</v>
      </c>
      <c r="BP31" s="0" t="n">
        <f aca="false">(H31)</f>
        <v>4</v>
      </c>
      <c r="BQ31" s="5" t="n">
        <f aca="false">IF(I31="Frutas",1,0)</f>
        <v>1</v>
      </c>
      <c r="BR31" s="5" t="n">
        <f aca="false">IF(J32="5 veces",1,0)</f>
        <v>0</v>
      </c>
      <c r="BS31" s="5" t="n">
        <f aca="false">IF(K31="Opción 2",1,0)</f>
        <v>1</v>
      </c>
      <c r="BT31" s="0" t="n">
        <f aca="false">SUM(BQ31:BS31)</f>
        <v>2</v>
      </c>
      <c r="BU31" s="0" t="n">
        <f aca="false">(3-BT31)</f>
        <v>1</v>
      </c>
      <c r="BV31" s="0" t="n">
        <f aca="false">IF(BT31&lt;2,0,1)</f>
        <v>1</v>
      </c>
      <c r="BW31" s="5" t="n">
        <f aca="false">IF(L31="Opción 2",1,0)</f>
        <v>1</v>
      </c>
      <c r="BX31" s="6" t="n">
        <f aca="false">IF(M31="Membrana, núcleo y la masa citoplásmica.",1,0)</f>
        <v>1</v>
      </c>
      <c r="BY31" s="5" t="n">
        <f aca="false">IF(N31="Carnívoro",1,0)</f>
        <v>1</v>
      </c>
      <c r="BZ31" s="0" t="n">
        <f aca="false">SUM(BW31:BY31)</f>
        <v>3</v>
      </c>
      <c r="CA31" s="0" t="n">
        <f aca="false">3-BZ31</f>
        <v>0</v>
      </c>
      <c r="CB31" s="0" t="n">
        <f aca="false">IF(BZ31&lt;2,0,1)</f>
        <v>1</v>
      </c>
      <c r="CC31" s="5" t="n">
        <f aca="false">IF(O31=206,1,0)</f>
        <v>1</v>
      </c>
      <c r="CD31" s="5"/>
      <c r="CE31" s="5"/>
    </row>
    <row r="32" customFormat="false" ht="13.8" hidden="false" customHeight="false" outlineLevel="0" collapsed="false">
      <c r="A32" s="4" t="n">
        <v>43173.3012653241</v>
      </c>
      <c r="B32" s="1" t="s">
        <v>110</v>
      </c>
      <c r="C32" s="1" t="s">
        <v>72</v>
      </c>
      <c r="D32" s="1" t="s">
        <v>121</v>
      </c>
      <c r="E32" s="1" t="n">
        <v>1</v>
      </c>
      <c r="F32" s="1" t="n">
        <v>3</v>
      </c>
      <c r="G32" s="1" t="n">
        <v>4</v>
      </c>
      <c r="H32" s="1" t="n">
        <v>2</v>
      </c>
      <c r="I32" s="1" t="s">
        <v>113</v>
      </c>
      <c r="J32" s="1" t="s">
        <v>75</v>
      </c>
      <c r="K32" s="1" t="s">
        <v>76</v>
      </c>
      <c r="L32" s="1" t="s">
        <v>76</v>
      </c>
      <c r="M32" s="1" t="s">
        <v>77</v>
      </c>
      <c r="N32" s="1" t="s">
        <v>78</v>
      </c>
      <c r="O32" s="1" t="n">
        <v>206</v>
      </c>
      <c r="P32" s="1" t="s">
        <v>79</v>
      </c>
      <c r="Q32" s="1" t="s">
        <v>80</v>
      </c>
      <c r="R32" s="1" t="s">
        <v>81</v>
      </c>
      <c r="S32" s="1" t="s">
        <v>82</v>
      </c>
      <c r="T32" s="1" t="s">
        <v>83</v>
      </c>
      <c r="U32" s="1" t="s">
        <v>84</v>
      </c>
      <c r="V32" s="1" t="s">
        <v>85</v>
      </c>
      <c r="W32" s="1" t="s">
        <v>86</v>
      </c>
      <c r="X32" s="1" t="s">
        <v>76</v>
      </c>
      <c r="Y32" s="1" t="s">
        <v>87</v>
      </c>
      <c r="Z32" s="1" t="s">
        <v>88</v>
      </c>
      <c r="AA32" s="1" t="s">
        <v>89</v>
      </c>
      <c r="AB32" s="1" t="s">
        <v>90</v>
      </c>
      <c r="AC32" s="1" t="s">
        <v>91</v>
      </c>
      <c r="AD32" s="1" t="s">
        <v>115</v>
      </c>
      <c r="AE32" s="1" t="s">
        <v>93</v>
      </c>
      <c r="AF32" s="1" t="n">
        <v>7</v>
      </c>
      <c r="AG32" s="1" t="s">
        <v>76</v>
      </c>
      <c r="AH32" s="1" t="s">
        <v>94</v>
      </c>
      <c r="AI32" s="1" t="s">
        <v>95</v>
      </c>
      <c r="AJ32" s="1" t="s">
        <v>96</v>
      </c>
      <c r="AK32" s="1" t="s">
        <v>116</v>
      </c>
      <c r="AL32" s="1" t="s">
        <v>149</v>
      </c>
      <c r="AM32" s="1" t="s">
        <v>99</v>
      </c>
      <c r="AN32" s="1" t="s">
        <v>100</v>
      </c>
      <c r="AO32" s="1" t="s">
        <v>101</v>
      </c>
      <c r="AP32" s="1" t="s">
        <v>133</v>
      </c>
      <c r="AQ32" s="1" t="s">
        <v>147</v>
      </c>
      <c r="AR32" s="1" t="s">
        <v>104</v>
      </c>
      <c r="AS32" s="1" t="s">
        <v>86</v>
      </c>
      <c r="AT32" s="1" t="s">
        <v>86</v>
      </c>
      <c r="AU32" s="1" t="n">
        <v>-8</v>
      </c>
      <c r="AV32" s="1" t="s">
        <v>166</v>
      </c>
      <c r="AW32" s="1" t="s">
        <v>76</v>
      </c>
      <c r="AX32" s="1" t="s">
        <v>164</v>
      </c>
      <c r="AY32" s="1" t="s">
        <v>89</v>
      </c>
      <c r="AZ32" s="1" t="s">
        <v>86</v>
      </c>
      <c r="BA32" s="1" t="n">
        <v>4</v>
      </c>
      <c r="BB32" s="1" t="s">
        <v>107</v>
      </c>
      <c r="BC32" s="1" t="s">
        <v>143</v>
      </c>
      <c r="BD32" s="1" t="s">
        <v>109</v>
      </c>
      <c r="BE32" s="1" t="n">
        <v>5</v>
      </c>
      <c r="BF32" s="1" t="s">
        <v>176</v>
      </c>
      <c r="BG32" s="1" t="s">
        <v>176</v>
      </c>
      <c r="BH32" s="1" t="n">
        <v>1</v>
      </c>
      <c r="BI32" s="2"/>
      <c r="BJ32" s="0" t="n">
        <f aca="false">IF(B32="Hombre",0,IF(B32="Mujer",1,""))</f>
        <v>1</v>
      </c>
      <c r="BK32" s="0" t="n">
        <f aca="false">IF(C32="5-10",1,IF(C32="10-15",2,IF(C32="15-20",3,"")))</f>
        <v>2</v>
      </c>
      <c r="BL32" s="0" t="n">
        <f aca="false">IF(D32="6to",6,IF(D32="7mo",7,IF(D32="8vo",8,IF(D32="9no",9,IF(D32="10mo",10,IF(D32="11vo",11,""))))))</f>
        <v>9</v>
      </c>
      <c r="BM32" s="0" t="n">
        <f aca="false">(E32)</f>
        <v>1</v>
      </c>
      <c r="BN32" s="0" t="n">
        <f aca="false">(F32)</f>
        <v>3</v>
      </c>
      <c r="BO32" s="0" t="n">
        <f aca="false">(G32)</f>
        <v>4</v>
      </c>
      <c r="BP32" s="0" t="n">
        <f aca="false">(H32)</f>
        <v>2</v>
      </c>
      <c r="BQ32" s="5" t="n">
        <f aca="false">IF(I32="Frutas",1,0)</f>
        <v>1</v>
      </c>
      <c r="BR32" s="5" t="n">
        <f aca="false">IF(J33="5 veces",1,0)</f>
        <v>0</v>
      </c>
      <c r="BS32" s="5" t="n">
        <f aca="false">IF(K32="Opción 2",1,0)</f>
        <v>1</v>
      </c>
      <c r="BT32" s="0" t="n">
        <f aca="false">SUM(BQ32:BS32)</f>
        <v>2</v>
      </c>
      <c r="BU32" s="0" t="n">
        <f aca="false">(3-BT32)</f>
        <v>1</v>
      </c>
      <c r="BV32" s="0" t="n">
        <f aca="false">IF(BT32&lt;2,0,1)</f>
        <v>1</v>
      </c>
      <c r="BW32" s="5" t="n">
        <f aca="false">IF(L32="Opción 2",1,0)</f>
        <v>1</v>
      </c>
      <c r="BX32" s="6" t="n">
        <f aca="false">IF(M32="Membrana, núcleo y la masa citoplásmica.",1,0)</f>
        <v>1</v>
      </c>
      <c r="BY32" s="5" t="n">
        <f aca="false">IF(N32="Carnívoro",1,0)</f>
        <v>1</v>
      </c>
      <c r="BZ32" s="0" t="n">
        <f aca="false">SUM(BW32:BY32)</f>
        <v>3</v>
      </c>
      <c r="CA32" s="0" t="n">
        <f aca="false">3-BZ32</f>
        <v>0</v>
      </c>
      <c r="CB32" s="0" t="n">
        <f aca="false">IF(BZ32&lt;2,0,1)</f>
        <v>1</v>
      </c>
      <c r="CC32" s="5" t="n">
        <f aca="false">IF(O32=206,1,0)</f>
        <v>1</v>
      </c>
      <c r="CD32" s="5"/>
      <c r="CE32" s="5"/>
    </row>
    <row r="33" customFormat="false" ht="13.8" hidden="false" customHeight="false" outlineLevel="0" collapsed="false">
      <c r="A33" s="4" t="n">
        <v>43173.3016720255</v>
      </c>
      <c r="B33" s="1" t="s">
        <v>71</v>
      </c>
      <c r="C33" s="1" t="s">
        <v>111</v>
      </c>
      <c r="D33" s="1" t="s">
        <v>121</v>
      </c>
      <c r="E33" s="1" t="n">
        <v>4</v>
      </c>
      <c r="F33" s="1" t="n">
        <v>2</v>
      </c>
      <c r="G33" s="1" t="n">
        <v>2</v>
      </c>
      <c r="H33" s="1" t="n">
        <v>1</v>
      </c>
      <c r="I33" s="1" t="s">
        <v>113</v>
      </c>
      <c r="J33" s="1" t="s">
        <v>75</v>
      </c>
      <c r="K33" s="1" t="s">
        <v>76</v>
      </c>
      <c r="L33" s="1" t="s">
        <v>76</v>
      </c>
      <c r="M33" s="1" t="s">
        <v>130</v>
      </c>
      <c r="N33" s="1" t="s">
        <v>78</v>
      </c>
      <c r="O33" s="1" t="n">
        <v>206</v>
      </c>
      <c r="P33" s="1" t="s">
        <v>167</v>
      </c>
      <c r="Q33" s="1" t="s">
        <v>124</v>
      </c>
      <c r="R33" s="1" t="s">
        <v>81</v>
      </c>
      <c r="S33" s="1" t="s">
        <v>82</v>
      </c>
      <c r="T33" s="1" t="s">
        <v>83</v>
      </c>
      <c r="U33" s="1" t="s">
        <v>84</v>
      </c>
      <c r="V33" s="1" t="s">
        <v>85</v>
      </c>
      <c r="W33" s="1" t="s">
        <v>86</v>
      </c>
      <c r="X33" s="1" t="s">
        <v>76</v>
      </c>
      <c r="Y33" s="1" t="s">
        <v>87</v>
      </c>
      <c r="Z33" s="1" t="s">
        <v>88</v>
      </c>
      <c r="AA33" s="1" t="s">
        <v>89</v>
      </c>
      <c r="AB33" s="1" t="s">
        <v>90</v>
      </c>
      <c r="AC33" s="1" t="s">
        <v>91</v>
      </c>
      <c r="AD33" s="1" t="s">
        <v>92</v>
      </c>
      <c r="AE33" s="1" t="s">
        <v>93</v>
      </c>
      <c r="AF33" s="1" t="n">
        <v>7</v>
      </c>
      <c r="AG33" s="1" t="s">
        <v>76</v>
      </c>
      <c r="AH33" s="1" t="s">
        <v>94</v>
      </c>
      <c r="AI33" s="1" t="s">
        <v>95</v>
      </c>
      <c r="AJ33" s="1" t="s">
        <v>156</v>
      </c>
      <c r="AK33" s="1" t="s">
        <v>116</v>
      </c>
      <c r="AL33" s="1" t="s">
        <v>117</v>
      </c>
      <c r="AM33" s="1" t="s">
        <v>165</v>
      </c>
      <c r="AN33" s="1" t="s">
        <v>100</v>
      </c>
      <c r="AO33" s="1" t="s">
        <v>101</v>
      </c>
      <c r="AP33" s="1" t="s">
        <v>133</v>
      </c>
      <c r="AQ33" s="1" t="s">
        <v>147</v>
      </c>
      <c r="AR33" s="1" t="s">
        <v>104</v>
      </c>
      <c r="AS33" s="1" t="s">
        <v>86</v>
      </c>
      <c r="AT33" s="1" t="s">
        <v>86</v>
      </c>
      <c r="AU33" s="1" t="n">
        <v>-8</v>
      </c>
      <c r="AV33" s="1" t="s">
        <v>105</v>
      </c>
      <c r="AW33" s="1" t="s">
        <v>76</v>
      </c>
      <c r="AX33" s="1" t="s">
        <v>106</v>
      </c>
      <c r="AY33" s="1" t="s">
        <v>89</v>
      </c>
      <c r="AZ33" s="1" t="s">
        <v>86</v>
      </c>
      <c r="BA33" s="1" t="n">
        <v>5</v>
      </c>
      <c r="BB33" s="1" t="s">
        <v>107</v>
      </c>
      <c r="BC33" s="1" t="s">
        <v>143</v>
      </c>
      <c r="BD33" s="1" t="s">
        <v>109</v>
      </c>
      <c r="BE33" s="1" t="n">
        <v>4</v>
      </c>
      <c r="BF33" s="1" t="s">
        <v>176</v>
      </c>
      <c r="BG33" s="1" t="s">
        <v>177</v>
      </c>
      <c r="BH33" s="1" t="n">
        <v>1</v>
      </c>
      <c r="BI33" s="2"/>
      <c r="BJ33" s="0" t="n">
        <f aca="false">IF(B33="Hombre",0,IF(B33="Mujer",1,""))</f>
        <v>0</v>
      </c>
      <c r="BK33" s="0" t="n">
        <f aca="false">IF(C33="5-10",1,IF(C33="10-15",2,IF(C33="15-20",3,"")))</f>
        <v>3</v>
      </c>
      <c r="BL33" s="0" t="n">
        <f aca="false">IF(D33="6to",6,IF(D33="7mo",7,IF(D33="8vo",8,IF(D33="9no",9,IF(D33="10mo",10,IF(D33="11vo",11,""))))))</f>
        <v>9</v>
      </c>
      <c r="BM33" s="0" t="n">
        <f aca="false">(E33)</f>
        <v>4</v>
      </c>
      <c r="BN33" s="0" t="n">
        <f aca="false">(F33)</f>
        <v>2</v>
      </c>
      <c r="BO33" s="0" t="n">
        <f aca="false">(G33)</f>
        <v>2</v>
      </c>
      <c r="BP33" s="0" t="n">
        <f aca="false">(H33)</f>
        <v>1</v>
      </c>
      <c r="BQ33" s="5" t="n">
        <f aca="false">IF(I33="Frutas",1,0)</f>
        <v>1</v>
      </c>
      <c r="BR33" s="5" t="n">
        <f aca="false">IF(J34="5 veces",1,0)</f>
        <v>1</v>
      </c>
      <c r="BS33" s="5" t="n">
        <f aca="false">IF(K33="Opción 2",1,0)</f>
        <v>1</v>
      </c>
      <c r="BT33" s="0" t="n">
        <f aca="false">SUM(BQ33:BS33)</f>
        <v>3</v>
      </c>
      <c r="BU33" s="0" t="n">
        <f aca="false">(3-BT33)</f>
        <v>0</v>
      </c>
      <c r="BV33" s="0" t="n">
        <f aca="false">IF(BT33&lt;2,0,1)</f>
        <v>1</v>
      </c>
      <c r="BW33" s="5" t="n">
        <f aca="false">IF(L33="Opción 2",1,0)</f>
        <v>1</v>
      </c>
      <c r="BX33" s="6" t="n">
        <f aca="false">IF(M33="Membrana, núcleo y la masa citoplásmica.",1,0)</f>
        <v>0</v>
      </c>
      <c r="BY33" s="5" t="n">
        <f aca="false">IF(N33="Carnívoro",1,0)</f>
        <v>1</v>
      </c>
      <c r="BZ33" s="0" t="n">
        <f aca="false">SUM(BW33:BY33)</f>
        <v>2</v>
      </c>
      <c r="CA33" s="0" t="n">
        <f aca="false">3-BZ33</f>
        <v>1</v>
      </c>
      <c r="CB33" s="0" t="n">
        <f aca="false">IF(BZ33&lt;2,0,1)</f>
        <v>1</v>
      </c>
      <c r="CC33" s="5" t="n">
        <f aca="false">IF(O33=206,1,0)</f>
        <v>1</v>
      </c>
      <c r="CD33" s="5"/>
      <c r="CE33" s="5"/>
    </row>
    <row r="34" customFormat="false" ht="13.8" hidden="false" customHeight="false" outlineLevel="0" collapsed="false">
      <c r="A34" s="4" t="n">
        <v>43173.3025637384</v>
      </c>
      <c r="B34" s="1" t="s">
        <v>110</v>
      </c>
      <c r="C34" s="1" t="s">
        <v>72</v>
      </c>
      <c r="D34" s="1" t="s">
        <v>121</v>
      </c>
      <c r="E34" s="1" t="n">
        <v>3</v>
      </c>
      <c r="F34" s="1" t="n">
        <v>2</v>
      </c>
      <c r="G34" s="1" t="n">
        <v>4</v>
      </c>
      <c r="H34" s="1" t="n">
        <v>4</v>
      </c>
      <c r="I34" s="1" t="s">
        <v>113</v>
      </c>
      <c r="J34" s="1" t="s">
        <v>122</v>
      </c>
      <c r="K34" s="1" t="s">
        <v>76</v>
      </c>
      <c r="L34" s="1" t="s">
        <v>76</v>
      </c>
      <c r="M34" s="1" t="s">
        <v>130</v>
      </c>
      <c r="N34" s="1" t="s">
        <v>78</v>
      </c>
      <c r="O34" s="1" t="n">
        <v>302</v>
      </c>
      <c r="P34" s="1" t="s">
        <v>79</v>
      </c>
      <c r="Q34" s="1" t="s">
        <v>124</v>
      </c>
      <c r="R34" s="1" t="s">
        <v>81</v>
      </c>
      <c r="S34" s="1" t="s">
        <v>82</v>
      </c>
      <c r="T34" s="1" t="s">
        <v>83</v>
      </c>
      <c r="U34" s="1" t="s">
        <v>84</v>
      </c>
      <c r="V34" s="1" t="s">
        <v>85</v>
      </c>
      <c r="W34" s="1" t="s">
        <v>86</v>
      </c>
      <c r="X34" s="1" t="s">
        <v>76</v>
      </c>
      <c r="Y34" s="1" t="s">
        <v>87</v>
      </c>
      <c r="Z34" s="1" t="s">
        <v>88</v>
      </c>
      <c r="AA34" s="1" t="s">
        <v>89</v>
      </c>
      <c r="AB34" s="1" t="s">
        <v>90</v>
      </c>
      <c r="AC34" s="1" t="s">
        <v>91</v>
      </c>
      <c r="AD34" s="1" t="s">
        <v>92</v>
      </c>
      <c r="AE34" s="1" t="s">
        <v>93</v>
      </c>
      <c r="AF34" s="1" t="n">
        <v>7</v>
      </c>
      <c r="AG34" s="1" t="s">
        <v>76</v>
      </c>
      <c r="AH34" s="1" t="s">
        <v>94</v>
      </c>
      <c r="AI34" s="1" t="s">
        <v>95</v>
      </c>
      <c r="AJ34" s="1" t="s">
        <v>96</v>
      </c>
      <c r="AK34" s="1" t="s">
        <v>116</v>
      </c>
      <c r="AL34" s="1" t="s">
        <v>125</v>
      </c>
      <c r="AM34" s="1" t="s">
        <v>99</v>
      </c>
      <c r="AN34" s="1" t="s">
        <v>100</v>
      </c>
      <c r="AO34" s="1" t="s">
        <v>140</v>
      </c>
      <c r="AP34" s="1" t="s">
        <v>102</v>
      </c>
      <c r="AQ34" s="1" t="s">
        <v>103</v>
      </c>
      <c r="AR34" s="1" t="s">
        <v>150</v>
      </c>
      <c r="AS34" s="1" t="s">
        <v>86</v>
      </c>
      <c r="AT34" s="1" t="s">
        <v>86</v>
      </c>
      <c r="AU34" s="1" t="n">
        <v>-8</v>
      </c>
      <c r="AV34" s="1" t="s">
        <v>166</v>
      </c>
      <c r="AW34" s="1" t="s">
        <v>76</v>
      </c>
      <c r="AX34" s="1" t="s">
        <v>164</v>
      </c>
      <c r="AY34" s="1" t="s">
        <v>89</v>
      </c>
      <c r="AZ34" s="1" t="s">
        <v>86</v>
      </c>
      <c r="BA34" s="1" t="n">
        <v>5</v>
      </c>
      <c r="BB34" s="1" t="s">
        <v>107</v>
      </c>
      <c r="BC34" s="1" t="s">
        <v>108</v>
      </c>
      <c r="BD34" s="1" t="s">
        <v>109</v>
      </c>
      <c r="BE34" s="1" t="n">
        <v>4</v>
      </c>
      <c r="BF34" s="1" t="s">
        <v>176</v>
      </c>
      <c r="BG34" s="1" t="s">
        <v>176</v>
      </c>
      <c r="BH34" s="1" t="n">
        <v>1</v>
      </c>
      <c r="BI34" s="2"/>
      <c r="BJ34" s="0" t="n">
        <f aca="false">IF(B34="Hombre",0,IF(B34="Mujer",1,""))</f>
        <v>1</v>
      </c>
      <c r="BK34" s="0" t="n">
        <f aca="false">IF(C34="5-10",1,IF(C34="10-15",2,IF(C34="15-20",3,"")))</f>
        <v>2</v>
      </c>
      <c r="BL34" s="0" t="n">
        <f aca="false">IF(D34="6to",6,IF(D34="7mo",7,IF(D34="8vo",8,IF(D34="9no",9,IF(D34="10mo",10,IF(D34="11vo",11,""))))))</f>
        <v>9</v>
      </c>
      <c r="BM34" s="0" t="n">
        <f aca="false">(E34)</f>
        <v>3</v>
      </c>
      <c r="BN34" s="0" t="n">
        <f aca="false">(F34)</f>
        <v>2</v>
      </c>
      <c r="BO34" s="0" t="n">
        <f aca="false">(G34)</f>
        <v>4</v>
      </c>
      <c r="BP34" s="0" t="n">
        <f aca="false">(H34)</f>
        <v>4</v>
      </c>
      <c r="BQ34" s="5" t="n">
        <f aca="false">IF(I34="Frutas",1,0)</f>
        <v>1</v>
      </c>
      <c r="BR34" s="5" t="n">
        <f aca="false">IF(J35="5 veces",1,0)</f>
        <v>0</v>
      </c>
      <c r="BS34" s="5" t="n">
        <f aca="false">IF(K34="Opción 2",1,0)</f>
        <v>1</v>
      </c>
      <c r="BT34" s="0" t="n">
        <f aca="false">SUM(BQ34:BS34)</f>
        <v>2</v>
      </c>
      <c r="BU34" s="0" t="n">
        <f aca="false">(3-BT34)</f>
        <v>1</v>
      </c>
      <c r="BV34" s="0" t="n">
        <f aca="false">IF(BT34&lt;2,0,1)</f>
        <v>1</v>
      </c>
      <c r="BW34" s="5" t="n">
        <f aca="false">IF(L34="Opción 2",1,0)</f>
        <v>1</v>
      </c>
      <c r="BX34" s="6" t="n">
        <f aca="false">IF(M34="Membrana, núcleo y la masa citoplásmica.",1,0)</f>
        <v>0</v>
      </c>
      <c r="BY34" s="5" t="n">
        <f aca="false">IF(N34="Carnívoro",1,0)</f>
        <v>1</v>
      </c>
      <c r="BZ34" s="0" t="n">
        <f aca="false">SUM(BW34:BY34)</f>
        <v>2</v>
      </c>
      <c r="CA34" s="0" t="n">
        <f aca="false">3-BZ34</f>
        <v>1</v>
      </c>
      <c r="CB34" s="0" t="n">
        <f aca="false">IF(BZ34&lt;2,0,1)</f>
        <v>1</v>
      </c>
      <c r="CC34" s="5" t="n">
        <f aca="false">IF(O34=206,1,0)</f>
        <v>0</v>
      </c>
      <c r="CD34" s="5"/>
      <c r="CE34" s="5"/>
    </row>
    <row r="35" customFormat="false" ht="13.8" hidden="false" customHeight="false" outlineLevel="0" collapsed="false">
      <c r="A35" s="4" t="n">
        <v>43173.3027736458</v>
      </c>
      <c r="B35" s="1" t="s">
        <v>71</v>
      </c>
      <c r="C35" s="1" t="s">
        <v>111</v>
      </c>
      <c r="D35" s="1" t="s">
        <v>121</v>
      </c>
      <c r="E35" s="1" t="n">
        <v>2</v>
      </c>
      <c r="F35" s="1" t="n">
        <v>4</v>
      </c>
      <c r="G35" s="1" t="n">
        <v>4</v>
      </c>
      <c r="H35" s="1" t="n">
        <v>1</v>
      </c>
      <c r="I35" s="1" t="s">
        <v>113</v>
      </c>
      <c r="J35" s="1" t="s">
        <v>158</v>
      </c>
      <c r="K35" s="1" t="s">
        <v>76</v>
      </c>
      <c r="L35" s="1" t="s">
        <v>76</v>
      </c>
      <c r="M35" s="1" t="s">
        <v>130</v>
      </c>
      <c r="N35" s="1" t="s">
        <v>78</v>
      </c>
      <c r="O35" s="1" t="n">
        <v>206</v>
      </c>
      <c r="P35" s="1" t="s">
        <v>167</v>
      </c>
      <c r="Q35" s="1" t="s">
        <v>124</v>
      </c>
      <c r="R35" s="1" t="s">
        <v>81</v>
      </c>
      <c r="S35" s="1" t="s">
        <v>82</v>
      </c>
      <c r="T35" s="1" t="s">
        <v>83</v>
      </c>
      <c r="U35" s="1" t="s">
        <v>84</v>
      </c>
      <c r="V35" s="1" t="s">
        <v>85</v>
      </c>
      <c r="W35" s="1" t="s">
        <v>86</v>
      </c>
      <c r="X35" s="1" t="s">
        <v>76</v>
      </c>
      <c r="Y35" s="1" t="s">
        <v>168</v>
      </c>
      <c r="Z35" s="1" t="s">
        <v>88</v>
      </c>
      <c r="AA35" s="1" t="s">
        <v>89</v>
      </c>
      <c r="AB35" s="1" t="s">
        <v>90</v>
      </c>
      <c r="AC35" s="1" t="s">
        <v>91</v>
      </c>
      <c r="AD35" s="1" t="s">
        <v>92</v>
      </c>
      <c r="AE35" s="1" t="s">
        <v>93</v>
      </c>
      <c r="AF35" s="1" t="n">
        <v>7</v>
      </c>
      <c r="AG35" s="1" t="s">
        <v>76</v>
      </c>
      <c r="AH35" s="1" t="s">
        <v>94</v>
      </c>
      <c r="AI35" s="1" t="s">
        <v>95</v>
      </c>
      <c r="AJ35" s="1" t="s">
        <v>96</v>
      </c>
      <c r="AK35" s="1" t="s">
        <v>116</v>
      </c>
      <c r="AL35" s="1" t="s">
        <v>125</v>
      </c>
      <c r="AM35" s="1" t="s">
        <v>99</v>
      </c>
      <c r="AN35" s="1" t="s">
        <v>100</v>
      </c>
      <c r="AO35" s="1" t="s">
        <v>101</v>
      </c>
      <c r="AP35" s="1" t="s">
        <v>102</v>
      </c>
      <c r="AQ35" s="1" t="s">
        <v>119</v>
      </c>
      <c r="AR35" s="1" t="s">
        <v>104</v>
      </c>
      <c r="AS35" s="1" t="s">
        <v>86</v>
      </c>
      <c r="AT35" s="1" t="s">
        <v>86</v>
      </c>
      <c r="AU35" s="1" t="n">
        <v>-8</v>
      </c>
      <c r="AV35" s="1" t="s">
        <v>105</v>
      </c>
      <c r="AW35" s="1" t="s">
        <v>76</v>
      </c>
      <c r="AX35" s="1" t="s">
        <v>106</v>
      </c>
      <c r="AY35" s="1" t="s">
        <v>89</v>
      </c>
      <c r="AZ35" s="1" t="s">
        <v>86</v>
      </c>
      <c r="BA35" s="1" t="n">
        <v>5</v>
      </c>
      <c r="BB35" s="1" t="s">
        <v>107</v>
      </c>
      <c r="BC35" s="1" t="s">
        <v>108</v>
      </c>
      <c r="BD35" s="1" t="s">
        <v>109</v>
      </c>
      <c r="BE35" s="1" t="n">
        <v>3</v>
      </c>
      <c r="BF35" s="1" t="s">
        <v>176</v>
      </c>
      <c r="BG35" s="1" t="s">
        <v>177</v>
      </c>
      <c r="BH35" s="1" t="n">
        <v>1</v>
      </c>
      <c r="BI35" s="2"/>
      <c r="BJ35" s="0" t="n">
        <f aca="false">IF(B35="Hombre",0,IF(B35="Mujer",1,""))</f>
        <v>0</v>
      </c>
      <c r="BK35" s="0" t="n">
        <f aca="false">IF(C35="5-10",1,IF(C35="10-15",2,IF(C35="15-20",3,"")))</f>
        <v>3</v>
      </c>
      <c r="BL35" s="0" t="n">
        <f aca="false">IF(D35="6to",6,IF(D35="7mo",7,IF(D35="8vo",8,IF(D35="9no",9,IF(D35="10mo",10,IF(D35="11vo",11,""))))))</f>
        <v>9</v>
      </c>
      <c r="BM35" s="0" t="n">
        <f aca="false">(E35)</f>
        <v>2</v>
      </c>
      <c r="BN35" s="0" t="n">
        <f aca="false">(F35)</f>
        <v>4</v>
      </c>
      <c r="BO35" s="0" t="n">
        <f aca="false">(G35)</f>
        <v>4</v>
      </c>
      <c r="BP35" s="0" t="n">
        <f aca="false">(H35)</f>
        <v>1</v>
      </c>
      <c r="BQ35" s="5" t="n">
        <f aca="false">IF(I35="Frutas",1,0)</f>
        <v>1</v>
      </c>
      <c r="BR35" s="5" t="n">
        <f aca="false">IF(J36="5 veces",1,0)</f>
        <v>0</v>
      </c>
      <c r="BS35" s="5" t="n">
        <f aca="false">IF(K35="Opción 2",1,0)</f>
        <v>1</v>
      </c>
      <c r="BT35" s="0" t="n">
        <f aca="false">SUM(BQ35:BS35)</f>
        <v>2</v>
      </c>
      <c r="BU35" s="0" t="n">
        <f aca="false">(3-BT35)</f>
        <v>1</v>
      </c>
      <c r="BV35" s="0" t="n">
        <f aca="false">IF(BT35&lt;2,0,1)</f>
        <v>1</v>
      </c>
      <c r="BW35" s="5" t="n">
        <f aca="false">IF(L35="Opción 2",1,0)</f>
        <v>1</v>
      </c>
      <c r="BX35" s="6" t="n">
        <f aca="false">IF(M35="Membrana, núcleo y la masa citoplásmica.",1,0)</f>
        <v>0</v>
      </c>
      <c r="BY35" s="5" t="n">
        <f aca="false">IF(N35="Carnívoro",1,0)</f>
        <v>1</v>
      </c>
      <c r="BZ35" s="0" t="n">
        <f aca="false">SUM(BW35:BY35)</f>
        <v>2</v>
      </c>
      <c r="CA35" s="0" t="n">
        <f aca="false">3-BZ35</f>
        <v>1</v>
      </c>
      <c r="CB35" s="0" t="n">
        <f aca="false">IF(BZ35&lt;2,0,1)</f>
        <v>1</v>
      </c>
      <c r="CC35" s="5" t="n">
        <f aca="false">IF(O35=206,1,0)</f>
        <v>1</v>
      </c>
      <c r="CD35" s="5"/>
      <c r="CE35" s="5"/>
    </row>
    <row r="36" customFormat="false" ht="13.8" hidden="false" customHeight="false" outlineLevel="0" collapsed="false">
      <c r="A36" s="4" t="n">
        <v>43173.3033255093</v>
      </c>
      <c r="B36" s="1" t="s">
        <v>71</v>
      </c>
      <c r="C36" s="1" t="s">
        <v>111</v>
      </c>
      <c r="D36" s="1" t="s">
        <v>121</v>
      </c>
      <c r="E36" s="1" t="n">
        <v>2</v>
      </c>
      <c r="F36" s="1" t="n">
        <v>1</v>
      </c>
      <c r="G36" s="1" t="n">
        <v>2</v>
      </c>
      <c r="H36" s="1" t="n">
        <v>2</v>
      </c>
      <c r="I36" s="1" t="s">
        <v>113</v>
      </c>
      <c r="J36" s="1" t="s">
        <v>114</v>
      </c>
      <c r="K36" s="1" t="s">
        <v>76</v>
      </c>
      <c r="L36" s="1" t="s">
        <v>76</v>
      </c>
      <c r="M36" s="1" t="s">
        <v>130</v>
      </c>
      <c r="N36" s="1" t="s">
        <v>78</v>
      </c>
      <c r="O36" s="1" t="n">
        <v>206</v>
      </c>
      <c r="P36" s="1" t="s">
        <v>79</v>
      </c>
      <c r="Q36" s="1" t="s">
        <v>124</v>
      </c>
      <c r="R36" s="1" t="s">
        <v>81</v>
      </c>
      <c r="S36" s="1" t="s">
        <v>82</v>
      </c>
      <c r="T36" s="1" t="s">
        <v>83</v>
      </c>
      <c r="U36" s="1" t="s">
        <v>84</v>
      </c>
      <c r="V36" s="1" t="s">
        <v>85</v>
      </c>
      <c r="W36" s="1" t="s">
        <v>86</v>
      </c>
      <c r="X36" s="1" t="s">
        <v>76</v>
      </c>
      <c r="Y36" s="1" t="s">
        <v>87</v>
      </c>
      <c r="Z36" s="1" t="s">
        <v>88</v>
      </c>
      <c r="AA36" s="1" t="s">
        <v>89</v>
      </c>
      <c r="AB36" s="1" t="s">
        <v>90</v>
      </c>
      <c r="AC36" s="1" t="s">
        <v>91</v>
      </c>
      <c r="AD36" s="1" t="s">
        <v>92</v>
      </c>
      <c r="AE36" s="1" t="s">
        <v>93</v>
      </c>
      <c r="AF36" s="1" t="n">
        <v>7</v>
      </c>
      <c r="AG36" s="1" t="s">
        <v>76</v>
      </c>
      <c r="AH36" s="1" t="s">
        <v>94</v>
      </c>
      <c r="AI36" s="1" t="s">
        <v>95</v>
      </c>
      <c r="AJ36" s="1" t="s">
        <v>96</v>
      </c>
      <c r="AK36" s="1" t="s">
        <v>116</v>
      </c>
      <c r="AL36" s="1" t="s">
        <v>149</v>
      </c>
      <c r="AM36" s="1" t="s">
        <v>99</v>
      </c>
      <c r="AN36" s="1" t="s">
        <v>100</v>
      </c>
      <c r="AO36" s="1" t="s">
        <v>101</v>
      </c>
      <c r="AP36" s="1" t="s">
        <v>102</v>
      </c>
      <c r="AQ36" s="1" t="s">
        <v>147</v>
      </c>
      <c r="AR36" s="1" t="s">
        <v>104</v>
      </c>
      <c r="AS36" s="1" t="s">
        <v>86</v>
      </c>
      <c r="AT36" s="1" t="s">
        <v>86</v>
      </c>
      <c r="AU36" s="1" t="n">
        <v>-8</v>
      </c>
      <c r="AV36" s="1" t="s">
        <v>105</v>
      </c>
      <c r="AW36" s="1" t="s">
        <v>76</v>
      </c>
      <c r="AX36" s="1" t="s">
        <v>106</v>
      </c>
      <c r="AY36" s="1" t="s">
        <v>89</v>
      </c>
      <c r="AZ36" s="1" t="s">
        <v>86</v>
      </c>
      <c r="BA36" s="1" t="n">
        <v>5</v>
      </c>
      <c r="BB36" s="1" t="s">
        <v>107</v>
      </c>
      <c r="BC36" s="1" t="s">
        <v>135</v>
      </c>
      <c r="BD36" s="1" t="s">
        <v>109</v>
      </c>
      <c r="BE36" s="1" t="n">
        <v>3</v>
      </c>
      <c r="BF36" s="1" t="s">
        <v>176</v>
      </c>
      <c r="BG36" s="1" t="s">
        <v>176</v>
      </c>
      <c r="BH36" s="1" t="n">
        <v>2</v>
      </c>
      <c r="BI36" s="2"/>
      <c r="BJ36" s="0" t="n">
        <f aca="false">IF(B36="Hombre",0,IF(B36="Mujer",1,""))</f>
        <v>0</v>
      </c>
      <c r="BK36" s="0" t="n">
        <f aca="false">IF(C36="5-10",1,IF(C36="10-15",2,IF(C36="15-20",3,"")))</f>
        <v>3</v>
      </c>
      <c r="BL36" s="0" t="n">
        <f aca="false">IF(D36="6to",6,IF(D36="7mo",7,IF(D36="8vo",8,IF(D36="9no",9,IF(D36="10mo",10,IF(D36="11vo",11,""))))))</f>
        <v>9</v>
      </c>
      <c r="BM36" s="0" t="n">
        <f aca="false">(E36)</f>
        <v>2</v>
      </c>
      <c r="BN36" s="0" t="n">
        <f aca="false">(F36)</f>
        <v>1</v>
      </c>
      <c r="BO36" s="0" t="n">
        <f aca="false">(G36)</f>
        <v>2</v>
      </c>
      <c r="BP36" s="0" t="n">
        <f aca="false">(H36)</f>
        <v>2</v>
      </c>
      <c r="BQ36" s="5" t="n">
        <f aca="false">IF(I36="Frutas",1,0)</f>
        <v>1</v>
      </c>
      <c r="BR36" s="5" t="n">
        <f aca="false">IF(J37="5 veces",1,0)</f>
        <v>1</v>
      </c>
      <c r="BS36" s="5" t="n">
        <f aca="false">IF(K36="Opción 2",1,0)</f>
        <v>1</v>
      </c>
      <c r="BT36" s="0" t="n">
        <f aca="false">SUM(BQ36:BS36)</f>
        <v>3</v>
      </c>
      <c r="BU36" s="0" t="n">
        <f aca="false">(3-BT36)</f>
        <v>0</v>
      </c>
      <c r="BV36" s="0" t="n">
        <f aca="false">IF(BT36&lt;2,0,1)</f>
        <v>1</v>
      </c>
      <c r="BW36" s="5" t="n">
        <f aca="false">IF(L36="Opción 2",1,0)</f>
        <v>1</v>
      </c>
      <c r="BX36" s="6" t="n">
        <f aca="false">IF(M36="Membrana, núcleo y la masa citoplásmica.",1,0)</f>
        <v>0</v>
      </c>
      <c r="BY36" s="5" t="n">
        <f aca="false">IF(N36="Carnívoro",1,0)</f>
        <v>1</v>
      </c>
      <c r="BZ36" s="0" t="n">
        <f aca="false">SUM(BW36:BY36)</f>
        <v>2</v>
      </c>
      <c r="CA36" s="0" t="n">
        <f aca="false">3-BZ36</f>
        <v>1</v>
      </c>
      <c r="CB36" s="0" t="n">
        <f aca="false">IF(BZ36&lt;2,0,1)</f>
        <v>1</v>
      </c>
      <c r="CC36" s="5" t="n">
        <f aca="false">IF(O36=206,1,0)</f>
        <v>1</v>
      </c>
      <c r="CD36" s="5"/>
      <c r="CE36" s="5"/>
    </row>
    <row r="37" customFormat="false" ht="13.8" hidden="false" customHeight="false" outlineLevel="0" collapsed="false">
      <c r="A37" s="4" t="n">
        <v>43173.3034142824</v>
      </c>
      <c r="B37" s="1" t="s">
        <v>110</v>
      </c>
      <c r="C37" s="1" t="s">
        <v>72</v>
      </c>
      <c r="D37" s="1" t="s">
        <v>121</v>
      </c>
      <c r="E37" s="1" t="n">
        <v>1</v>
      </c>
      <c r="F37" s="1" t="n">
        <v>2</v>
      </c>
      <c r="G37" s="1" t="n">
        <v>3</v>
      </c>
      <c r="H37" s="1" t="n">
        <v>2</v>
      </c>
      <c r="I37" s="1" t="s">
        <v>113</v>
      </c>
      <c r="J37" s="1" t="s">
        <v>122</v>
      </c>
      <c r="K37" s="1" t="s">
        <v>76</v>
      </c>
      <c r="L37" s="1" t="s">
        <v>76</v>
      </c>
      <c r="M37" s="1" t="s">
        <v>77</v>
      </c>
      <c r="N37" s="1" t="s">
        <v>78</v>
      </c>
      <c r="O37" s="1" t="n">
        <v>206</v>
      </c>
      <c r="P37" s="1" t="s">
        <v>79</v>
      </c>
      <c r="Q37" s="1" t="s">
        <v>124</v>
      </c>
      <c r="R37" s="1" t="s">
        <v>81</v>
      </c>
      <c r="S37" s="1" t="s">
        <v>82</v>
      </c>
      <c r="T37" s="1" t="s">
        <v>83</v>
      </c>
      <c r="U37" s="1" t="s">
        <v>84</v>
      </c>
      <c r="V37" s="1" t="s">
        <v>85</v>
      </c>
      <c r="W37" s="1" t="s">
        <v>86</v>
      </c>
      <c r="X37" s="1" t="s">
        <v>76</v>
      </c>
      <c r="Y37" s="1" t="s">
        <v>87</v>
      </c>
      <c r="Z37" s="1" t="s">
        <v>88</v>
      </c>
      <c r="AA37" s="1" t="s">
        <v>89</v>
      </c>
      <c r="AB37" s="1" t="s">
        <v>90</v>
      </c>
      <c r="AC37" s="1" t="s">
        <v>91</v>
      </c>
      <c r="AD37" s="1" t="s">
        <v>115</v>
      </c>
      <c r="AE37" s="1" t="s">
        <v>93</v>
      </c>
      <c r="AF37" s="1" t="n">
        <v>7</v>
      </c>
      <c r="AG37" s="1" t="s">
        <v>89</v>
      </c>
      <c r="AH37" s="1" t="s">
        <v>94</v>
      </c>
      <c r="AI37" s="1" t="s">
        <v>95</v>
      </c>
      <c r="AJ37" s="1" t="s">
        <v>96</v>
      </c>
      <c r="AK37" s="1" t="s">
        <v>116</v>
      </c>
      <c r="AL37" s="1" t="s">
        <v>125</v>
      </c>
      <c r="AM37" s="1" t="s">
        <v>99</v>
      </c>
      <c r="AN37" s="1" t="s">
        <v>100</v>
      </c>
      <c r="AO37" s="1" t="s">
        <v>140</v>
      </c>
      <c r="AP37" s="1" t="s">
        <v>118</v>
      </c>
      <c r="AQ37" s="1" t="s">
        <v>103</v>
      </c>
      <c r="AR37" s="1" t="s">
        <v>104</v>
      </c>
      <c r="AS37" s="1" t="s">
        <v>86</v>
      </c>
      <c r="AT37" s="1" t="s">
        <v>89</v>
      </c>
      <c r="AU37" s="1" t="n">
        <v>-26</v>
      </c>
      <c r="AV37" s="1" t="s">
        <v>166</v>
      </c>
      <c r="AW37" s="1" t="s">
        <v>76</v>
      </c>
      <c r="AX37" s="1" t="s">
        <v>164</v>
      </c>
      <c r="AY37" s="1" t="s">
        <v>89</v>
      </c>
      <c r="AZ37" s="1" t="s">
        <v>86</v>
      </c>
      <c r="BA37" s="1" t="n">
        <v>5</v>
      </c>
      <c r="BB37" s="1" t="s">
        <v>107</v>
      </c>
      <c r="BC37" s="1" t="s">
        <v>135</v>
      </c>
      <c r="BD37" s="1" t="s">
        <v>109</v>
      </c>
      <c r="BE37" s="1" t="n">
        <v>2</v>
      </c>
      <c r="BF37" s="1" t="s">
        <v>176</v>
      </c>
      <c r="BG37" s="1" t="s">
        <v>177</v>
      </c>
      <c r="BH37" s="1" t="n">
        <v>1</v>
      </c>
      <c r="BI37" s="2"/>
      <c r="BJ37" s="0" t="n">
        <f aca="false">IF(B37="Hombre",0,IF(B37="Mujer",1,""))</f>
        <v>1</v>
      </c>
      <c r="BK37" s="0" t="n">
        <f aca="false">IF(C37="5-10",1,IF(C37="10-15",2,IF(C37="15-20",3,"")))</f>
        <v>2</v>
      </c>
      <c r="BL37" s="0" t="n">
        <f aca="false">IF(D37="6to",6,IF(D37="7mo",7,IF(D37="8vo",8,IF(D37="9no",9,IF(D37="10mo",10,IF(D37="11vo",11,""))))))</f>
        <v>9</v>
      </c>
      <c r="BM37" s="0" t="n">
        <f aca="false">(E37)</f>
        <v>1</v>
      </c>
      <c r="BN37" s="0" t="n">
        <f aca="false">(F37)</f>
        <v>2</v>
      </c>
      <c r="BO37" s="0" t="n">
        <f aca="false">(G37)</f>
        <v>3</v>
      </c>
      <c r="BP37" s="0" t="n">
        <f aca="false">(H37)</f>
        <v>2</v>
      </c>
      <c r="BQ37" s="5" t="n">
        <f aca="false">IF(I37="Frutas",1,0)</f>
        <v>1</v>
      </c>
      <c r="BR37" s="5" t="n">
        <f aca="false">IF(J38="5 veces",1,0)</f>
        <v>0</v>
      </c>
      <c r="BS37" s="5" t="n">
        <f aca="false">IF(K37="Opción 2",1,0)</f>
        <v>1</v>
      </c>
      <c r="BT37" s="0" t="n">
        <f aca="false">SUM(BQ37:BS37)</f>
        <v>2</v>
      </c>
      <c r="BU37" s="0" t="n">
        <f aca="false">(3-BT37)</f>
        <v>1</v>
      </c>
      <c r="BV37" s="0" t="n">
        <f aca="false">IF(BT37&lt;2,0,1)</f>
        <v>1</v>
      </c>
      <c r="BW37" s="5" t="n">
        <f aca="false">IF(L37="Opción 2",1,0)</f>
        <v>1</v>
      </c>
      <c r="BX37" s="6" t="n">
        <f aca="false">IF(M37="Membrana, núcleo y la masa citoplásmica.",1,0)</f>
        <v>1</v>
      </c>
      <c r="BY37" s="5" t="n">
        <f aca="false">IF(N37="Carnívoro",1,0)</f>
        <v>1</v>
      </c>
      <c r="BZ37" s="0" t="n">
        <f aca="false">SUM(BW37:BY37)</f>
        <v>3</v>
      </c>
      <c r="CA37" s="0" t="n">
        <f aca="false">3-BZ37</f>
        <v>0</v>
      </c>
      <c r="CB37" s="0" t="n">
        <f aca="false">IF(BZ37&lt;2,0,1)</f>
        <v>1</v>
      </c>
      <c r="CC37" s="5" t="n">
        <f aca="false">IF(O37=206,1,0)</f>
        <v>1</v>
      </c>
      <c r="CD37" s="5"/>
      <c r="CE37" s="5"/>
    </row>
    <row r="38" customFormat="false" ht="13.8" hidden="false" customHeight="false" outlineLevel="0" collapsed="false">
      <c r="A38" s="4" t="n">
        <v>43173.3035845949</v>
      </c>
      <c r="B38" s="1" t="s">
        <v>71</v>
      </c>
      <c r="C38" s="1" t="s">
        <v>111</v>
      </c>
      <c r="D38" s="1" t="s">
        <v>121</v>
      </c>
      <c r="E38" s="1" t="n">
        <v>3</v>
      </c>
      <c r="F38" s="1" t="n">
        <v>3</v>
      </c>
      <c r="G38" s="1" t="n">
        <v>3</v>
      </c>
      <c r="H38" s="1" t="n">
        <v>3</v>
      </c>
      <c r="I38" s="1" t="s">
        <v>178</v>
      </c>
      <c r="J38" s="1" t="s">
        <v>158</v>
      </c>
      <c r="K38" s="1" t="s">
        <v>89</v>
      </c>
      <c r="L38" s="1" t="s">
        <v>76</v>
      </c>
      <c r="M38" s="1" t="s">
        <v>77</v>
      </c>
      <c r="N38" s="1" t="s">
        <v>78</v>
      </c>
      <c r="O38" s="1" t="n">
        <v>206</v>
      </c>
      <c r="P38" s="1" t="s">
        <v>79</v>
      </c>
      <c r="Q38" s="1" t="s">
        <v>124</v>
      </c>
      <c r="R38" s="1" t="s">
        <v>81</v>
      </c>
      <c r="S38" s="1" t="s">
        <v>152</v>
      </c>
      <c r="T38" s="1" t="s">
        <v>83</v>
      </c>
      <c r="U38" s="1" t="s">
        <v>84</v>
      </c>
      <c r="V38" s="1" t="s">
        <v>85</v>
      </c>
      <c r="W38" s="1" t="s">
        <v>86</v>
      </c>
      <c r="X38" s="1" t="s">
        <v>76</v>
      </c>
      <c r="Y38" s="1" t="s">
        <v>87</v>
      </c>
      <c r="Z38" s="1" t="s">
        <v>88</v>
      </c>
      <c r="AA38" s="1" t="s">
        <v>89</v>
      </c>
      <c r="AB38" s="1" t="s">
        <v>90</v>
      </c>
      <c r="AC38" s="1" t="s">
        <v>91</v>
      </c>
      <c r="AD38" s="1" t="s">
        <v>92</v>
      </c>
      <c r="AE38" s="1" t="s">
        <v>93</v>
      </c>
      <c r="AF38" s="1" t="n">
        <v>7</v>
      </c>
      <c r="AG38" s="1" t="s">
        <v>76</v>
      </c>
      <c r="AH38" s="1" t="s">
        <v>94</v>
      </c>
      <c r="AI38" s="1" t="s">
        <v>95</v>
      </c>
      <c r="AJ38" s="1" t="s">
        <v>96</v>
      </c>
      <c r="AK38" s="1" t="s">
        <v>116</v>
      </c>
      <c r="AL38" s="1" t="s">
        <v>117</v>
      </c>
      <c r="AM38" s="1" t="s">
        <v>99</v>
      </c>
      <c r="AN38" s="1" t="s">
        <v>163</v>
      </c>
      <c r="AO38" s="1" t="s">
        <v>157</v>
      </c>
      <c r="AP38" s="1" t="s">
        <v>118</v>
      </c>
      <c r="AQ38" s="1" t="s">
        <v>103</v>
      </c>
      <c r="AR38" s="1" t="s">
        <v>120</v>
      </c>
      <c r="AS38" s="1" t="s">
        <v>86</v>
      </c>
      <c r="AT38" s="1" t="s">
        <v>86</v>
      </c>
      <c r="AU38" s="1" t="n">
        <v>-8</v>
      </c>
      <c r="AV38" s="1" t="s">
        <v>105</v>
      </c>
      <c r="AW38" s="1" t="s">
        <v>76</v>
      </c>
      <c r="AX38" s="1" t="s">
        <v>106</v>
      </c>
      <c r="AY38" s="1" t="s">
        <v>89</v>
      </c>
      <c r="AZ38" s="1" t="s">
        <v>86</v>
      </c>
      <c r="BA38" s="1" t="n">
        <v>5</v>
      </c>
      <c r="BB38" s="1" t="s">
        <v>107</v>
      </c>
      <c r="BC38" s="1" t="s">
        <v>143</v>
      </c>
      <c r="BD38" s="1" t="s">
        <v>109</v>
      </c>
      <c r="BE38" s="1" t="n">
        <v>3</v>
      </c>
      <c r="BF38" s="1" t="s">
        <v>176</v>
      </c>
      <c r="BG38" s="1" t="s">
        <v>176</v>
      </c>
      <c r="BH38" s="1" t="n">
        <v>1</v>
      </c>
      <c r="BI38" s="2"/>
      <c r="BJ38" s="0" t="n">
        <f aca="false">IF(B38="Hombre",0,IF(B38="Mujer",1,""))</f>
        <v>0</v>
      </c>
      <c r="BK38" s="0" t="n">
        <f aca="false">IF(C38="5-10",1,IF(C38="10-15",2,IF(C38="15-20",3,"")))</f>
        <v>3</v>
      </c>
      <c r="BL38" s="0" t="n">
        <f aca="false">IF(D38="6to",6,IF(D38="7mo",7,IF(D38="8vo",8,IF(D38="9no",9,IF(D38="10mo",10,IF(D38="11vo",11,""))))))</f>
        <v>9</v>
      </c>
      <c r="BM38" s="0" t="n">
        <f aca="false">(E38)</f>
        <v>3</v>
      </c>
      <c r="BN38" s="0" t="n">
        <f aca="false">(F38)</f>
        <v>3</v>
      </c>
      <c r="BO38" s="0" t="n">
        <f aca="false">(G38)</f>
        <v>3</v>
      </c>
      <c r="BP38" s="0" t="n">
        <f aca="false">(H38)</f>
        <v>3</v>
      </c>
      <c r="BQ38" s="5" t="n">
        <f aca="false">IF(I38="Frutas",1,0)</f>
        <v>0</v>
      </c>
      <c r="BR38" s="5" t="n">
        <f aca="false">IF(J39="5 veces",1,0)</f>
        <v>1</v>
      </c>
      <c r="BS38" s="5" t="n">
        <f aca="false">IF(K38="Opción 2",1,0)</f>
        <v>0</v>
      </c>
      <c r="BT38" s="0" t="n">
        <f aca="false">SUM(BQ38:BS38)</f>
        <v>1</v>
      </c>
      <c r="BU38" s="0" t="n">
        <f aca="false">(3-BT38)</f>
        <v>2</v>
      </c>
      <c r="BV38" s="0" t="n">
        <f aca="false">IF(BT38&lt;2,0,1)</f>
        <v>0</v>
      </c>
      <c r="BW38" s="5" t="n">
        <f aca="false">IF(L38="Opción 2",1,0)</f>
        <v>1</v>
      </c>
      <c r="BX38" s="6" t="n">
        <f aca="false">IF(M38="Membrana, núcleo y la masa citoplásmica.",1,0)</f>
        <v>1</v>
      </c>
      <c r="BY38" s="5" t="n">
        <f aca="false">IF(N38="Carnívoro",1,0)</f>
        <v>1</v>
      </c>
      <c r="BZ38" s="0" t="n">
        <f aca="false">SUM(BW38:BY38)</f>
        <v>3</v>
      </c>
      <c r="CA38" s="0" t="n">
        <f aca="false">3-BZ38</f>
        <v>0</v>
      </c>
      <c r="CB38" s="0" t="n">
        <f aca="false">IF(BZ38&lt;2,0,1)</f>
        <v>1</v>
      </c>
      <c r="CC38" s="5" t="n">
        <f aca="false">IF(O38=206,1,0)</f>
        <v>1</v>
      </c>
      <c r="CD38" s="5"/>
      <c r="CE38" s="5"/>
    </row>
    <row r="39" customFormat="false" ht="13.8" hidden="false" customHeight="false" outlineLevel="0" collapsed="false">
      <c r="A39" s="4" t="n">
        <v>43173.3036292593</v>
      </c>
      <c r="B39" s="1" t="s">
        <v>110</v>
      </c>
      <c r="C39" s="1" t="s">
        <v>72</v>
      </c>
      <c r="D39" s="1" t="s">
        <v>121</v>
      </c>
      <c r="E39" s="1" t="n">
        <v>3</v>
      </c>
      <c r="F39" s="1" t="n">
        <v>3</v>
      </c>
      <c r="G39" s="1" t="n">
        <v>1</v>
      </c>
      <c r="H39" s="1" t="n">
        <v>1</v>
      </c>
      <c r="I39" s="1" t="s">
        <v>113</v>
      </c>
      <c r="J39" s="1" t="s">
        <v>122</v>
      </c>
      <c r="K39" s="1" t="s">
        <v>76</v>
      </c>
      <c r="L39" s="1" t="s">
        <v>76</v>
      </c>
      <c r="M39" s="1" t="s">
        <v>77</v>
      </c>
      <c r="N39" s="1" t="s">
        <v>78</v>
      </c>
      <c r="O39" s="1" t="n">
        <v>302</v>
      </c>
      <c r="P39" s="1" t="s">
        <v>79</v>
      </c>
      <c r="Q39" s="1" t="s">
        <v>124</v>
      </c>
      <c r="R39" s="1" t="s">
        <v>81</v>
      </c>
      <c r="S39" s="1" t="s">
        <v>82</v>
      </c>
      <c r="T39" s="1" t="s">
        <v>83</v>
      </c>
      <c r="U39" s="1" t="s">
        <v>84</v>
      </c>
      <c r="V39" s="1" t="s">
        <v>85</v>
      </c>
      <c r="W39" s="1" t="s">
        <v>86</v>
      </c>
      <c r="X39" s="1" t="s">
        <v>76</v>
      </c>
      <c r="Y39" s="1" t="s">
        <v>87</v>
      </c>
      <c r="Z39" s="1" t="s">
        <v>88</v>
      </c>
      <c r="AA39" s="1" t="s">
        <v>89</v>
      </c>
      <c r="AB39" s="1" t="s">
        <v>90</v>
      </c>
      <c r="AC39" s="1" t="s">
        <v>91</v>
      </c>
      <c r="AD39" s="1" t="s">
        <v>115</v>
      </c>
      <c r="AE39" s="1" t="s">
        <v>93</v>
      </c>
      <c r="AF39" s="1" t="n">
        <v>7</v>
      </c>
      <c r="AG39" s="1" t="s">
        <v>76</v>
      </c>
      <c r="AH39" s="1" t="s">
        <v>94</v>
      </c>
      <c r="AI39" s="1" t="s">
        <v>132</v>
      </c>
      <c r="AJ39" s="1" t="s">
        <v>96</v>
      </c>
      <c r="AK39" s="1" t="s">
        <v>116</v>
      </c>
      <c r="AL39" s="1" t="s">
        <v>117</v>
      </c>
      <c r="AM39" s="1" t="s">
        <v>99</v>
      </c>
      <c r="AN39" s="1" t="s">
        <v>100</v>
      </c>
      <c r="AO39" s="1" t="s">
        <v>101</v>
      </c>
      <c r="AP39" s="1" t="s">
        <v>102</v>
      </c>
      <c r="AQ39" s="1" t="s">
        <v>103</v>
      </c>
      <c r="AR39" s="1" t="s">
        <v>150</v>
      </c>
      <c r="AS39" s="1" t="s">
        <v>86</v>
      </c>
      <c r="AT39" s="1" t="s">
        <v>89</v>
      </c>
      <c r="AU39" s="1" t="n">
        <v>-26</v>
      </c>
      <c r="AV39" s="1" t="s">
        <v>166</v>
      </c>
      <c r="AW39" s="1" t="s">
        <v>76</v>
      </c>
      <c r="AX39" s="1" t="s">
        <v>164</v>
      </c>
      <c r="AY39" s="1" t="s">
        <v>89</v>
      </c>
      <c r="AZ39" s="1" t="s">
        <v>86</v>
      </c>
      <c r="BA39" s="1" t="n">
        <v>5</v>
      </c>
      <c r="BB39" s="1" t="s">
        <v>107</v>
      </c>
      <c r="BC39" s="1" t="s">
        <v>108</v>
      </c>
      <c r="BD39" s="1" t="s">
        <v>109</v>
      </c>
      <c r="BE39" s="1" t="n">
        <v>3</v>
      </c>
      <c r="BF39" s="1" t="s">
        <v>176</v>
      </c>
      <c r="BG39" s="1" t="s">
        <v>176</v>
      </c>
      <c r="BH39" s="1" t="n">
        <v>2</v>
      </c>
      <c r="BI39" s="2"/>
      <c r="BJ39" s="0" t="n">
        <f aca="false">IF(B39="Hombre",0,IF(B39="Mujer",1,""))</f>
        <v>1</v>
      </c>
      <c r="BK39" s="0" t="n">
        <f aca="false">IF(C39="5-10",1,IF(C39="10-15",2,IF(C39="15-20",3,"")))</f>
        <v>2</v>
      </c>
      <c r="BL39" s="0" t="n">
        <f aca="false">IF(D39="6to",6,IF(D39="7mo",7,IF(D39="8vo",8,IF(D39="9no",9,IF(D39="10mo",10,IF(D39="11vo",11,""))))))</f>
        <v>9</v>
      </c>
      <c r="BM39" s="0" t="n">
        <f aca="false">(E39)</f>
        <v>3</v>
      </c>
      <c r="BN39" s="0" t="n">
        <f aca="false">(F39)</f>
        <v>3</v>
      </c>
      <c r="BO39" s="0" t="n">
        <f aca="false">(G39)</f>
        <v>1</v>
      </c>
      <c r="BP39" s="0" t="n">
        <f aca="false">(H39)</f>
        <v>1</v>
      </c>
      <c r="BQ39" s="5" t="n">
        <f aca="false">IF(I39="Frutas",1,0)</f>
        <v>1</v>
      </c>
      <c r="BR39" s="5" t="n">
        <f aca="false">IF(J40="5 veces",1,0)</f>
        <v>0</v>
      </c>
      <c r="BS39" s="5" t="n">
        <f aca="false">IF(K39="Opción 2",1,0)</f>
        <v>1</v>
      </c>
      <c r="BT39" s="0" t="n">
        <f aca="false">SUM(BQ39:BS39)</f>
        <v>2</v>
      </c>
      <c r="BU39" s="0" t="n">
        <f aca="false">(3-BT39)</f>
        <v>1</v>
      </c>
      <c r="BV39" s="0" t="n">
        <f aca="false">IF(BT39&lt;2,0,1)</f>
        <v>1</v>
      </c>
      <c r="BW39" s="5" t="n">
        <f aca="false">IF(L39="Opción 2",1,0)</f>
        <v>1</v>
      </c>
      <c r="BX39" s="6" t="n">
        <f aca="false">IF(M39="Membrana, núcleo y la masa citoplásmica.",1,0)</f>
        <v>1</v>
      </c>
      <c r="BY39" s="5" t="n">
        <f aca="false">IF(N39="Carnívoro",1,0)</f>
        <v>1</v>
      </c>
      <c r="BZ39" s="0" t="n">
        <f aca="false">SUM(BW39:BY39)</f>
        <v>3</v>
      </c>
      <c r="CA39" s="0" t="n">
        <f aca="false">3-BZ39</f>
        <v>0</v>
      </c>
      <c r="CB39" s="0" t="n">
        <f aca="false">IF(BZ39&lt;2,0,1)</f>
        <v>1</v>
      </c>
      <c r="CC39" s="5" t="n">
        <f aca="false">IF(O39=206,1,0)</f>
        <v>0</v>
      </c>
      <c r="CD39" s="5"/>
      <c r="CE39" s="5"/>
    </row>
    <row r="40" customFormat="false" ht="13.8" hidden="false" customHeight="false" outlineLevel="0" collapsed="false">
      <c r="A40" s="4" t="n">
        <v>43173.3036788542</v>
      </c>
      <c r="B40" s="1" t="s">
        <v>110</v>
      </c>
      <c r="C40" s="1" t="s">
        <v>72</v>
      </c>
      <c r="D40" s="1" t="s">
        <v>121</v>
      </c>
      <c r="E40" s="1" t="n">
        <v>3</v>
      </c>
      <c r="F40" s="1" t="n">
        <v>3</v>
      </c>
      <c r="G40" s="1" t="n">
        <v>3</v>
      </c>
      <c r="H40" s="1" t="n">
        <v>2</v>
      </c>
      <c r="I40" s="1" t="s">
        <v>113</v>
      </c>
      <c r="J40" s="1" t="s">
        <v>75</v>
      </c>
      <c r="K40" s="1" t="s">
        <v>76</v>
      </c>
      <c r="L40" s="1" t="s">
        <v>76</v>
      </c>
      <c r="M40" s="1" t="s">
        <v>77</v>
      </c>
      <c r="N40" s="1" t="s">
        <v>78</v>
      </c>
      <c r="O40" s="1" t="n">
        <v>206</v>
      </c>
      <c r="P40" s="1" t="s">
        <v>79</v>
      </c>
      <c r="Q40" s="1" t="s">
        <v>124</v>
      </c>
      <c r="R40" s="1" t="s">
        <v>81</v>
      </c>
      <c r="S40" s="1" t="s">
        <v>82</v>
      </c>
      <c r="T40" s="1" t="s">
        <v>83</v>
      </c>
      <c r="U40" s="1" t="s">
        <v>84</v>
      </c>
      <c r="V40" s="1" t="s">
        <v>85</v>
      </c>
      <c r="W40" s="1" t="s">
        <v>86</v>
      </c>
      <c r="X40" s="1" t="s">
        <v>76</v>
      </c>
      <c r="Y40" s="1" t="s">
        <v>87</v>
      </c>
      <c r="Z40" s="1" t="s">
        <v>88</v>
      </c>
      <c r="AA40" s="1" t="s">
        <v>89</v>
      </c>
      <c r="AB40" s="1" t="s">
        <v>90</v>
      </c>
      <c r="AC40" s="1" t="s">
        <v>91</v>
      </c>
      <c r="AD40" s="1" t="s">
        <v>92</v>
      </c>
      <c r="AE40" s="1" t="s">
        <v>93</v>
      </c>
      <c r="AF40" s="1" t="n">
        <v>7</v>
      </c>
      <c r="AG40" s="1" t="s">
        <v>76</v>
      </c>
      <c r="AH40" s="1" t="s">
        <v>94</v>
      </c>
      <c r="AI40" s="1" t="s">
        <v>95</v>
      </c>
      <c r="AJ40" s="1" t="s">
        <v>96</v>
      </c>
      <c r="AK40" s="1" t="s">
        <v>116</v>
      </c>
      <c r="AL40" s="1" t="s">
        <v>117</v>
      </c>
      <c r="AM40" s="1" t="s">
        <v>99</v>
      </c>
      <c r="AN40" s="1" t="s">
        <v>100</v>
      </c>
      <c r="AO40" s="1" t="s">
        <v>140</v>
      </c>
      <c r="AP40" s="1" t="s">
        <v>118</v>
      </c>
      <c r="AQ40" s="1" t="s">
        <v>103</v>
      </c>
      <c r="AR40" s="1" t="s">
        <v>120</v>
      </c>
      <c r="AS40" s="1" t="s">
        <v>86</v>
      </c>
      <c r="AT40" s="1" t="s">
        <v>86</v>
      </c>
      <c r="AU40" s="1" t="n">
        <v>-8</v>
      </c>
      <c r="AV40" s="1" t="s">
        <v>105</v>
      </c>
      <c r="AW40" s="1" t="s">
        <v>76</v>
      </c>
      <c r="AX40" s="1" t="s">
        <v>106</v>
      </c>
      <c r="AY40" s="1" t="s">
        <v>89</v>
      </c>
      <c r="AZ40" s="1" t="s">
        <v>86</v>
      </c>
      <c r="BA40" s="1" t="n">
        <v>5</v>
      </c>
      <c r="BB40" s="1" t="s">
        <v>107</v>
      </c>
      <c r="BC40" s="1" t="s">
        <v>143</v>
      </c>
      <c r="BD40" s="1" t="s">
        <v>109</v>
      </c>
      <c r="BE40" s="1" t="n">
        <v>4</v>
      </c>
      <c r="BF40" s="1" t="s">
        <v>177</v>
      </c>
      <c r="BG40" s="1" t="s">
        <v>176</v>
      </c>
      <c r="BH40" s="1" t="n">
        <v>3</v>
      </c>
      <c r="BI40" s="2"/>
      <c r="BJ40" s="0" t="n">
        <f aca="false">IF(B40="Hombre",0,IF(B40="Mujer",1,""))</f>
        <v>1</v>
      </c>
      <c r="BK40" s="0" t="n">
        <f aca="false">IF(C40="5-10",1,IF(C40="10-15",2,IF(C40="15-20",3,"")))</f>
        <v>2</v>
      </c>
      <c r="BL40" s="0" t="n">
        <f aca="false">IF(D40="6to",6,IF(D40="7mo",7,IF(D40="8vo",8,IF(D40="9no",9,IF(D40="10mo",10,IF(D40="11vo",11,""))))))</f>
        <v>9</v>
      </c>
      <c r="BM40" s="0" t="n">
        <f aca="false">(E40)</f>
        <v>3</v>
      </c>
      <c r="BN40" s="0" t="n">
        <f aca="false">(F40)</f>
        <v>3</v>
      </c>
      <c r="BO40" s="0" t="n">
        <f aca="false">(G40)</f>
        <v>3</v>
      </c>
      <c r="BP40" s="0" t="n">
        <f aca="false">(H40)</f>
        <v>2</v>
      </c>
      <c r="BQ40" s="5" t="n">
        <f aca="false">IF(I40="Frutas",1,0)</f>
        <v>1</v>
      </c>
      <c r="BR40" s="5" t="n">
        <f aca="false">IF(J41="5 veces",1,0)</f>
        <v>1</v>
      </c>
      <c r="BS40" s="5" t="n">
        <f aca="false">IF(K40="Opción 2",1,0)</f>
        <v>1</v>
      </c>
      <c r="BT40" s="0" t="n">
        <f aca="false">SUM(BQ40:BS40)</f>
        <v>3</v>
      </c>
      <c r="BU40" s="0" t="n">
        <f aca="false">(3-BT40)</f>
        <v>0</v>
      </c>
      <c r="BV40" s="0" t="n">
        <f aca="false">IF(BT40&lt;2,0,1)</f>
        <v>1</v>
      </c>
      <c r="BW40" s="5" t="n">
        <f aca="false">IF(L40="Opción 2",1,0)</f>
        <v>1</v>
      </c>
      <c r="BX40" s="6" t="n">
        <f aca="false">IF(M40="Membrana, núcleo y la masa citoplásmica.",1,0)</f>
        <v>1</v>
      </c>
      <c r="BY40" s="5" t="n">
        <f aca="false">IF(N40="Carnívoro",1,0)</f>
        <v>1</v>
      </c>
      <c r="BZ40" s="0" t="n">
        <f aca="false">SUM(BW40:BY40)</f>
        <v>3</v>
      </c>
      <c r="CA40" s="0" t="n">
        <f aca="false">3-BZ40</f>
        <v>0</v>
      </c>
      <c r="CB40" s="0" t="n">
        <f aca="false">IF(BZ40&lt;2,0,1)</f>
        <v>1</v>
      </c>
      <c r="CC40" s="5" t="n">
        <f aca="false">IF(O40=206,1,0)</f>
        <v>1</v>
      </c>
      <c r="CD40" s="5"/>
      <c r="CE40" s="5"/>
    </row>
    <row r="41" customFormat="false" ht="13.8" hidden="false" customHeight="false" outlineLevel="0" collapsed="false">
      <c r="A41" s="4" t="n">
        <v>43173.3036931597</v>
      </c>
      <c r="B41" s="1" t="s">
        <v>110</v>
      </c>
      <c r="C41" s="1" t="s">
        <v>111</v>
      </c>
      <c r="D41" s="1" t="s">
        <v>121</v>
      </c>
      <c r="E41" s="1" t="n">
        <v>2</v>
      </c>
      <c r="F41" s="1" t="n">
        <v>1</v>
      </c>
      <c r="G41" s="1" t="n">
        <v>4</v>
      </c>
      <c r="H41" s="1" t="n">
        <v>4</v>
      </c>
      <c r="I41" s="1" t="s">
        <v>113</v>
      </c>
      <c r="J41" s="1" t="s">
        <v>122</v>
      </c>
      <c r="K41" s="1" t="s">
        <v>76</v>
      </c>
      <c r="L41" s="1" t="s">
        <v>76</v>
      </c>
      <c r="M41" s="1" t="s">
        <v>130</v>
      </c>
      <c r="N41" s="1" t="s">
        <v>78</v>
      </c>
      <c r="O41" s="1" t="n">
        <v>1001</v>
      </c>
      <c r="P41" s="1" t="s">
        <v>167</v>
      </c>
      <c r="Q41" s="1" t="s">
        <v>80</v>
      </c>
      <c r="R41" s="1" t="s">
        <v>81</v>
      </c>
      <c r="S41" s="1" t="s">
        <v>82</v>
      </c>
      <c r="T41" s="1" t="s">
        <v>83</v>
      </c>
      <c r="U41" s="1" t="s">
        <v>84</v>
      </c>
      <c r="V41" s="1" t="s">
        <v>85</v>
      </c>
      <c r="W41" s="1" t="s">
        <v>86</v>
      </c>
      <c r="X41" s="1" t="s">
        <v>76</v>
      </c>
      <c r="Y41" s="1" t="s">
        <v>87</v>
      </c>
      <c r="Z41" s="1" t="s">
        <v>88</v>
      </c>
      <c r="AA41" s="1" t="s">
        <v>89</v>
      </c>
      <c r="AB41" s="1" t="s">
        <v>90</v>
      </c>
      <c r="AC41" s="1" t="s">
        <v>91</v>
      </c>
      <c r="AD41" s="1" t="s">
        <v>115</v>
      </c>
      <c r="AE41" s="1" t="s">
        <v>131</v>
      </c>
      <c r="AF41" s="1" t="n">
        <v>7</v>
      </c>
      <c r="AG41" s="1" t="s">
        <v>89</v>
      </c>
      <c r="AH41" s="1" t="s">
        <v>94</v>
      </c>
      <c r="AI41" s="1" t="s">
        <v>95</v>
      </c>
      <c r="AJ41" s="1" t="s">
        <v>96</v>
      </c>
      <c r="AK41" s="1" t="s">
        <v>116</v>
      </c>
      <c r="AL41" s="1" t="s">
        <v>117</v>
      </c>
      <c r="AM41" s="1" t="s">
        <v>99</v>
      </c>
      <c r="AN41" s="1" t="s">
        <v>100</v>
      </c>
      <c r="AO41" s="1" t="s">
        <v>101</v>
      </c>
      <c r="AP41" s="1" t="s">
        <v>118</v>
      </c>
      <c r="AQ41" s="1" t="s">
        <v>103</v>
      </c>
      <c r="AR41" s="1" t="s">
        <v>175</v>
      </c>
      <c r="AS41" s="1" t="s">
        <v>86</v>
      </c>
      <c r="AT41" s="1" t="s">
        <v>86</v>
      </c>
      <c r="AU41" s="1" t="n">
        <v>-8</v>
      </c>
      <c r="AV41" s="1" t="s">
        <v>105</v>
      </c>
      <c r="AW41" s="1" t="s">
        <v>76</v>
      </c>
      <c r="AX41" s="1" t="s">
        <v>106</v>
      </c>
      <c r="AY41" s="1" t="s">
        <v>89</v>
      </c>
      <c r="AZ41" s="1" t="s">
        <v>86</v>
      </c>
      <c r="BA41" s="1" t="n">
        <v>5</v>
      </c>
      <c r="BB41" s="1" t="s">
        <v>107</v>
      </c>
      <c r="BC41" s="1" t="s">
        <v>108</v>
      </c>
      <c r="BD41" s="1" t="s">
        <v>109</v>
      </c>
      <c r="BE41" s="1" t="n">
        <v>3</v>
      </c>
      <c r="BF41" s="1" t="s">
        <v>176</v>
      </c>
      <c r="BG41" s="1" t="s">
        <v>177</v>
      </c>
      <c r="BH41" s="1" t="n">
        <v>3</v>
      </c>
      <c r="BI41" s="2"/>
      <c r="BJ41" s="0" t="n">
        <f aca="false">IF(B41="Hombre",0,IF(B41="Mujer",1,""))</f>
        <v>1</v>
      </c>
      <c r="BK41" s="0" t="n">
        <f aca="false">IF(C41="5-10",1,IF(C41="10-15",2,IF(C41="15-20",3,"")))</f>
        <v>3</v>
      </c>
      <c r="BL41" s="0" t="n">
        <f aca="false">IF(D41="6to",6,IF(D41="7mo",7,IF(D41="8vo",8,IF(D41="9no",9,IF(D41="10mo",10,IF(D41="11vo",11,""))))))</f>
        <v>9</v>
      </c>
      <c r="BM41" s="0" t="n">
        <f aca="false">(E41)</f>
        <v>2</v>
      </c>
      <c r="BN41" s="0" t="n">
        <f aca="false">(F41)</f>
        <v>1</v>
      </c>
      <c r="BO41" s="0" t="n">
        <f aca="false">(G41)</f>
        <v>4</v>
      </c>
      <c r="BP41" s="0" t="n">
        <f aca="false">(H41)</f>
        <v>4</v>
      </c>
      <c r="BQ41" s="5" t="n">
        <f aca="false">IF(I41="Frutas",1,0)</f>
        <v>1</v>
      </c>
      <c r="BR41" s="5" t="n">
        <f aca="false">IF(J42="5 veces",1,0)</f>
        <v>0</v>
      </c>
      <c r="BS41" s="5" t="n">
        <f aca="false">IF(K41="Opción 2",1,0)</f>
        <v>1</v>
      </c>
      <c r="BT41" s="0" t="n">
        <f aca="false">SUM(BQ41:BS41)</f>
        <v>2</v>
      </c>
      <c r="BU41" s="0" t="n">
        <f aca="false">(3-BT41)</f>
        <v>1</v>
      </c>
      <c r="BV41" s="0" t="n">
        <f aca="false">IF(BT41&lt;2,0,1)</f>
        <v>1</v>
      </c>
      <c r="BW41" s="5" t="n">
        <f aca="false">IF(L41="Opción 2",1,0)</f>
        <v>1</v>
      </c>
      <c r="BX41" s="6" t="n">
        <f aca="false">IF(M41="Membrana, núcleo y la masa citoplásmica.",1,0)</f>
        <v>0</v>
      </c>
      <c r="BY41" s="5" t="n">
        <f aca="false">IF(N41="Carnívoro",1,0)</f>
        <v>1</v>
      </c>
      <c r="BZ41" s="0" t="n">
        <f aca="false">SUM(BW41:BY41)</f>
        <v>2</v>
      </c>
      <c r="CA41" s="0" t="n">
        <f aca="false">3-BZ41</f>
        <v>1</v>
      </c>
      <c r="CB41" s="0" t="n">
        <f aca="false">IF(BZ41&lt;2,0,1)</f>
        <v>1</v>
      </c>
      <c r="CC41" s="5" t="n">
        <f aca="false">IF(O41=206,1,0)</f>
        <v>0</v>
      </c>
      <c r="CD41" s="5"/>
      <c r="CE41" s="5"/>
    </row>
    <row r="42" customFormat="false" ht="13.8" hidden="false" customHeight="false" outlineLevel="0" collapsed="false">
      <c r="A42" s="4" t="n">
        <v>43173.3050053704</v>
      </c>
      <c r="B42" s="1" t="s">
        <v>71</v>
      </c>
      <c r="C42" s="1" t="s">
        <v>72</v>
      </c>
      <c r="D42" s="1" t="s">
        <v>121</v>
      </c>
      <c r="E42" s="1" t="n">
        <v>3</v>
      </c>
      <c r="F42" s="1" t="n">
        <v>4</v>
      </c>
      <c r="G42" s="1" t="n">
        <v>2</v>
      </c>
      <c r="H42" s="1" t="n">
        <v>1</v>
      </c>
      <c r="I42" s="1" t="s">
        <v>113</v>
      </c>
      <c r="J42" s="1" t="s">
        <v>75</v>
      </c>
      <c r="K42" s="1" t="s">
        <v>76</v>
      </c>
      <c r="L42" s="1" t="s">
        <v>76</v>
      </c>
      <c r="M42" s="1" t="s">
        <v>123</v>
      </c>
      <c r="N42" s="1" t="s">
        <v>78</v>
      </c>
      <c r="O42" s="1" t="n">
        <v>302</v>
      </c>
      <c r="P42" s="1" t="s">
        <v>79</v>
      </c>
      <c r="Q42" s="1" t="s">
        <v>80</v>
      </c>
      <c r="R42" s="1" t="s">
        <v>81</v>
      </c>
      <c r="S42" s="1" t="s">
        <v>82</v>
      </c>
      <c r="T42" s="1" t="s">
        <v>83</v>
      </c>
      <c r="U42" s="1" t="s">
        <v>84</v>
      </c>
      <c r="V42" s="1" t="s">
        <v>85</v>
      </c>
      <c r="W42" s="1" t="s">
        <v>86</v>
      </c>
      <c r="X42" s="1" t="s">
        <v>76</v>
      </c>
      <c r="Y42" s="1" t="s">
        <v>87</v>
      </c>
      <c r="Z42" s="1" t="s">
        <v>88</v>
      </c>
      <c r="AA42" s="1" t="s">
        <v>89</v>
      </c>
      <c r="AB42" s="1" t="s">
        <v>90</v>
      </c>
      <c r="AC42" s="1" t="s">
        <v>91</v>
      </c>
      <c r="AD42" s="1" t="s">
        <v>115</v>
      </c>
      <c r="AE42" s="1" t="s">
        <v>93</v>
      </c>
      <c r="AF42" s="1" t="n">
        <v>7</v>
      </c>
      <c r="AG42" s="1" t="s">
        <v>76</v>
      </c>
      <c r="AH42" s="1" t="s">
        <v>94</v>
      </c>
      <c r="AI42" s="1" t="s">
        <v>95</v>
      </c>
      <c r="AJ42" s="1" t="s">
        <v>96</v>
      </c>
      <c r="AK42" s="1" t="s">
        <v>116</v>
      </c>
      <c r="AL42" s="1" t="s">
        <v>117</v>
      </c>
      <c r="AM42" s="1" t="s">
        <v>99</v>
      </c>
      <c r="AN42" s="1" t="s">
        <v>100</v>
      </c>
      <c r="AO42" s="1" t="s">
        <v>157</v>
      </c>
      <c r="AP42" s="1" t="s">
        <v>102</v>
      </c>
      <c r="AQ42" s="1" t="s">
        <v>119</v>
      </c>
      <c r="AR42" s="1" t="s">
        <v>104</v>
      </c>
      <c r="AS42" s="1" t="s">
        <v>86</v>
      </c>
      <c r="AT42" s="1" t="s">
        <v>76</v>
      </c>
      <c r="AU42" s="1" t="n">
        <v>-8</v>
      </c>
      <c r="AV42" s="1" t="s">
        <v>105</v>
      </c>
      <c r="AW42" s="1" t="s">
        <v>76</v>
      </c>
      <c r="AX42" s="1" t="s">
        <v>106</v>
      </c>
      <c r="AY42" s="1" t="s">
        <v>89</v>
      </c>
      <c r="AZ42" s="1" t="s">
        <v>86</v>
      </c>
      <c r="BA42" s="1" t="n">
        <v>5</v>
      </c>
      <c r="BB42" s="1" t="s">
        <v>126</v>
      </c>
      <c r="BC42" s="1" t="s">
        <v>135</v>
      </c>
      <c r="BD42" s="1" t="s">
        <v>138</v>
      </c>
      <c r="BE42" s="1" t="n">
        <v>2</v>
      </c>
      <c r="BF42" s="1" t="s">
        <v>176</v>
      </c>
      <c r="BG42" s="1" t="s">
        <v>176</v>
      </c>
      <c r="BH42" s="1" t="n">
        <v>2</v>
      </c>
      <c r="BI42" s="2"/>
      <c r="BJ42" s="0" t="n">
        <f aca="false">IF(B42="Hombre",0,IF(B42="Mujer",1,""))</f>
        <v>0</v>
      </c>
      <c r="BK42" s="0" t="n">
        <f aca="false">IF(C42="5-10",1,IF(C42="10-15",2,IF(C42="15-20",3,"")))</f>
        <v>2</v>
      </c>
      <c r="BL42" s="0" t="n">
        <f aca="false">IF(D42="6to",6,IF(D42="7mo",7,IF(D42="8vo",8,IF(D42="9no",9,IF(D42="10mo",10,IF(D42="11vo",11,""))))))</f>
        <v>9</v>
      </c>
      <c r="BM42" s="0" t="n">
        <f aca="false">(E42)</f>
        <v>3</v>
      </c>
      <c r="BN42" s="0" t="n">
        <f aca="false">(F42)</f>
        <v>4</v>
      </c>
      <c r="BO42" s="0" t="n">
        <f aca="false">(G42)</f>
        <v>2</v>
      </c>
      <c r="BP42" s="0" t="n">
        <f aca="false">(H42)</f>
        <v>1</v>
      </c>
      <c r="BQ42" s="5" t="n">
        <f aca="false">IF(I42="Frutas",1,0)</f>
        <v>1</v>
      </c>
      <c r="BR42" s="5" t="n">
        <f aca="false">IF(J43="5 veces",1,0)</f>
        <v>0</v>
      </c>
      <c r="BS42" s="5" t="n">
        <f aca="false">IF(K42="Opción 2",1,0)</f>
        <v>1</v>
      </c>
      <c r="BT42" s="0" t="n">
        <f aca="false">SUM(BQ42:BS42)</f>
        <v>2</v>
      </c>
      <c r="BU42" s="0" t="n">
        <f aca="false">(3-BT42)</f>
        <v>1</v>
      </c>
      <c r="BV42" s="0" t="n">
        <f aca="false">IF(BT42&lt;2,0,1)</f>
        <v>1</v>
      </c>
      <c r="BW42" s="5" t="n">
        <f aca="false">IF(L42="Opción 2",1,0)</f>
        <v>1</v>
      </c>
      <c r="BX42" s="6" t="n">
        <f aca="false">IF(M42="Membrana, núcleo y la masa citoplásmica.",1,0)</f>
        <v>0</v>
      </c>
      <c r="BY42" s="5" t="n">
        <f aca="false">IF(N42="Carnívoro",1,0)</f>
        <v>1</v>
      </c>
      <c r="BZ42" s="0" t="n">
        <f aca="false">SUM(BW42:BY42)</f>
        <v>2</v>
      </c>
      <c r="CA42" s="0" t="n">
        <f aca="false">3-BZ42</f>
        <v>1</v>
      </c>
      <c r="CB42" s="0" t="n">
        <f aca="false">IF(BZ42&lt;2,0,1)</f>
        <v>1</v>
      </c>
      <c r="CC42" s="5" t="n">
        <f aca="false">IF(O42=206,1,0)</f>
        <v>0</v>
      </c>
      <c r="CD42" s="5"/>
      <c r="CE42" s="5"/>
    </row>
    <row r="43" customFormat="false" ht="13.8" hidden="false" customHeight="false" outlineLevel="0" collapsed="false">
      <c r="A43" s="4" t="n">
        <v>43173.3051584491</v>
      </c>
      <c r="B43" s="1" t="s">
        <v>71</v>
      </c>
      <c r="C43" s="1" t="s">
        <v>72</v>
      </c>
      <c r="D43" s="1" t="s">
        <v>121</v>
      </c>
      <c r="E43" s="1" t="n">
        <v>3</v>
      </c>
      <c r="F43" s="1" t="n">
        <v>4</v>
      </c>
      <c r="G43" s="1" t="n">
        <v>3</v>
      </c>
      <c r="H43" s="1" t="n">
        <v>2</v>
      </c>
      <c r="I43" s="1" t="s">
        <v>113</v>
      </c>
      <c r="J43" s="1" t="s">
        <v>158</v>
      </c>
      <c r="K43" s="1" t="s">
        <v>76</v>
      </c>
      <c r="L43" s="1" t="s">
        <v>76</v>
      </c>
      <c r="M43" s="1" t="s">
        <v>130</v>
      </c>
      <c r="N43" s="1" t="s">
        <v>78</v>
      </c>
      <c r="O43" s="1" t="n">
        <v>206</v>
      </c>
      <c r="P43" s="1" t="s">
        <v>167</v>
      </c>
      <c r="Q43" s="1" t="s">
        <v>80</v>
      </c>
      <c r="R43" s="1" t="s">
        <v>81</v>
      </c>
      <c r="S43" s="1" t="s">
        <v>82</v>
      </c>
      <c r="T43" s="1" t="s">
        <v>83</v>
      </c>
      <c r="U43" s="1" t="s">
        <v>84</v>
      </c>
      <c r="V43" s="1" t="s">
        <v>85</v>
      </c>
      <c r="W43" s="1" t="s">
        <v>86</v>
      </c>
      <c r="X43" s="1" t="s">
        <v>76</v>
      </c>
      <c r="Y43" s="1" t="s">
        <v>87</v>
      </c>
      <c r="Z43" s="1" t="s">
        <v>88</v>
      </c>
      <c r="AA43" s="1" t="s">
        <v>89</v>
      </c>
      <c r="AB43" s="1" t="s">
        <v>90</v>
      </c>
      <c r="AC43" s="1" t="s">
        <v>91</v>
      </c>
      <c r="AD43" s="1" t="s">
        <v>115</v>
      </c>
      <c r="AE43" s="1" t="s">
        <v>93</v>
      </c>
      <c r="AF43" s="1" t="n">
        <v>7</v>
      </c>
      <c r="AG43" s="1" t="s">
        <v>76</v>
      </c>
      <c r="AH43" s="1" t="s">
        <v>94</v>
      </c>
      <c r="AI43" s="1" t="s">
        <v>95</v>
      </c>
      <c r="AJ43" s="1" t="s">
        <v>96</v>
      </c>
      <c r="AK43" s="1" t="s">
        <v>116</v>
      </c>
      <c r="AL43" s="1" t="s">
        <v>98</v>
      </c>
      <c r="AM43" s="1" t="s">
        <v>99</v>
      </c>
      <c r="AN43" s="1" t="s">
        <v>100</v>
      </c>
      <c r="AO43" s="1" t="s">
        <v>140</v>
      </c>
      <c r="AP43" s="1" t="s">
        <v>141</v>
      </c>
      <c r="AQ43" s="1" t="s">
        <v>147</v>
      </c>
      <c r="AR43" s="1" t="s">
        <v>150</v>
      </c>
      <c r="AS43" s="1" t="s">
        <v>86</v>
      </c>
      <c r="AT43" s="1" t="s">
        <v>89</v>
      </c>
      <c r="AU43" s="1" t="n">
        <v>-8</v>
      </c>
      <c r="AV43" s="1" t="s">
        <v>105</v>
      </c>
      <c r="AW43" s="1" t="s">
        <v>76</v>
      </c>
      <c r="AX43" s="1" t="s">
        <v>106</v>
      </c>
      <c r="AY43" s="1" t="s">
        <v>89</v>
      </c>
      <c r="AZ43" s="1" t="s">
        <v>86</v>
      </c>
      <c r="BA43" s="1" t="n">
        <v>5</v>
      </c>
      <c r="BB43" s="1" t="s">
        <v>107</v>
      </c>
      <c r="BC43" s="1" t="s">
        <v>135</v>
      </c>
      <c r="BD43" s="1" t="s">
        <v>109</v>
      </c>
      <c r="BE43" s="1" t="n">
        <v>3</v>
      </c>
      <c r="BF43" s="1" t="s">
        <v>176</v>
      </c>
      <c r="BG43" s="1" t="s">
        <v>176</v>
      </c>
      <c r="BH43" s="1" t="n">
        <v>2</v>
      </c>
      <c r="BI43" s="2"/>
      <c r="BJ43" s="0" t="n">
        <f aca="false">IF(B43="Hombre",0,IF(B43="Mujer",1,""))</f>
        <v>0</v>
      </c>
      <c r="BK43" s="0" t="n">
        <f aca="false">IF(C43="5-10",1,IF(C43="10-15",2,IF(C43="15-20",3,"")))</f>
        <v>2</v>
      </c>
      <c r="BL43" s="0" t="n">
        <f aca="false">IF(D43="6to",6,IF(D43="7mo",7,IF(D43="8vo",8,IF(D43="9no",9,IF(D43="10mo",10,IF(D43="11vo",11,""))))))</f>
        <v>9</v>
      </c>
      <c r="BM43" s="0" t="n">
        <f aca="false">(E43)</f>
        <v>3</v>
      </c>
      <c r="BN43" s="0" t="n">
        <f aca="false">(F43)</f>
        <v>4</v>
      </c>
      <c r="BO43" s="0" t="n">
        <f aca="false">(G43)</f>
        <v>3</v>
      </c>
      <c r="BP43" s="0" t="n">
        <f aca="false">(H43)</f>
        <v>2</v>
      </c>
      <c r="BQ43" s="5" t="n">
        <f aca="false">IF(I43="Frutas",1,0)</f>
        <v>1</v>
      </c>
      <c r="BR43" s="5" t="n">
        <f aca="false">IF(J44="5 veces",1,0)</f>
        <v>0</v>
      </c>
      <c r="BS43" s="5" t="n">
        <f aca="false">IF(K43="Opción 2",1,0)</f>
        <v>1</v>
      </c>
      <c r="BT43" s="0" t="n">
        <f aca="false">SUM(BQ43:BS43)</f>
        <v>2</v>
      </c>
      <c r="BU43" s="0" t="n">
        <f aca="false">(3-BT43)</f>
        <v>1</v>
      </c>
      <c r="BV43" s="0" t="n">
        <f aca="false">IF(BT43&lt;2,0,1)</f>
        <v>1</v>
      </c>
      <c r="BW43" s="5" t="n">
        <f aca="false">IF(L43="Opción 2",1,0)</f>
        <v>1</v>
      </c>
      <c r="BX43" s="6" t="n">
        <f aca="false">IF(M43="Membrana, núcleo y la masa citoplásmica.",1,0)</f>
        <v>0</v>
      </c>
      <c r="BY43" s="5" t="n">
        <f aca="false">IF(N43="Carnívoro",1,0)</f>
        <v>1</v>
      </c>
      <c r="BZ43" s="0" t="n">
        <f aca="false">SUM(BW43:BY43)</f>
        <v>2</v>
      </c>
      <c r="CA43" s="0" t="n">
        <f aca="false">3-BZ43</f>
        <v>1</v>
      </c>
      <c r="CB43" s="0" t="n">
        <f aca="false">IF(BZ43&lt;2,0,1)</f>
        <v>1</v>
      </c>
      <c r="CC43" s="5" t="n">
        <f aca="false">IF(O43=206,1,0)</f>
        <v>1</v>
      </c>
      <c r="CD43" s="5"/>
      <c r="CE43" s="5"/>
    </row>
    <row r="44" customFormat="false" ht="13.8" hidden="false" customHeight="false" outlineLevel="0" collapsed="false">
      <c r="A44" s="4" t="n">
        <v>43173.3057554167</v>
      </c>
      <c r="B44" s="1" t="s">
        <v>110</v>
      </c>
      <c r="C44" s="1" t="s">
        <v>72</v>
      </c>
      <c r="D44" s="1" t="s">
        <v>121</v>
      </c>
      <c r="E44" s="1" t="n">
        <v>3</v>
      </c>
      <c r="F44" s="1" t="n">
        <v>2</v>
      </c>
      <c r="G44" s="1" t="n">
        <v>3</v>
      </c>
      <c r="H44" s="1" t="n">
        <v>1</v>
      </c>
      <c r="I44" s="1" t="s">
        <v>113</v>
      </c>
      <c r="J44" s="1" t="s">
        <v>75</v>
      </c>
      <c r="K44" s="1" t="s">
        <v>76</v>
      </c>
      <c r="L44" s="1" t="s">
        <v>76</v>
      </c>
      <c r="M44" s="1" t="s">
        <v>130</v>
      </c>
      <c r="N44" s="1" t="s">
        <v>78</v>
      </c>
      <c r="O44" s="1" t="n">
        <v>206</v>
      </c>
      <c r="P44" s="1" t="s">
        <v>79</v>
      </c>
      <c r="Q44" s="1" t="s">
        <v>80</v>
      </c>
      <c r="R44" s="1" t="s">
        <v>81</v>
      </c>
      <c r="S44" s="1" t="s">
        <v>82</v>
      </c>
      <c r="T44" s="1" t="s">
        <v>83</v>
      </c>
      <c r="U44" s="1" t="s">
        <v>84</v>
      </c>
      <c r="V44" s="1" t="s">
        <v>85</v>
      </c>
      <c r="W44" s="1" t="s">
        <v>86</v>
      </c>
      <c r="X44" s="1" t="s">
        <v>89</v>
      </c>
      <c r="Y44" s="1" t="s">
        <v>87</v>
      </c>
      <c r="Z44" s="1" t="s">
        <v>88</v>
      </c>
      <c r="AA44" s="1" t="s">
        <v>89</v>
      </c>
      <c r="AB44" s="1" t="s">
        <v>91</v>
      </c>
      <c r="AC44" s="1" t="s">
        <v>91</v>
      </c>
      <c r="AD44" s="1" t="s">
        <v>115</v>
      </c>
      <c r="AE44" s="1" t="s">
        <v>93</v>
      </c>
      <c r="AF44" s="1" t="n">
        <v>7</v>
      </c>
      <c r="AG44" s="1" t="s">
        <v>76</v>
      </c>
      <c r="AH44" s="1" t="s">
        <v>94</v>
      </c>
      <c r="AI44" s="1" t="s">
        <v>95</v>
      </c>
      <c r="AJ44" s="1" t="s">
        <v>96</v>
      </c>
      <c r="AK44" s="1" t="s">
        <v>116</v>
      </c>
      <c r="AL44" s="1" t="s">
        <v>117</v>
      </c>
      <c r="AM44" s="1" t="s">
        <v>99</v>
      </c>
      <c r="AN44" s="1" t="s">
        <v>163</v>
      </c>
      <c r="AO44" s="1" t="s">
        <v>157</v>
      </c>
      <c r="AP44" s="1" t="s">
        <v>118</v>
      </c>
      <c r="AQ44" s="1" t="s">
        <v>147</v>
      </c>
      <c r="AR44" s="1" t="s">
        <v>104</v>
      </c>
      <c r="AS44" s="1" t="s">
        <v>86</v>
      </c>
      <c r="AT44" s="1" t="s">
        <v>89</v>
      </c>
      <c r="AU44" s="1" t="n">
        <v>-8</v>
      </c>
      <c r="AV44" s="1" t="s">
        <v>105</v>
      </c>
      <c r="AW44" s="1" t="s">
        <v>76</v>
      </c>
      <c r="AX44" s="1" t="s">
        <v>106</v>
      </c>
      <c r="AY44" s="1" t="s">
        <v>89</v>
      </c>
      <c r="AZ44" s="1" t="s">
        <v>86</v>
      </c>
      <c r="BA44" s="1" t="n">
        <v>5</v>
      </c>
      <c r="BB44" s="1" t="s">
        <v>107</v>
      </c>
      <c r="BC44" s="1" t="s">
        <v>135</v>
      </c>
      <c r="BD44" s="1" t="s">
        <v>109</v>
      </c>
      <c r="BE44" s="1" t="n">
        <v>3</v>
      </c>
      <c r="BF44" s="1" t="s">
        <v>176</v>
      </c>
      <c r="BG44" s="1" t="s">
        <v>177</v>
      </c>
      <c r="BH44" s="1" t="n">
        <v>3</v>
      </c>
      <c r="BI44" s="2"/>
      <c r="BJ44" s="0" t="n">
        <f aca="false">IF(B44="Hombre",0,IF(B44="Mujer",1,""))</f>
        <v>1</v>
      </c>
      <c r="BK44" s="0" t="n">
        <f aca="false">IF(C44="5-10",1,IF(C44="10-15",2,IF(C44="15-20",3,"")))</f>
        <v>2</v>
      </c>
      <c r="BL44" s="0" t="n">
        <f aca="false">IF(D44="6to",6,IF(D44="7mo",7,IF(D44="8vo",8,IF(D44="9no",9,IF(D44="10mo",10,IF(D44="11vo",11,""))))))</f>
        <v>9</v>
      </c>
      <c r="BM44" s="0" t="n">
        <f aca="false">(E44)</f>
        <v>3</v>
      </c>
      <c r="BN44" s="0" t="n">
        <f aca="false">(F44)</f>
        <v>2</v>
      </c>
      <c r="BO44" s="0" t="n">
        <f aca="false">(G44)</f>
        <v>3</v>
      </c>
      <c r="BP44" s="0" t="n">
        <f aca="false">(H44)</f>
        <v>1</v>
      </c>
      <c r="BQ44" s="5" t="n">
        <f aca="false">IF(I44="Frutas",1,0)</f>
        <v>1</v>
      </c>
      <c r="BR44" s="5" t="n">
        <f aca="false">IF(J45="5 veces",1,0)</f>
        <v>0</v>
      </c>
      <c r="BS44" s="5" t="n">
        <f aca="false">IF(K44="Opción 2",1,0)</f>
        <v>1</v>
      </c>
      <c r="BT44" s="0" t="n">
        <f aca="false">SUM(BQ44:BS44)</f>
        <v>2</v>
      </c>
      <c r="BU44" s="0" t="n">
        <f aca="false">(3-BT44)</f>
        <v>1</v>
      </c>
      <c r="BV44" s="0" t="n">
        <f aca="false">IF(BT44&lt;2,0,1)</f>
        <v>1</v>
      </c>
      <c r="BW44" s="5" t="n">
        <f aca="false">IF(L44="Opción 2",1,0)</f>
        <v>1</v>
      </c>
      <c r="BX44" s="6" t="n">
        <f aca="false">IF(M44="Membrana, núcleo y la masa citoplásmica.",1,0)</f>
        <v>0</v>
      </c>
      <c r="BY44" s="5" t="n">
        <f aca="false">IF(N44="Carnívoro",1,0)</f>
        <v>1</v>
      </c>
      <c r="BZ44" s="0" t="n">
        <f aca="false">SUM(BW44:BY44)</f>
        <v>2</v>
      </c>
      <c r="CA44" s="0" t="n">
        <f aca="false">3-BZ44</f>
        <v>1</v>
      </c>
      <c r="CB44" s="0" t="n">
        <f aca="false">IF(BZ44&lt;2,0,1)</f>
        <v>1</v>
      </c>
      <c r="CC44" s="5" t="n">
        <f aca="false">IF(O44=206,1,0)</f>
        <v>1</v>
      </c>
      <c r="CD44" s="5"/>
      <c r="CE44" s="5"/>
    </row>
    <row r="45" customFormat="false" ht="13.8" hidden="false" customHeight="false" outlineLevel="0" collapsed="false">
      <c r="A45" s="4" t="n">
        <v>43173.3061572801</v>
      </c>
      <c r="B45" s="1" t="s">
        <v>110</v>
      </c>
      <c r="C45" s="1" t="s">
        <v>72</v>
      </c>
      <c r="D45" s="1" t="s">
        <v>121</v>
      </c>
      <c r="E45" s="1" t="n">
        <v>2</v>
      </c>
      <c r="F45" s="1" t="n">
        <v>1</v>
      </c>
      <c r="G45" s="1" t="n">
        <v>3</v>
      </c>
      <c r="H45" s="1" t="n">
        <v>3</v>
      </c>
      <c r="I45" s="1" t="s">
        <v>113</v>
      </c>
      <c r="J45" s="1" t="s">
        <v>158</v>
      </c>
      <c r="K45" s="1" t="s">
        <v>76</v>
      </c>
      <c r="L45" s="1" t="s">
        <v>76</v>
      </c>
      <c r="M45" s="1" t="s">
        <v>130</v>
      </c>
      <c r="N45" s="1" t="s">
        <v>78</v>
      </c>
      <c r="O45" s="1" t="n">
        <v>206</v>
      </c>
      <c r="P45" s="1" t="s">
        <v>79</v>
      </c>
      <c r="Q45" s="1" t="s">
        <v>124</v>
      </c>
      <c r="R45" s="1" t="s">
        <v>81</v>
      </c>
      <c r="S45" s="1" t="s">
        <v>159</v>
      </c>
      <c r="T45" s="1" t="s">
        <v>83</v>
      </c>
      <c r="U45" s="1" t="s">
        <v>84</v>
      </c>
      <c r="V45" s="1" t="s">
        <v>85</v>
      </c>
      <c r="W45" s="1" t="s">
        <v>86</v>
      </c>
      <c r="X45" s="1" t="s">
        <v>76</v>
      </c>
      <c r="Y45" s="1" t="s">
        <v>87</v>
      </c>
      <c r="Z45" s="1" t="s">
        <v>88</v>
      </c>
      <c r="AA45" s="1" t="s">
        <v>89</v>
      </c>
      <c r="AB45" s="1" t="s">
        <v>90</v>
      </c>
      <c r="AC45" s="1" t="s">
        <v>91</v>
      </c>
      <c r="AD45" s="1" t="s">
        <v>92</v>
      </c>
      <c r="AE45" s="1" t="s">
        <v>93</v>
      </c>
      <c r="AF45" s="1" t="n">
        <v>7</v>
      </c>
      <c r="AG45" s="1" t="s">
        <v>76</v>
      </c>
      <c r="AH45" s="1" t="s">
        <v>94</v>
      </c>
      <c r="AI45" s="1" t="s">
        <v>95</v>
      </c>
      <c r="AJ45" s="1" t="s">
        <v>162</v>
      </c>
      <c r="AK45" s="1" t="s">
        <v>97</v>
      </c>
      <c r="AL45" s="1" t="s">
        <v>98</v>
      </c>
      <c r="AM45" s="1" t="s">
        <v>99</v>
      </c>
      <c r="AN45" s="1" t="s">
        <v>100</v>
      </c>
      <c r="AO45" s="1" t="s">
        <v>157</v>
      </c>
      <c r="AP45" s="1" t="s">
        <v>102</v>
      </c>
      <c r="AQ45" s="1" t="s">
        <v>147</v>
      </c>
      <c r="AR45" s="1" t="s">
        <v>104</v>
      </c>
      <c r="AS45" s="1" t="s">
        <v>86</v>
      </c>
      <c r="AT45" s="1" t="s">
        <v>86</v>
      </c>
      <c r="AU45" s="1" t="n">
        <v>-8</v>
      </c>
      <c r="AV45" s="1" t="s">
        <v>105</v>
      </c>
      <c r="AW45" s="1" t="s">
        <v>76</v>
      </c>
      <c r="AX45" s="1" t="s">
        <v>106</v>
      </c>
      <c r="AY45" s="1" t="s">
        <v>76</v>
      </c>
      <c r="AZ45" s="1" t="s">
        <v>86</v>
      </c>
      <c r="BA45" s="1" t="n">
        <v>5</v>
      </c>
      <c r="BB45" s="1" t="s">
        <v>107</v>
      </c>
      <c r="BC45" s="1" t="s">
        <v>135</v>
      </c>
      <c r="BD45" s="1" t="s">
        <v>109</v>
      </c>
      <c r="BE45" s="1" t="n">
        <v>3</v>
      </c>
      <c r="BF45" s="1" t="s">
        <v>176</v>
      </c>
      <c r="BG45" s="1" t="s">
        <v>176</v>
      </c>
      <c r="BH45" s="1" t="n">
        <v>1</v>
      </c>
      <c r="BI45" s="2"/>
      <c r="BJ45" s="0" t="n">
        <f aca="false">IF(B45="Hombre",0,IF(B45="Mujer",1,""))</f>
        <v>1</v>
      </c>
      <c r="BK45" s="0" t="n">
        <f aca="false">IF(C45="5-10",1,IF(C45="10-15",2,IF(C45="15-20",3,"")))</f>
        <v>2</v>
      </c>
      <c r="BL45" s="0" t="n">
        <f aca="false">IF(D45="6to",6,IF(D45="7mo",7,IF(D45="8vo",8,IF(D45="9no",9,IF(D45="10mo",10,IF(D45="11vo",11,""))))))</f>
        <v>9</v>
      </c>
      <c r="BM45" s="0" t="n">
        <f aca="false">(E45)</f>
        <v>2</v>
      </c>
      <c r="BN45" s="0" t="n">
        <f aca="false">(F45)</f>
        <v>1</v>
      </c>
      <c r="BO45" s="0" t="n">
        <f aca="false">(G45)</f>
        <v>3</v>
      </c>
      <c r="BP45" s="0" t="n">
        <f aca="false">(H45)</f>
        <v>3</v>
      </c>
      <c r="BQ45" s="5" t="n">
        <f aca="false">IF(I45="Frutas",1,0)</f>
        <v>1</v>
      </c>
      <c r="BR45" s="5" t="n">
        <f aca="false">IF(J46="5 veces",1,0)</f>
        <v>0</v>
      </c>
      <c r="BS45" s="5" t="n">
        <f aca="false">IF(K45="Opción 2",1,0)</f>
        <v>1</v>
      </c>
      <c r="BT45" s="0" t="n">
        <f aca="false">SUM(BQ45:BS45)</f>
        <v>2</v>
      </c>
      <c r="BU45" s="0" t="n">
        <f aca="false">(3-BT45)</f>
        <v>1</v>
      </c>
      <c r="BV45" s="0" t="n">
        <f aca="false">IF(BT45&lt;2,0,1)</f>
        <v>1</v>
      </c>
      <c r="BW45" s="5" t="n">
        <f aca="false">IF(L45="Opción 2",1,0)</f>
        <v>1</v>
      </c>
      <c r="BX45" s="6" t="n">
        <f aca="false">IF(M45="Membrana, núcleo y la masa citoplásmica.",1,0)</f>
        <v>0</v>
      </c>
      <c r="BY45" s="5" t="n">
        <f aca="false">IF(N45="Carnívoro",1,0)</f>
        <v>1</v>
      </c>
      <c r="BZ45" s="0" t="n">
        <f aca="false">SUM(BW45:BY45)</f>
        <v>2</v>
      </c>
      <c r="CA45" s="0" t="n">
        <f aca="false">3-BZ45</f>
        <v>1</v>
      </c>
      <c r="CB45" s="0" t="n">
        <f aca="false">IF(BZ45&lt;2,0,1)</f>
        <v>1</v>
      </c>
      <c r="CC45" s="5" t="n">
        <f aca="false">IF(O45=206,1,0)</f>
        <v>1</v>
      </c>
      <c r="CD45" s="5"/>
      <c r="CE45" s="5"/>
    </row>
    <row r="46" customFormat="false" ht="13.8" hidden="false" customHeight="false" outlineLevel="0" collapsed="false">
      <c r="A46" s="4" t="n">
        <v>43173.3065681366</v>
      </c>
      <c r="B46" s="1" t="s">
        <v>110</v>
      </c>
      <c r="C46" s="1" t="s">
        <v>72</v>
      </c>
      <c r="D46" s="1" t="s">
        <v>121</v>
      </c>
      <c r="E46" s="1" t="n">
        <v>1</v>
      </c>
      <c r="F46" s="1" t="n">
        <v>2</v>
      </c>
      <c r="G46" s="1" t="n">
        <v>4</v>
      </c>
      <c r="H46" s="1" t="n">
        <v>3</v>
      </c>
      <c r="I46" s="1" t="s">
        <v>113</v>
      </c>
      <c r="J46" s="1" t="s">
        <v>158</v>
      </c>
      <c r="K46" s="1" t="s">
        <v>76</v>
      </c>
      <c r="L46" s="1" t="s">
        <v>76</v>
      </c>
      <c r="M46" s="1" t="s">
        <v>130</v>
      </c>
      <c r="N46" s="1" t="s">
        <v>78</v>
      </c>
      <c r="O46" s="1" t="n">
        <v>206</v>
      </c>
      <c r="P46" s="1" t="s">
        <v>167</v>
      </c>
      <c r="Q46" s="1" t="s">
        <v>80</v>
      </c>
      <c r="R46" s="1" t="s">
        <v>81</v>
      </c>
      <c r="S46" s="1" t="s">
        <v>82</v>
      </c>
      <c r="T46" s="1" t="s">
        <v>83</v>
      </c>
      <c r="U46" s="1" t="s">
        <v>84</v>
      </c>
      <c r="V46" s="1" t="s">
        <v>85</v>
      </c>
      <c r="W46" s="1" t="s">
        <v>86</v>
      </c>
      <c r="X46" s="1" t="s">
        <v>76</v>
      </c>
      <c r="Y46" s="1" t="s">
        <v>168</v>
      </c>
      <c r="Z46" s="1" t="s">
        <v>88</v>
      </c>
      <c r="AA46" s="1" t="s">
        <v>89</v>
      </c>
      <c r="AB46" s="1" t="s">
        <v>90</v>
      </c>
      <c r="AC46" s="1" t="s">
        <v>91</v>
      </c>
      <c r="AD46" s="1" t="s">
        <v>115</v>
      </c>
      <c r="AE46" s="1" t="s">
        <v>93</v>
      </c>
      <c r="AF46" s="1" t="n">
        <v>7</v>
      </c>
      <c r="AG46" s="1" t="s">
        <v>76</v>
      </c>
      <c r="AH46" s="1" t="s">
        <v>94</v>
      </c>
      <c r="AI46" s="1" t="s">
        <v>95</v>
      </c>
      <c r="AJ46" s="1" t="s">
        <v>96</v>
      </c>
      <c r="AK46" s="1" t="s">
        <v>97</v>
      </c>
      <c r="AL46" s="1" t="s">
        <v>117</v>
      </c>
      <c r="AM46" s="1" t="s">
        <v>99</v>
      </c>
      <c r="AN46" s="1" t="s">
        <v>100</v>
      </c>
      <c r="AO46" s="1" t="s">
        <v>140</v>
      </c>
      <c r="AP46" s="1" t="s">
        <v>102</v>
      </c>
      <c r="AQ46" s="1" t="s">
        <v>147</v>
      </c>
      <c r="AR46" s="1" t="s">
        <v>150</v>
      </c>
      <c r="AS46" s="1" t="s">
        <v>86</v>
      </c>
      <c r="AT46" s="1" t="s">
        <v>86</v>
      </c>
      <c r="AU46" s="1" t="n">
        <v>-8</v>
      </c>
      <c r="AV46" s="1" t="s">
        <v>166</v>
      </c>
      <c r="AW46" s="1" t="s">
        <v>76</v>
      </c>
      <c r="AX46" s="1" t="s">
        <v>106</v>
      </c>
      <c r="AY46" s="1" t="s">
        <v>86</v>
      </c>
      <c r="AZ46" s="1" t="s">
        <v>86</v>
      </c>
      <c r="BA46" s="1" t="n">
        <v>5</v>
      </c>
      <c r="BB46" s="1" t="s">
        <v>107</v>
      </c>
      <c r="BC46" s="1" t="s">
        <v>135</v>
      </c>
      <c r="BD46" s="1" t="s">
        <v>109</v>
      </c>
      <c r="BE46" s="1" t="n">
        <v>2</v>
      </c>
      <c r="BF46" s="1" t="s">
        <v>176</v>
      </c>
      <c r="BG46" s="1" t="s">
        <v>177</v>
      </c>
      <c r="BH46" s="1" t="n">
        <v>0</v>
      </c>
      <c r="BI46" s="2"/>
      <c r="BJ46" s="0" t="n">
        <f aca="false">IF(B46="Hombre",0,IF(B46="Mujer",1,""))</f>
        <v>1</v>
      </c>
      <c r="BK46" s="0" t="n">
        <f aca="false">IF(C46="5-10",1,IF(C46="10-15",2,IF(C46="15-20",3,"")))</f>
        <v>2</v>
      </c>
      <c r="BL46" s="0" t="n">
        <f aca="false">IF(D46="6to",6,IF(D46="7mo",7,IF(D46="8vo",8,IF(D46="9no",9,IF(D46="10mo",10,IF(D46="11vo",11,""))))))</f>
        <v>9</v>
      </c>
      <c r="BM46" s="0" t="n">
        <f aca="false">(E46)</f>
        <v>1</v>
      </c>
      <c r="BN46" s="0" t="n">
        <f aca="false">(F46)</f>
        <v>2</v>
      </c>
      <c r="BO46" s="0" t="n">
        <f aca="false">(G46)</f>
        <v>4</v>
      </c>
      <c r="BP46" s="0" t="n">
        <f aca="false">(H46)</f>
        <v>3</v>
      </c>
      <c r="BQ46" s="5" t="n">
        <f aca="false">IF(I46="Frutas",1,0)</f>
        <v>1</v>
      </c>
      <c r="BR46" s="5" t="n">
        <f aca="false">IF(J47="5 veces",1,0)</f>
        <v>1</v>
      </c>
      <c r="BS46" s="5" t="n">
        <f aca="false">IF(K46="Opción 2",1,0)</f>
        <v>1</v>
      </c>
      <c r="BT46" s="0" t="n">
        <f aca="false">SUM(BQ46:BS46)</f>
        <v>3</v>
      </c>
      <c r="BU46" s="0" t="n">
        <f aca="false">(3-BT46)</f>
        <v>0</v>
      </c>
      <c r="BV46" s="0" t="n">
        <f aca="false">IF(BT46&lt;2,0,1)</f>
        <v>1</v>
      </c>
      <c r="BW46" s="5" t="n">
        <f aca="false">IF(L46="Opción 2",1,0)</f>
        <v>1</v>
      </c>
      <c r="BX46" s="6" t="n">
        <f aca="false">IF(M46="Membrana, núcleo y la masa citoplásmica.",1,0)</f>
        <v>0</v>
      </c>
      <c r="BY46" s="5" t="n">
        <f aca="false">IF(N46="Carnívoro",1,0)</f>
        <v>1</v>
      </c>
      <c r="BZ46" s="0" t="n">
        <f aca="false">SUM(BW46:BY46)</f>
        <v>2</v>
      </c>
      <c r="CA46" s="0" t="n">
        <f aca="false">3-BZ46</f>
        <v>1</v>
      </c>
      <c r="CB46" s="0" t="n">
        <f aca="false">IF(BZ46&lt;2,0,1)</f>
        <v>1</v>
      </c>
      <c r="CC46" s="5" t="n">
        <f aca="false">IF(O46=206,1,0)</f>
        <v>1</v>
      </c>
      <c r="CD46" s="5"/>
      <c r="CE46" s="5"/>
    </row>
    <row r="47" customFormat="false" ht="13.8" hidden="false" customHeight="false" outlineLevel="0" collapsed="false">
      <c r="A47" s="4" t="n">
        <v>43173.3537247801</v>
      </c>
      <c r="B47" s="1" t="s">
        <v>71</v>
      </c>
      <c r="C47" s="1" t="s">
        <v>72</v>
      </c>
      <c r="D47" s="1" t="s">
        <v>112</v>
      </c>
      <c r="E47" s="1" t="n">
        <v>3</v>
      </c>
      <c r="F47" s="1" t="n">
        <v>4</v>
      </c>
      <c r="G47" s="1" t="n">
        <v>4</v>
      </c>
      <c r="H47" s="1" t="n">
        <v>4</v>
      </c>
      <c r="I47" s="1" t="s">
        <v>113</v>
      </c>
      <c r="J47" s="1" t="s">
        <v>122</v>
      </c>
      <c r="K47" s="1" t="s">
        <v>76</v>
      </c>
      <c r="L47" s="1" t="s">
        <v>76</v>
      </c>
      <c r="M47" s="1" t="s">
        <v>130</v>
      </c>
      <c r="N47" s="1" t="s">
        <v>78</v>
      </c>
      <c r="O47" s="1" t="n">
        <v>206</v>
      </c>
      <c r="P47" s="1" t="s">
        <v>167</v>
      </c>
      <c r="Q47" s="1" t="s">
        <v>124</v>
      </c>
      <c r="R47" s="1" t="s">
        <v>81</v>
      </c>
      <c r="S47" s="1" t="s">
        <v>82</v>
      </c>
      <c r="T47" s="1" t="s">
        <v>83</v>
      </c>
      <c r="U47" s="1" t="s">
        <v>84</v>
      </c>
      <c r="V47" s="1" t="s">
        <v>85</v>
      </c>
      <c r="W47" s="1" t="s">
        <v>86</v>
      </c>
      <c r="X47" s="1" t="s">
        <v>76</v>
      </c>
      <c r="Y47" s="1" t="s">
        <v>87</v>
      </c>
      <c r="Z47" s="1" t="s">
        <v>88</v>
      </c>
      <c r="AA47" s="1" t="s">
        <v>89</v>
      </c>
      <c r="AB47" s="1" t="s">
        <v>90</v>
      </c>
      <c r="AC47" s="1" t="s">
        <v>91</v>
      </c>
      <c r="AD47" s="1" t="s">
        <v>92</v>
      </c>
      <c r="AE47" s="1" t="s">
        <v>93</v>
      </c>
      <c r="AF47" s="1" t="n">
        <v>7</v>
      </c>
      <c r="AG47" s="1" t="s">
        <v>76</v>
      </c>
      <c r="AH47" s="1" t="s">
        <v>94</v>
      </c>
      <c r="AI47" s="1" t="s">
        <v>132</v>
      </c>
      <c r="AJ47" s="1" t="s">
        <v>96</v>
      </c>
      <c r="AK47" s="1" t="s">
        <v>116</v>
      </c>
      <c r="AL47" s="1" t="s">
        <v>125</v>
      </c>
      <c r="AM47" s="1" t="s">
        <v>99</v>
      </c>
      <c r="AN47" s="1" t="s">
        <v>100</v>
      </c>
      <c r="AO47" s="1" t="s">
        <v>101</v>
      </c>
      <c r="AP47" s="1" t="s">
        <v>102</v>
      </c>
      <c r="AQ47" s="1" t="s">
        <v>103</v>
      </c>
      <c r="AR47" s="1" t="s">
        <v>104</v>
      </c>
      <c r="AS47" s="1" t="s">
        <v>86</v>
      </c>
      <c r="AT47" s="1" t="s">
        <v>86</v>
      </c>
      <c r="AV47" s="1" t="s">
        <v>105</v>
      </c>
      <c r="AW47" s="1" t="s">
        <v>76</v>
      </c>
      <c r="AX47" s="1" t="s">
        <v>106</v>
      </c>
      <c r="AY47" s="1" t="s">
        <v>89</v>
      </c>
      <c r="AZ47" s="1" t="s">
        <v>86</v>
      </c>
      <c r="BA47" s="1" t="n">
        <v>5</v>
      </c>
      <c r="BB47" s="1" t="s">
        <v>107</v>
      </c>
      <c r="BC47" s="1" t="s">
        <v>108</v>
      </c>
      <c r="BD47" s="1" t="s">
        <v>109</v>
      </c>
      <c r="BE47" s="1" t="n">
        <v>3</v>
      </c>
      <c r="BF47" s="1" t="s">
        <v>176</v>
      </c>
      <c r="BG47" s="1" t="s">
        <v>177</v>
      </c>
      <c r="BH47" s="1" t="n">
        <v>2</v>
      </c>
      <c r="BI47" s="2"/>
      <c r="BJ47" s="0" t="n">
        <f aca="false">IF(B47="Hombre",0,IF(B47="Mujer",1,""))</f>
        <v>0</v>
      </c>
      <c r="BK47" s="0" t="n">
        <f aca="false">IF(C47="5-10",1,IF(C47="10-15",2,IF(C47="15-20",3,"")))</f>
        <v>2</v>
      </c>
      <c r="BL47" s="0" t="n">
        <f aca="false">IF(D47="6to",6,IF(D47="7mo",7,IF(D47="8vo",8,IF(D47="9no",9,IF(D47="10mo",10,IF(D47="11vo",11,""))))))</f>
        <v>10</v>
      </c>
      <c r="BM47" s="0" t="n">
        <f aca="false">(E47)</f>
        <v>3</v>
      </c>
      <c r="BN47" s="0" t="n">
        <f aca="false">(F47)</f>
        <v>4</v>
      </c>
      <c r="BO47" s="0" t="n">
        <f aca="false">(G47)</f>
        <v>4</v>
      </c>
      <c r="BP47" s="0" t="n">
        <f aca="false">(H47)</f>
        <v>4</v>
      </c>
      <c r="BQ47" s="5" t="n">
        <f aca="false">IF(I47="Frutas",1,0)</f>
        <v>1</v>
      </c>
      <c r="BR47" s="5" t="n">
        <f aca="false">IF(J48="5 veces",1,0)</f>
        <v>0</v>
      </c>
      <c r="BS47" s="5" t="n">
        <f aca="false">IF(K47="Opción 2",1,0)</f>
        <v>1</v>
      </c>
      <c r="BT47" s="0" t="n">
        <f aca="false">SUM(BQ47:BS47)</f>
        <v>2</v>
      </c>
      <c r="BU47" s="0" t="n">
        <f aca="false">(3-BT47)</f>
        <v>1</v>
      </c>
      <c r="BV47" s="0" t="n">
        <f aca="false">IF(BT47&lt;2,0,1)</f>
        <v>1</v>
      </c>
      <c r="BW47" s="5" t="n">
        <f aca="false">IF(L47="Opción 2",1,0)</f>
        <v>1</v>
      </c>
      <c r="BX47" s="6" t="n">
        <f aca="false">IF(M47="Membrana, núcleo y la masa citoplásmica.",1,0)</f>
        <v>0</v>
      </c>
      <c r="BY47" s="5" t="n">
        <f aca="false">IF(N47="Carnívoro",1,0)</f>
        <v>1</v>
      </c>
      <c r="BZ47" s="0" t="n">
        <f aca="false">SUM(BW47:BY47)</f>
        <v>2</v>
      </c>
      <c r="CA47" s="0" t="n">
        <f aca="false">3-BZ47</f>
        <v>1</v>
      </c>
      <c r="CB47" s="0" t="n">
        <f aca="false">IF(BZ47&lt;2,0,1)</f>
        <v>1</v>
      </c>
      <c r="CC47" s="5" t="n">
        <f aca="false">IF(O47=206,1,0)</f>
        <v>1</v>
      </c>
      <c r="CD47" s="5"/>
      <c r="CE47" s="5"/>
    </row>
    <row r="48" customFormat="false" ht="13.8" hidden="false" customHeight="false" outlineLevel="0" collapsed="false">
      <c r="A48" s="4" t="n">
        <v>43173.3565148611</v>
      </c>
      <c r="B48" s="1" t="s">
        <v>110</v>
      </c>
      <c r="C48" s="1" t="s">
        <v>72</v>
      </c>
      <c r="D48" s="1" t="s">
        <v>112</v>
      </c>
      <c r="E48" s="1" t="n">
        <v>4</v>
      </c>
      <c r="F48" s="1" t="n">
        <v>3</v>
      </c>
      <c r="G48" s="1" t="n">
        <v>2</v>
      </c>
      <c r="H48" s="1" t="n">
        <v>1</v>
      </c>
      <c r="I48" s="1" t="s">
        <v>113</v>
      </c>
      <c r="J48" s="1" t="s">
        <v>114</v>
      </c>
      <c r="K48" s="1" t="s">
        <v>76</v>
      </c>
      <c r="L48" s="1" t="s">
        <v>76</v>
      </c>
      <c r="M48" s="1" t="s">
        <v>77</v>
      </c>
      <c r="N48" s="1" t="s">
        <v>78</v>
      </c>
      <c r="O48" s="1" t="n">
        <v>206</v>
      </c>
      <c r="P48" s="1" t="s">
        <v>79</v>
      </c>
      <c r="Q48" s="1" t="s">
        <v>80</v>
      </c>
      <c r="R48" s="1" t="s">
        <v>81</v>
      </c>
      <c r="S48" s="1" t="s">
        <v>82</v>
      </c>
      <c r="T48" s="1" t="s">
        <v>83</v>
      </c>
      <c r="U48" s="1" t="s">
        <v>84</v>
      </c>
      <c r="V48" s="1" t="s">
        <v>85</v>
      </c>
      <c r="W48" s="1" t="s">
        <v>86</v>
      </c>
      <c r="X48" s="1" t="s">
        <v>76</v>
      </c>
      <c r="Y48" s="1" t="s">
        <v>87</v>
      </c>
      <c r="Z48" s="1" t="s">
        <v>88</v>
      </c>
      <c r="AA48" s="1" t="s">
        <v>89</v>
      </c>
      <c r="AB48" s="1" t="s">
        <v>90</v>
      </c>
      <c r="AC48" s="1" t="s">
        <v>91</v>
      </c>
      <c r="AD48" s="1" t="s">
        <v>92</v>
      </c>
      <c r="AE48" s="1" t="s">
        <v>93</v>
      </c>
      <c r="AF48" s="1" t="n">
        <v>7</v>
      </c>
      <c r="AG48" s="1" t="s">
        <v>76</v>
      </c>
      <c r="AH48" s="1" t="s">
        <v>94</v>
      </c>
      <c r="AI48" s="1" t="s">
        <v>95</v>
      </c>
      <c r="AJ48" s="1" t="s">
        <v>96</v>
      </c>
      <c r="AK48" s="1" t="s">
        <v>170</v>
      </c>
      <c r="AL48" s="1" t="s">
        <v>98</v>
      </c>
      <c r="AM48" s="1" t="s">
        <v>99</v>
      </c>
      <c r="AN48" s="1" t="s">
        <v>100</v>
      </c>
      <c r="AO48" s="1" t="s">
        <v>101</v>
      </c>
      <c r="AP48" s="1" t="s">
        <v>133</v>
      </c>
      <c r="AQ48" s="1" t="s">
        <v>103</v>
      </c>
      <c r="AR48" s="1" t="s">
        <v>150</v>
      </c>
      <c r="AS48" s="1" t="s">
        <v>86</v>
      </c>
      <c r="AT48" s="1" t="s">
        <v>89</v>
      </c>
      <c r="AU48" s="1" t="n">
        <v>-26</v>
      </c>
      <c r="AV48" s="1" t="s">
        <v>105</v>
      </c>
      <c r="AW48" s="1" t="s">
        <v>76</v>
      </c>
      <c r="AX48" s="1" t="s">
        <v>106</v>
      </c>
      <c r="AY48" s="1" t="s">
        <v>89</v>
      </c>
      <c r="AZ48" s="1" t="s">
        <v>137</v>
      </c>
      <c r="BA48" s="1" t="n">
        <v>5</v>
      </c>
      <c r="BB48" s="1" t="s">
        <v>107</v>
      </c>
      <c r="BC48" s="1" t="s">
        <v>108</v>
      </c>
      <c r="BD48" s="1" t="s">
        <v>109</v>
      </c>
      <c r="BE48" s="1" t="n">
        <v>3</v>
      </c>
      <c r="BF48" s="1" t="s">
        <v>176</v>
      </c>
      <c r="BG48" s="1" t="s">
        <v>177</v>
      </c>
      <c r="BH48" s="1" t="n">
        <v>3</v>
      </c>
      <c r="BI48" s="2"/>
      <c r="BJ48" s="0" t="n">
        <f aca="false">IF(B48="Hombre",0,IF(B48="Mujer",1,""))</f>
        <v>1</v>
      </c>
      <c r="BK48" s="0" t="n">
        <f aca="false">IF(C48="5-10",1,IF(C48="10-15",2,IF(C48="15-20",3,"")))</f>
        <v>2</v>
      </c>
      <c r="BL48" s="0" t="n">
        <f aca="false">IF(D48="6to",6,IF(D48="7mo",7,IF(D48="8vo",8,IF(D48="9no",9,IF(D48="10mo",10,IF(D48="11vo",11,""))))))</f>
        <v>10</v>
      </c>
      <c r="BM48" s="0" t="n">
        <f aca="false">(E48)</f>
        <v>4</v>
      </c>
      <c r="BN48" s="0" t="n">
        <f aca="false">(F48)</f>
        <v>3</v>
      </c>
      <c r="BO48" s="0" t="n">
        <f aca="false">(G48)</f>
        <v>2</v>
      </c>
      <c r="BP48" s="0" t="n">
        <f aca="false">(H48)</f>
        <v>1</v>
      </c>
      <c r="BQ48" s="5" t="n">
        <f aca="false">IF(I48="Frutas",1,0)</f>
        <v>1</v>
      </c>
      <c r="BR48" s="5" t="n">
        <f aca="false">IF(J49="5 veces",1,0)</f>
        <v>1</v>
      </c>
      <c r="BS48" s="5" t="n">
        <f aca="false">IF(K48="Opción 2",1,0)</f>
        <v>1</v>
      </c>
      <c r="BT48" s="0" t="n">
        <f aca="false">SUM(BQ48:BS48)</f>
        <v>3</v>
      </c>
      <c r="BU48" s="0" t="n">
        <f aca="false">(3-BT48)</f>
        <v>0</v>
      </c>
      <c r="BV48" s="0" t="n">
        <f aca="false">IF(BT48&lt;2,0,1)</f>
        <v>1</v>
      </c>
      <c r="BW48" s="5" t="n">
        <f aca="false">IF(L48="Opción 2",1,0)</f>
        <v>1</v>
      </c>
      <c r="BX48" s="6" t="n">
        <f aca="false">IF(M48="Membrana, núcleo y la masa citoplásmica.",1,0)</f>
        <v>1</v>
      </c>
      <c r="BY48" s="5" t="n">
        <f aca="false">IF(N48="Carnívoro",1,0)</f>
        <v>1</v>
      </c>
      <c r="BZ48" s="0" t="n">
        <f aca="false">SUM(BW48:BY48)</f>
        <v>3</v>
      </c>
      <c r="CA48" s="0" t="n">
        <f aca="false">3-BZ48</f>
        <v>0</v>
      </c>
      <c r="CB48" s="0" t="n">
        <f aca="false">IF(BZ48&lt;2,0,1)</f>
        <v>1</v>
      </c>
      <c r="CC48" s="5" t="n">
        <f aca="false">IF(O48=206,1,0)</f>
        <v>1</v>
      </c>
      <c r="CD48" s="5"/>
      <c r="CE48" s="5"/>
    </row>
    <row r="49" customFormat="false" ht="13.8" hidden="false" customHeight="false" outlineLevel="0" collapsed="false">
      <c r="A49" s="4" t="n">
        <v>43173.3571011343</v>
      </c>
      <c r="B49" s="1" t="s">
        <v>71</v>
      </c>
      <c r="C49" s="1" t="s">
        <v>111</v>
      </c>
      <c r="D49" s="1" t="s">
        <v>112</v>
      </c>
      <c r="E49" s="1" t="n">
        <v>2</v>
      </c>
      <c r="F49" s="1" t="n">
        <v>4</v>
      </c>
      <c r="G49" s="1" t="n">
        <v>4</v>
      </c>
      <c r="H49" s="1" t="n">
        <v>3</v>
      </c>
      <c r="I49" s="1" t="s">
        <v>113</v>
      </c>
      <c r="J49" s="1" t="s">
        <v>122</v>
      </c>
      <c r="K49" s="1" t="s">
        <v>76</v>
      </c>
      <c r="L49" s="1" t="s">
        <v>76</v>
      </c>
      <c r="M49" s="1" t="s">
        <v>130</v>
      </c>
      <c r="N49" s="1" t="s">
        <v>78</v>
      </c>
      <c r="O49" s="1" t="n">
        <v>206</v>
      </c>
      <c r="P49" s="1" t="s">
        <v>79</v>
      </c>
      <c r="Q49" s="1" t="s">
        <v>124</v>
      </c>
      <c r="R49" s="1" t="s">
        <v>81</v>
      </c>
      <c r="S49" s="1" t="s">
        <v>82</v>
      </c>
      <c r="T49" s="1" t="s">
        <v>83</v>
      </c>
      <c r="U49" s="1" t="s">
        <v>84</v>
      </c>
      <c r="V49" s="1" t="s">
        <v>85</v>
      </c>
      <c r="W49" s="1" t="s">
        <v>86</v>
      </c>
      <c r="X49" s="1" t="s">
        <v>76</v>
      </c>
      <c r="Y49" s="1" t="s">
        <v>87</v>
      </c>
      <c r="Z49" s="1" t="s">
        <v>88</v>
      </c>
      <c r="AA49" s="1" t="s">
        <v>89</v>
      </c>
      <c r="AB49" s="1" t="s">
        <v>90</v>
      </c>
      <c r="AC49" s="1" t="s">
        <v>91</v>
      </c>
      <c r="AD49" s="1" t="s">
        <v>92</v>
      </c>
      <c r="AE49" s="1" t="s">
        <v>93</v>
      </c>
      <c r="AF49" s="1" t="n">
        <v>7</v>
      </c>
      <c r="AG49" s="1" t="s">
        <v>76</v>
      </c>
      <c r="AH49" s="1" t="s">
        <v>94</v>
      </c>
      <c r="AI49" s="1" t="s">
        <v>95</v>
      </c>
      <c r="AJ49" s="1" t="s">
        <v>96</v>
      </c>
      <c r="AK49" s="1" t="s">
        <v>116</v>
      </c>
      <c r="AL49" s="1" t="s">
        <v>125</v>
      </c>
      <c r="AM49" s="1" t="s">
        <v>99</v>
      </c>
      <c r="AN49" s="1" t="s">
        <v>100</v>
      </c>
      <c r="AO49" s="1" t="s">
        <v>101</v>
      </c>
      <c r="AP49" s="1" t="s">
        <v>118</v>
      </c>
      <c r="AQ49" s="1" t="s">
        <v>103</v>
      </c>
      <c r="AR49" s="1" t="s">
        <v>104</v>
      </c>
      <c r="AS49" s="1" t="s">
        <v>86</v>
      </c>
      <c r="AT49" s="1" t="s">
        <v>86</v>
      </c>
      <c r="AU49" s="1" t="n">
        <v>-8</v>
      </c>
      <c r="AV49" s="1" t="s">
        <v>105</v>
      </c>
      <c r="AW49" s="1" t="s">
        <v>76</v>
      </c>
      <c r="AX49" s="1" t="s">
        <v>106</v>
      </c>
      <c r="AY49" s="1" t="s">
        <v>89</v>
      </c>
      <c r="AZ49" s="1" t="s">
        <v>137</v>
      </c>
      <c r="BA49" s="1" t="n">
        <v>5</v>
      </c>
      <c r="BB49" s="1" t="s">
        <v>107</v>
      </c>
      <c r="BC49" s="1" t="s">
        <v>128</v>
      </c>
      <c r="BD49" s="1" t="s">
        <v>138</v>
      </c>
      <c r="BE49" s="1" t="n">
        <v>2</v>
      </c>
      <c r="BF49" s="1" t="s">
        <v>176</v>
      </c>
      <c r="BG49" s="1" t="s">
        <v>176</v>
      </c>
      <c r="BH49" s="1" t="n">
        <v>3</v>
      </c>
      <c r="BI49" s="2"/>
      <c r="BJ49" s="0" t="n">
        <f aca="false">IF(B49="Hombre",0,IF(B49="Mujer",1,""))</f>
        <v>0</v>
      </c>
      <c r="BK49" s="0" t="n">
        <f aca="false">IF(C49="5-10",1,IF(C49="10-15",2,IF(C49="15-20",3,"")))</f>
        <v>3</v>
      </c>
      <c r="BL49" s="0" t="n">
        <f aca="false">IF(D49="6to",6,IF(D49="7mo",7,IF(D49="8vo",8,IF(D49="9no",9,IF(D49="10mo",10,IF(D49="11vo",11,""))))))</f>
        <v>10</v>
      </c>
      <c r="BM49" s="0" t="n">
        <f aca="false">(E49)</f>
        <v>2</v>
      </c>
      <c r="BN49" s="0" t="n">
        <f aca="false">(F49)</f>
        <v>4</v>
      </c>
      <c r="BO49" s="0" t="n">
        <f aca="false">(G49)</f>
        <v>4</v>
      </c>
      <c r="BP49" s="0" t="n">
        <f aca="false">(H49)</f>
        <v>3</v>
      </c>
      <c r="BQ49" s="5" t="n">
        <f aca="false">IF(I49="Frutas",1,0)</f>
        <v>1</v>
      </c>
      <c r="BR49" s="5" t="n">
        <f aca="false">IF(J50="5 veces",1,0)</f>
        <v>1</v>
      </c>
      <c r="BS49" s="5" t="n">
        <f aca="false">IF(K49="Opción 2",1,0)</f>
        <v>1</v>
      </c>
      <c r="BT49" s="0" t="n">
        <f aca="false">SUM(BQ49:BS49)</f>
        <v>3</v>
      </c>
      <c r="BU49" s="0" t="n">
        <f aca="false">(3-BT49)</f>
        <v>0</v>
      </c>
      <c r="BV49" s="0" t="n">
        <f aca="false">IF(BT49&lt;2,0,1)</f>
        <v>1</v>
      </c>
      <c r="BW49" s="5" t="n">
        <f aca="false">IF(L49="Opción 2",1,0)</f>
        <v>1</v>
      </c>
      <c r="BX49" s="6" t="n">
        <f aca="false">IF(M49="Membrana, núcleo y la masa citoplásmica.",1,0)</f>
        <v>0</v>
      </c>
      <c r="BY49" s="5" t="n">
        <f aca="false">IF(N49="Carnívoro",1,0)</f>
        <v>1</v>
      </c>
      <c r="BZ49" s="0" t="n">
        <f aca="false">SUM(BW49:BY49)</f>
        <v>2</v>
      </c>
      <c r="CA49" s="0" t="n">
        <f aca="false">3-BZ49</f>
        <v>1</v>
      </c>
      <c r="CB49" s="0" t="n">
        <f aca="false">IF(BZ49&lt;2,0,1)</f>
        <v>1</v>
      </c>
      <c r="CC49" s="5" t="n">
        <f aca="false">IF(O49=206,1,0)</f>
        <v>1</v>
      </c>
      <c r="CD49" s="5"/>
      <c r="CE49" s="5"/>
    </row>
    <row r="50" customFormat="false" ht="13.8" hidden="false" customHeight="false" outlineLevel="0" collapsed="false">
      <c r="A50" s="4" t="n">
        <v>43173.3576045139</v>
      </c>
      <c r="B50" s="1" t="s">
        <v>71</v>
      </c>
      <c r="C50" s="1" t="s">
        <v>72</v>
      </c>
      <c r="D50" s="1" t="s">
        <v>112</v>
      </c>
      <c r="E50" s="1" t="n">
        <v>1</v>
      </c>
      <c r="F50" s="1" t="n">
        <v>2</v>
      </c>
      <c r="G50" s="1" t="n">
        <v>1</v>
      </c>
      <c r="H50" s="1" t="n">
        <v>2</v>
      </c>
      <c r="I50" s="1" t="s">
        <v>113</v>
      </c>
      <c r="J50" s="1" t="s">
        <v>122</v>
      </c>
      <c r="K50" s="1" t="s">
        <v>76</v>
      </c>
      <c r="L50" s="1" t="s">
        <v>76</v>
      </c>
      <c r="M50" s="1" t="s">
        <v>130</v>
      </c>
      <c r="N50" s="1" t="s">
        <v>78</v>
      </c>
      <c r="O50" s="1" t="n">
        <v>206</v>
      </c>
      <c r="P50" s="1" t="s">
        <v>79</v>
      </c>
      <c r="Q50" s="1" t="s">
        <v>124</v>
      </c>
      <c r="R50" s="1" t="s">
        <v>81</v>
      </c>
      <c r="S50" s="1" t="s">
        <v>82</v>
      </c>
      <c r="T50" s="1" t="s">
        <v>83</v>
      </c>
      <c r="U50" s="1" t="s">
        <v>84</v>
      </c>
      <c r="V50" s="1" t="s">
        <v>85</v>
      </c>
      <c r="W50" s="1" t="s">
        <v>86</v>
      </c>
      <c r="X50" s="1" t="s">
        <v>76</v>
      </c>
      <c r="Y50" s="1" t="s">
        <v>87</v>
      </c>
      <c r="Z50" s="1" t="s">
        <v>88</v>
      </c>
      <c r="AA50" s="1" t="s">
        <v>89</v>
      </c>
      <c r="AB50" s="1" t="s">
        <v>90</v>
      </c>
      <c r="AC50" s="1" t="s">
        <v>91</v>
      </c>
      <c r="AD50" s="1" t="s">
        <v>92</v>
      </c>
      <c r="AE50" s="1" t="s">
        <v>93</v>
      </c>
      <c r="AF50" s="1" t="n">
        <v>7</v>
      </c>
      <c r="AG50" s="1" t="s">
        <v>76</v>
      </c>
      <c r="AH50" s="1" t="s">
        <v>94</v>
      </c>
      <c r="AI50" s="1" t="s">
        <v>95</v>
      </c>
      <c r="AJ50" s="1" t="s">
        <v>96</v>
      </c>
      <c r="AK50" s="1" t="s">
        <v>97</v>
      </c>
      <c r="AL50" s="1" t="s">
        <v>117</v>
      </c>
      <c r="AM50" s="1" t="s">
        <v>99</v>
      </c>
      <c r="AN50" s="1" t="s">
        <v>100</v>
      </c>
      <c r="AO50" s="1" t="s">
        <v>101</v>
      </c>
      <c r="AP50" s="1" t="s">
        <v>102</v>
      </c>
      <c r="AQ50" s="1" t="s">
        <v>147</v>
      </c>
      <c r="AR50" s="1" t="s">
        <v>175</v>
      </c>
      <c r="AS50" s="1" t="s">
        <v>86</v>
      </c>
      <c r="AT50" s="1" t="s">
        <v>86</v>
      </c>
      <c r="AU50" s="1" t="n">
        <v>-8</v>
      </c>
      <c r="AV50" s="1" t="s">
        <v>105</v>
      </c>
      <c r="AW50" s="1" t="s">
        <v>76</v>
      </c>
      <c r="AX50" s="1" t="s">
        <v>106</v>
      </c>
      <c r="AY50" s="1" t="s">
        <v>89</v>
      </c>
      <c r="AZ50" s="1" t="s">
        <v>86</v>
      </c>
      <c r="BA50" s="1" t="n">
        <v>5</v>
      </c>
      <c r="BB50" s="1" t="s">
        <v>107</v>
      </c>
      <c r="BC50" s="1" t="s">
        <v>135</v>
      </c>
      <c r="BD50" s="1" t="s">
        <v>109</v>
      </c>
      <c r="BE50" s="1" t="n">
        <v>4</v>
      </c>
      <c r="BF50" s="1" t="s">
        <v>176</v>
      </c>
      <c r="BG50" s="1" t="s">
        <v>177</v>
      </c>
      <c r="BH50" s="1" t="n">
        <v>2</v>
      </c>
      <c r="BI50" s="2"/>
      <c r="BJ50" s="0" t="n">
        <f aca="false">IF(B50="Hombre",0,IF(B50="Mujer",1,""))</f>
        <v>0</v>
      </c>
      <c r="BK50" s="0" t="n">
        <f aca="false">IF(C50="5-10",1,IF(C50="10-15",2,IF(C50="15-20",3,"")))</f>
        <v>2</v>
      </c>
      <c r="BL50" s="0" t="n">
        <f aca="false">IF(D50="6to",6,IF(D50="7mo",7,IF(D50="8vo",8,IF(D50="9no",9,IF(D50="10mo",10,IF(D50="11vo",11,""))))))</f>
        <v>10</v>
      </c>
      <c r="BM50" s="0" t="n">
        <f aca="false">(E50)</f>
        <v>1</v>
      </c>
      <c r="BN50" s="0" t="n">
        <f aca="false">(F50)</f>
        <v>2</v>
      </c>
      <c r="BO50" s="0" t="n">
        <f aca="false">(G50)</f>
        <v>1</v>
      </c>
      <c r="BP50" s="0" t="n">
        <f aca="false">(H50)</f>
        <v>2</v>
      </c>
      <c r="BQ50" s="5" t="n">
        <f aca="false">IF(I50="Frutas",1,0)</f>
        <v>1</v>
      </c>
      <c r="BR50" s="5" t="n">
        <f aca="false">IF(J51="5 veces",1,0)</f>
        <v>1</v>
      </c>
      <c r="BS50" s="5" t="n">
        <f aca="false">IF(K50="Opción 2",1,0)</f>
        <v>1</v>
      </c>
      <c r="BT50" s="0" t="n">
        <f aca="false">SUM(BQ50:BS50)</f>
        <v>3</v>
      </c>
      <c r="BU50" s="0" t="n">
        <f aca="false">(3-BT50)</f>
        <v>0</v>
      </c>
      <c r="BV50" s="0" t="n">
        <f aca="false">IF(BT50&lt;2,0,1)</f>
        <v>1</v>
      </c>
      <c r="BW50" s="5" t="n">
        <f aca="false">IF(L50="Opción 2",1,0)</f>
        <v>1</v>
      </c>
      <c r="BX50" s="6" t="n">
        <f aca="false">IF(M50="Membrana, núcleo y la masa citoplásmica.",1,0)</f>
        <v>0</v>
      </c>
      <c r="BY50" s="5" t="n">
        <f aca="false">IF(N50="Carnívoro",1,0)</f>
        <v>1</v>
      </c>
      <c r="BZ50" s="0" t="n">
        <f aca="false">SUM(BW50:BY50)</f>
        <v>2</v>
      </c>
      <c r="CA50" s="0" t="n">
        <f aca="false">3-BZ50</f>
        <v>1</v>
      </c>
      <c r="CB50" s="0" t="n">
        <f aca="false">IF(BZ50&lt;2,0,1)</f>
        <v>1</v>
      </c>
      <c r="CC50" s="5" t="n">
        <f aca="false">IF(O50=206,1,0)</f>
        <v>1</v>
      </c>
      <c r="CD50" s="5"/>
      <c r="CE50" s="5"/>
    </row>
    <row r="51" customFormat="false" ht="13.8" hidden="false" customHeight="false" outlineLevel="0" collapsed="false">
      <c r="A51" s="4" t="n">
        <v>43173.3576250347</v>
      </c>
      <c r="B51" s="1" t="s">
        <v>71</v>
      </c>
      <c r="C51" s="1" t="s">
        <v>72</v>
      </c>
      <c r="D51" s="1" t="s">
        <v>112</v>
      </c>
      <c r="E51" s="1" t="n">
        <v>1</v>
      </c>
      <c r="F51" s="1" t="n">
        <v>4</v>
      </c>
      <c r="G51" s="1" t="n">
        <v>4</v>
      </c>
      <c r="H51" s="1" t="n">
        <v>1</v>
      </c>
      <c r="I51" s="1" t="s">
        <v>113</v>
      </c>
      <c r="J51" s="1" t="s">
        <v>122</v>
      </c>
      <c r="K51" s="1" t="s">
        <v>76</v>
      </c>
      <c r="L51" s="1" t="s">
        <v>76</v>
      </c>
      <c r="M51" s="1" t="s">
        <v>130</v>
      </c>
      <c r="N51" s="1" t="s">
        <v>78</v>
      </c>
      <c r="O51" s="1" t="n">
        <v>206</v>
      </c>
      <c r="P51" s="1" t="s">
        <v>79</v>
      </c>
      <c r="Q51" s="1" t="s">
        <v>124</v>
      </c>
      <c r="R51" s="1" t="s">
        <v>81</v>
      </c>
      <c r="S51" s="1" t="s">
        <v>82</v>
      </c>
      <c r="T51" s="1" t="s">
        <v>83</v>
      </c>
      <c r="U51" s="1" t="s">
        <v>84</v>
      </c>
      <c r="V51" s="1" t="s">
        <v>85</v>
      </c>
      <c r="W51" s="1" t="s">
        <v>86</v>
      </c>
      <c r="X51" s="1" t="s">
        <v>76</v>
      </c>
      <c r="Y51" s="1" t="s">
        <v>87</v>
      </c>
      <c r="Z51" s="1" t="s">
        <v>88</v>
      </c>
      <c r="AA51" s="1" t="s">
        <v>89</v>
      </c>
      <c r="AB51" s="1" t="s">
        <v>90</v>
      </c>
      <c r="AC51" s="1" t="s">
        <v>91</v>
      </c>
      <c r="AD51" s="1" t="s">
        <v>92</v>
      </c>
      <c r="AE51" s="1" t="s">
        <v>93</v>
      </c>
      <c r="AF51" s="1" t="n">
        <v>7</v>
      </c>
      <c r="AG51" s="1" t="s">
        <v>76</v>
      </c>
      <c r="AH51" s="1" t="s">
        <v>94</v>
      </c>
      <c r="AI51" s="1" t="s">
        <v>132</v>
      </c>
      <c r="AJ51" s="1" t="s">
        <v>96</v>
      </c>
      <c r="AK51" s="1" t="s">
        <v>116</v>
      </c>
      <c r="AL51" s="1" t="s">
        <v>125</v>
      </c>
      <c r="AM51" s="1" t="s">
        <v>99</v>
      </c>
      <c r="AN51" s="1" t="s">
        <v>100</v>
      </c>
      <c r="AO51" s="1" t="s">
        <v>101</v>
      </c>
      <c r="AP51" s="1" t="s">
        <v>102</v>
      </c>
      <c r="AQ51" s="1" t="s">
        <v>103</v>
      </c>
      <c r="AR51" s="1" t="s">
        <v>104</v>
      </c>
      <c r="AS51" s="1" t="s">
        <v>86</v>
      </c>
      <c r="AT51" s="1" t="s">
        <v>86</v>
      </c>
      <c r="AU51" s="1" t="n">
        <v>-8</v>
      </c>
      <c r="AV51" s="1" t="s">
        <v>105</v>
      </c>
      <c r="AW51" s="1" t="s">
        <v>76</v>
      </c>
      <c r="AX51" s="1" t="s">
        <v>106</v>
      </c>
      <c r="AY51" s="1" t="s">
        <v>89</v>
      </c>
      <c r="AZ51" s="1" t="s">
        <v>86</v>
      </c>
      <c r="BA51" s="1" t="n">
        <v>5</v>
      </c>
      <c r="BB51" s="1" t="s">
        <v>107</v>
      </c>
      <c r="BC51" s="1" t="s">
        <v>108</v>
      </c>
      <c r="BD51" s="1" t="s">
        <v>109</v>
      </c>
      <c r="BE51" s="1" t="n">
        <v>2</v>
      </c>
      <c r="BF51" s="1" t="s">
        <v>176</v>
      </c>
      <c r="BG51" s="1" t="s">
        <v>177</v>
      </c>
      <c r="BH51" s="1" t="n">
        <v>2</v>
      </c>
      <c r="BI51" s="2"/>
      <c r="BJ51" s="0" t="n">
        <f aca="false">IF(B51="Hombre",0,IF(B51="Mujer",1,""))</f>
        <v>0</v>
      </c>
      <c r="BK51" s="0" t="n">
        <f aca="false">IF(C51="5-10",1,IF(C51="10-15",2,IF(C51="15-20",3,"")))</f>
        <v>2</v>
      </c>
      <c r="BL51" s="0" t="n">
        <f aca="false">IF(D51="6to",6,IF(D51="7mo",7,IF(D51="8vo",8,IF(D51="9no",9,IF(D51="10mo",10,IF(D51="11vo",11,""))))))</f>
        <v>10</v>
      </c>
      <c r="BM51" s="0" t="n">
        <f aca="false">(E51)</f>
        <v>1</v>
      </c>
      <c r="BN51" s="0" t="n">
        <f aca="false">(F51)</f>
        <v>4</v>
      </c>
      <c r="BO51" s="0" t="n">
        <f aca="false">(G51)</f>
        <v>4</v>
      </c>
      <c r="BP51" s="0" t="n">
        <f aca="false">(H51)</f>
        <v>1</v>
      </c>
      <c r="BQ51" s="5" t="n">
        <f aca="false">IF(I51="Frutas",1,0)</f>
        <v>1</v>
      </c>
      <c r="BR51" s="5" t="n">
        <f aca="false">IF(J52="5 veces",1,0)</f>
        <v>0</v>
      </c>
      <c r="BS51" s="5" t="n">
        <f aca="false">IF(K51="Opción 2",1,0)</f>
        <v>1</v>
      </c>
      <c r="BT51" s="0" t="n">
        <f aca="false">SUM(BQ51:BS51)</f>
        <v>2</v>
      </c>
      <c r="BU51" s="0" t="n">
        <f aca="false">(3-BT51)</f>
        <v>1</v>
      </c>
      <c r="BV51" s="0" t="n">
        <f aca="false">IF(BT51&lt;2,0,1)</f>
        <v>1</v>
      </c>
      <c r="BW51" s="5" t="n">
        <f aca="false">IF(L51="Opción 2",1,0)</f>
        <v>1</v>
      </c>
      <c r="BX51" s="6" t="n">
        <f aca="false">IF(M51="Membrana, núcleo y la masa citoplásmica.",1,0)</f>
        <v>0</v>
      </c>
      <c r="BY51" s="5" t="n">
        <f aca="false">IF(N51="Carnívoro",1,0)</f>
        <v>1</v>
      </c>
      <c r="BZ51" s="0" t="n">
        <f aca="false">SUM(BW51:BY51)</f>
        <v>2</v>
      </c>
      <c r="CA51" s="0" t="n">
        <f aca="false">3-BZ51</f>
        <v>1</v>
      </c>
      <c r="CB51" s="0" t="n">
        <f aca="false">IF(BZ51&lt;2,0,1)</f>
        <v>1</v>
      </c>
      <c r="CC51" s="5" t="n">
        <f aca="false">IF(O51=206,1,0)</f>
        <v>1</v>
      </c>
      <c r="CD51" s="5"/>
      <c r="CE51" s="5"/>
    </row>
    <row r="52" customFormat="false" ht="13.8" hidden="false" customHeight="false" outlineLevel="0" collapsed="false">
      <c r="A52" s="4" t="n">
        <v>43173.3583187153</v>
      </c>
      <c r="B52" s="1" t="s">
        <v>71</v>
      </c>
      <c r="C52" s="1" t="s">
        <v>72</v>
      </c>
      <c r="D52" s="1" t="s">
        <v>112</v>
      </c>
      <c r="E52" s="1" t="n">
        <v>3</v>
      </c>
      <c r="F52" s="1" t="n">
        <v>4</v>
      </c>
      <c r="G52" s="1" t="n">
        <v>1</v>
      </c>
      <c r="H52" s="1" t="n">
        <v>2</v>
      </c>
      <c r="I52" s="1" t="s">
        <v>113</v>
      </c>
      <c r="J52" s="1" t="s">
        <v>75</v>
      </c>
      <c r="K52" s="1" t="s">
        <v>76</v>
      </c>
      <c r="L52" s="1" t="s">
        <v>76</v>
      </c>
      <c r="M52" s="1" t="s">
        <v>130</v>
      </c>
      <c r="N52" s="1" t="s">
        <v>78</v>
      </c>
      <c r="O52" s="1" t="n">
        <v>206</v>
      </c>
      <c r="P52" s="1" t="s">
        <v>79</v>
      </c>
      <c r="Q52" s="1" t="s">
        <v>80</v>
      </c>
      <c r="R52" s="1" t="s">
        <v>81</v>
      </c>
      <c r="S52" s="1" t="s">
        <v>82</v>
      </c>
      <c r="T52" s="1" t="s">
        <v>83</v>
      </c>
      <c r="U52" s="1" t="s">
        <v>84</v>
      </c>
      <c r="V52" s="1" t="s">
        <v>85</v>
      </c>
      <c r="W52" s="1" t="s">
        <v>86</v>
      </c>
      <c r="X52" s="1" t="s">
        <v>76</v>
      </c>
      <c r="Y52" s="1" t="s">
        <v>168</v>
      </c>
      <c r="Z52" s="1" t="s">
        <v>88</v>
      </c>
      <c r="AA52" s="1" t="s">
        <v>89</v>
      </c>
      <c r="AB52" s="1" t="s">
        <v>90</v>
      </c>
      <c r="AC52" s="1" t="s">
        <v>91</v>
      </c>
      <c r="AD52" s="1" t="s">
        <v>92</v>
      </c>
      <c r="AE52" s="1" t="s">
        <v>93</v>
      </c>
      <c r="AF52" s="1" t="n">
        <v>7</v>
      </c>
      <c r="AG52" s="1" t="s">
        <v>76</v>
      </c>
      <c r="AH52" s="1" t="s">
        <v>94</v>
      </c>
      <c r="AI52" s="1" t="s">
        <v>161</v>
      </c>
      <c r="AJ52" s="1" t="s">
        <v>96</v>
      </c>
      <c r="AK52" s="1" t="s">
        <v>97</v>
      </c>
      <c r="AL52" s="1" t="s">
        <v>149</v>
      </c>
      <c r="AM52" s="1" t="s">
        <v>99</v>
      </c>
      <c r="AN52" s="1" t="s">
        <v>100</v>
      </c>
      <c r="AO52" s="1" t="s">
        <v>101</v>
      </c>
      <c r="AP52" s="1" t="s">
        <v>102</v>
      </c>
      <c r="AQ52" s="1" t="s">
        <v>134</v>
      </c>
      <c r="AR52" s="1" t="s">
        <v>104</v>
      </c>
      <c r="AS52" s="1" t="s">
        <v>86</v>
      </c>
      <c r="AT52" s="1" t="s">
        <v>86</v>
      </c>
      <c r="AU52" s="1" t="n">
        <v>-8</v>
      </c>
      <c r="AV52" s="1" t="s">
        <v>166</v>
      </c>
      <c r="AW52" s="1" t="s">
        <v>76</v>
      </c>
      <c r="AX52" s="1" t="s">
        <v>106</v>
      </c>
      <c r="AY52" s="1" t="s">
        <v>89</v>
      </c>
      <c r="AZ52" s="1" t="s">
        <v>137</v>
      </c>
      <c r="BA52" s="1" t="n">
        <v>5</v>
      </c>
      <c r="BB52" s="1" t="s">
        <v>107</v>
      </c>
      <c r="BC52" s="1" t="s">
        <v>135</v>
      </c>
      <c r="BD52" s="1" t="s">
        <v>109</v>
      </c>
      <c r="BE52" s="1" t="n">
        <v>4</v>
      </c>
      <c r="BF52" s="1" t="s">
        <v>176</v>
      </c>
      <c r="BG52" s="1" t="s">
        <v>177</v>
      </c>
      <c r="BH52" s="1" t="n">
        <v>1</v>
      </c>
      <c r="BI52" s="2"/>
      <c r="BJ52" s="0" t="n">
        <f aca="false">IF(B52="Hombre",0,IF(B52="Mujer",1,""))</f>
        <v>0</v>
      </c>
      <c r="BK52" s="0" t="n">
        <f aca="false">IF(C52="5-10",1,IF(C52="10-15",2,IF(C52="15-20",3,"")))</f>
        <v>2</v>
      </c>
      <c r="BL52" s="0" t="n">
        <f aca="false">IF(D52="6to",6,IF(D52="7mo",7,IF(D52="8vo",8,IF(D52="9no",9,IF(D52="10mo",10,IF(D52="11vo",11,""))))))</f>
        <v>10</v>
      </c>
      <c r="BM52" s="0" t="n">
        <f aca="false">(E52)</f>
        <v>3</v>
      </c>
      <c r="BN52" s="0" t="n">
        <f aca="false">(F52)</f>
        <v>4</v>
      </c>
      <c r="BO52" s="0" t="n">
        <f aca="false">(G52)</f>
        <v>1</v>
      </c>
      <c r="BP52" s="0" t="n">
        <f aca="false">(H52)</f>
        <v>2</v>
      </c>
      <c r="BQ52" s="5" t="n">
        <f aca="false">IF(I52="Frutas",1,0)</f>
        <v>1</v>
      </c>
      <c r="BR52" s="5" t="n">
        <f aca="false">IF(J53="5 veces",1,0)</f>
        <v>0</v>
      </c>
      <c r="BS52" s="5" t="n">
        <f aca="false">IF(K52="Opción 2",1,0)</f>
        <v>1</v>
      </c>
      <c r="BT52" s="0" t="n">
        <f aca="false">SUM(BQ52:BS52)</f>
        <v>2</v>
      </c>
      <c r="BU52" s="0" t="n">
        <f aca="false">(3-BT52)</f>
        <v>1</v>
      </c>
      <c r="BV52" s="0" t="n">
        <f aca="false">IF(BT52&lt;2,0,1)</f>
        <v>1</v>
      </c>
      <c r="BW52" s="5" t="n">
        <f aca="false">IF(L52="Opción 2",1,0)</f>
        <v>1</v>
      </c>
      <c r="BX52" s="6" t="n">
        <f aca="false">IF(M52="Membrana, núcleo y la masa citoplásmica.",1,0)</f>
        <v>0</v>
      </c>
      <c r="BY52" s="5" t="n">
        <f aca="false">IF(N52="Carnívoro",1,0)</f>
        <v>1</v>
      </c>
      <c r="BZ52" s="0" t="n">
        <f aca="false">SUM(BW52:BY52)</f>
        <v>2</v>
      </c>
      <c r="CA52" s="0" t="n">
        <f aca="false">3-BZ52</f>
        <v>1</v>
      </c>
      <c r="CB52" s="0" t="n">
        <f aca="false">IF(BZ52&lt;2,0,1)</f>
        <v>1</v>
      </c>
      <c r="CC52" s="5" t="n">
        <f aca="false">IF(O52=206,1,0)</f>
        <v>1</v>
      </c>
      <c r="CD52" s="5"/>
      <c r="CE52" s="5"/>
    </row>
    <row r="53" customFormat="false" ht="13.8" hidden="false" customHeight="false" outlineLevel="0" collapsed="false">
      <c r="A53" s="4" t="n">
        <v>43173.358413588</v>
      </c>
      <c r="B53" s="1" t="s">
        <v>71</v>
      </c>
      <c r="C53" s="1" t="s">
        <v>72</v>
      </c>
      <c r="D53" s="1" t="s">
        <v>112</v>
      </c>
      <c r="E53" s="1" t="n">
        <v>2</v>
      </c>
      <c r="F53" s="1" t="n">
        <v>4</v>
      </c>
      <c r="G53" s="1" t="n">
        <v>3</v>
      </c>
      <c r="H53" s="1" t="n">
        <v>4</v>
      </c>
      <c r="I53" s="1" t="s">
        <v>113</v>
      </c>
      <c r="J53" s="1" t="s">
        <v>158</v>
      </c>
      <c r="K53" s="1" t="s">
        <v>76</v>
      </c>
      <c r="L53" s="1" t="s">
        <v>76</v>
      </c>
      <c r="M53" s="1" t="s">
        <v>77</v>
      </c>
      <c r="N53" s="1" t="s">
        <v>78</v>
      </c>
      <c r="O53" s="1" t="n">
        <v>206</v>
      </c>
      <c r="P53" s="1" t="s">
        <v>79</v>
      </c>
      <c r="Q53" s="1" t="s">
        <v>80</v>
      </c>
      <c r="R53" s="1" t="s">
        <v>81</v>
      </c>
      <c r="S53" s="1" t="s">
        <v>159</v>
      </c>
      <c r="T53" s="1" t="s">
        <v>83</v>
      </c>
      <c r="U53" s="1" t="s">
        <v>84</v>
      </c>
      <c r="V53" s="1" t="s">
        <v>85</v>
      </c>
      <c r="W53" s="1" t="s">
        <v>86</v>
      </c>
      <c r="X53" s="1" t="s">
        <v>76</v>
      </c>
      <c r="Y53" s="1" t="s">
        <v>87</v>
      </c>
      <c r="Z53" s="1" t="s">
        <v>88</v>
      </c>
      <c r="AA53" s="1" t="s">
        <v>89</v>
      </c>
      <c r="AB53" s="1" t="s">
        <v>91</v>
      </c>
      <c r="AC53" s="1" t="s">
        <v>91</v>
      </c>
      <c r="AD53" s="1" t="s">
        <v>92</v>
      </c>
      <c r="AE53" s="1" t="s">
        <v>93</v>
      </c>
      <c r="AF53" s="1" t="n">
        <v>7</v>
      </c>
      <c r="AG53" s="1" t="s">
        <v>76</v>
      </c>
      <c r="AH53" s="1" t="s">
        <v>94</v>
      </c>
      <c r="AI53" s="1" t="s">
        <v>161</v>
      </c>
      <c r="AJ53" s="1" t="s">
        <v>162</v>
      </c>
      <c r="AK53" s="1" t="s">
        <v>116</v>
      </c>
      <c r="AL53" s="1" t="s">
        <v>125</v>
      </c>
      <c r="AM53" s="1" t="s">
        <v>99</v>
      </c>
      <c r="AN53" s="1" t="s">
        <v>100</v>
      </c>
      <c r="AO53" s="1" t="s">
        <v>101</v>
      </c>
      <c r="AP53" s="1" t="s">
        <v>102</v>
      </c>
      <c r="AQ53" s="1" t="s">
        <v>103</v>
      </c>
      <c r="AR53" s="1" t="s">
        <v>104</v>
      </c>
      <c r="AS53" s="1" t="s">
        <v>86</v>
      </c>
      <c r="AT53" s="1" t="s">
        <v>86</v>
      </c>
      <c r="AU53" s="1" t="n">
        <v>-8</v>
      </c>
      <c r="AV53" s="1" t="s">
        <v>105</v>
      </c>
      <c r="AW53" s="1" t="s">
        <v>76</v>
      </c>
      <c r="AX53" s="1" t="s">
        <v>106</v>
      </c>
      <c r="AY53" s="1" t="s">
        <v>89</v>
      </c>
      <c r="AZ53" s="1" t="s">
        <v>86</v>
      </c>
      <c r="BA53" s="1" t="n">
        <v>5</v>
      </c>
      <c r="BB53" s="1" t="s">
        <v>107</v>
      </c>
      <c r="BC53" s="1" t="s">
        <v>135</v>
      </c>
      <c r="BD53" s="1" t="s">
        <v>138</v>
      </c>
      <c r="BE53" s="1" t="n">
        <v>4</v>
      </c>
      <c r="BF53" s="1" t="s">
        <v>177</v>
      </c>
      <c r="BG53" s="1" t="s">
        <v>176</v>
      </c>
      <c r="BH53" s="1" t="n">
        <v>1</v>
      </c>
      <c r="BI53" s="2"/>
      <c r="BJ53" s="0" t="n">
        <f aca="false">IF(B53="Hombre",0,IF(B53="Mujer",1,""))</f>
        <v>0</v>
      </c>
      <c r="BK53" s="0" t="n">
        <f aca="false">IF(C53="5-10",1,IF(C53="10-15",2,IF(C53="15-20",3,"")))</f>
        <v>2</v>
      </c>
      <c r="BL53" s="0" t="n">
        <f aca="false">IF(D53="6to",6,IF(D53="7mo",7,IF(D53="8vo",8,IF(D53="9no",9,IF(D53="10mo",10,IF(D53="11vo",11,""))))))</f>
        <v>10</v>
      </c>
      <c r="BM53" s="0" t="n">
        <f aca="false">(E53)</f>
        <v>2</v>
      </c>
      <c r="BN53" s="0" t="n">
        <f aca="false">(F53)</f>
        <v>4</v>
      </c>
      <c r="BO53" s="0" t="n">
        <f aca="false">(G53)</f>
        <v>3</v>
      </c>
      <c r="BP53" s="0" t="n">
        <f aca="false">(H53)</f>
        <v>4</v>
      </c>
      <c r="BQ53" s="5" t="n">
        <f aca="false">IF(I53="Frutas",1,0)</f>
        <v>1</v>
      </c>
      <c r="BR53" s="5" t="n">
        <f aca="false">IF(J54="5 veces",1,0)</f>
        <v>0</v>
      </c>
      <c r="BS53" s="5" t="n">
        <f aca="false">IF(K53="Opción 2",1,0)</f>
        <v>1</v>
      </c>
      <c r="BT53" s="0" t="n">
        <f aca="false">SUM(BQ53:BS53)</f>
        <v>2</v>
      </c>
      <c r="BU53" s="0" t="n">
        <f aca="false">(3-BT53)</f>
        <v>1</v>
      </c>
      <c r="BV53" s="0" t="n">
        <f aca="false">IF(BT53&lt;2,0,1)</f>
        <v>1</v>
      </c>
      <c r="BW53" s="5" t="n">
        <f aca="false">IF(L53="Opción 2",1,0)</f>
        <v>1</v>
      </c>
      <c r="BX53" s="6" t="n">
        <f aca="false">IF(M53="Membrana, núcleo y la masa citoplásmica.",1,0)</f>
        <v>1</v>
      </c>
      <c r="BY53" s="5" t="n">
        <f aca="false">IF(N53="Carnívoro",1,0)</f>
        <v>1</v>
      </c>
      <c r="BZ53" s="0" t="n">
        <f aca="false">SUM(BW53:BY53)</f>
        <v>3</v>
      </c>
      <c r="CA53" s="0" t="n">
        <f aca="false">3-BZ53</f>
        <v>0</v>
      </c>
      <c r="CB53" s="0" t="n">
        <f aca="false">IF(BZ53&lt;2,0,1)</f>
        <v>1</v>
      </c>
      <c r="CC53" s="5" t="n">
        <f aca="false">IF(O53=206,1,0)</f>
        <v>1</v>
      </c>
      <c r="CD53" s="5"/>
      <c r="CE53" s="5"/>
    </row>
    <row r="54" customFormat="false" ht="13.8" hidden="false" customHeight="false" outlineLevel="0" collapsed="false">
      <c r="A54" s="4" t="n">
        <v>43173.358513044</v>
      </c>
      <c r="B54" s="1" t="s">
        <v>71</v>
      </c>
      <c r="C54" s="1" t="s">
        <v>111</v>
      </c>
      <c r="D54" s="1" t="s">
        <v>112</v>
      </c>
      <c r="E54" s="1" t="n">
        <v>2</v>
      </c>
      <c r="F54" s="1" t="n">
        <v>2</v>
      </c>
      <c r="G54" s="1" t="n">
        <v>2</v>
      </c>
      <c r="H54" s="1" t="n">
        <v>4</v>
      </c>
      <c r="I54" s="1" t="s">
        <v>113</v>
      </c>
      <c r="J54" s="1" t="s">
        <v>75</v>
      </c>
      <c r="K54" s="1" t="s">
        <v>76</v>
      </c>
      <c r="L54" s="1" t="s">
        <v>76</v>
      </c>
      <c r="M54" s="1" t="s">
        <v>77</v>
      </c>
      <c r="N54" s="1" t="s">
        <v>78</v>
      </c>
      <c r="O54" s="1" t="n">
        <v>302</v>
      </c>
      <c r="P54" s="1" t="s">
        <v>79</v>
      </c>
      <c r="Q54" s="1" t="s">
        <v>127</v>
      </c>
      <c r="R54" s="1" t="s">
        <v>81</v>
      </c>
      <c r="S54" s="1" t="s">
        <v>82</v>
      </c>
      <c r="T54" s="1" t="s">
        <v>83</v>
      </c>
      <c r="U54" s="1" t="s">
        <v>84</v>
      </c>
      <c r="V54" s="1" t="s">
        <v>85</v>
      </c>
      <c r="W54" s="1" t="s">
        <v>86</v>
      </c>
      <c r="X54" s="1" t="s">
        <v>76</v>
      </c>
      <c r="Y54" s="1" t="s">
        <v>87</v>
      </c>
      <c r="Z54" s="1" t="s">
        <v>88</v>
      </c>
      <c r="AA54" s="1" t="s">
        <v>89</v>
      </c>
      <c r="AB54" s="1" t="s">
        <v>90</v>
      </c>
      <c r="AC54" s="1" t="s">
        <v>91</v>
      </c>
      <c r="AD54" s="1" t="s">
        <v>92</v>
      </c>
      <c r="AE54" s="1" t="s">
        <v>93</v>
      </c>
      <c r="AF54" s="1" t="n">
        <v>7</v>
      </c>
      <c r="AG54" s="1" t="s">
        <v>76</v>
      </c>
      <c r="AH54" s="1" t="s">
        <v>94</v>
      </c>
      <c r="AI54" s="1" t="s">
        <v>95</v>
      </c>
      <c r="AJ54" s="1" t="s">
        <v>96</v>
      </c>
      <c r="AK54" s="1" t="s">
        <v>116</v>
      </c>
      <c r="AL54" s="1" t="s">
        <v>117</v>
      </c>
      <c r="AM54" s="1" t="s">
        <v>165</v>
      </c>
      <c r="AN54" s="1" t="s">
        <v>100</v>
      </c>
      <c r="AO54" s="1" t="s">
        <v>101</v>
      </c>
      <c r="AP54" s="1" t="s">
        <v>118</v>
      </c>
      <c r="AQ54" s="1" t="s">
        <v>147</v>
      </c>
      <c r="AR54" s="1" t="s">
        <v>104</v>
      </c>
      <c r="AS54" s="1" t="s">
        <v>86</v>
      </c>
      <c r="AT54" s="1" t="s">
        <v>86</v>
      </c>
      <c r="AU54" s="1" t="n">
        <v>-8</v>
      </c>
      <c r="AV54" s="1" t="s">
        <v>105</v>
      </c>
      <c r="AW54" s="1" t="s">
        <v>76</v>
      </c>
      <c r="AX54" s="1" t="s">
        <v>106</v>
      </c>
      <c r="AY54" s="1" t="s">
        <v>89</v>
      </c>
      <c r="AZ54" s="1" t="s">
        <v>86</v>
      </c>
      <c r="BA54" s="1" t="n">
        <v>5</v>
      </c>
      <c r="BB54" s="1" t="s">
        <v>107</v>
      </c>
      <c r="BC54" s="1" t="s">
        <v>135</v>
      </c>
      <c r="BD54" s="1" t="s">
        <v>109</v>
      </c>
      <c r="BE54" s="1" t="n">
        <v>4</v>
      </c>
      <c r="BF54" s="1" t="s">
        <v>176</v>
      </c>
      <c r="BG54" s="1" t="s">
        <v>176</v>
      </c>
      <c r="BH54" s="1" t="n">
        <v>1</v>
      </c>
      <c r="BI54" s="2"/>
      <c r="BJ54" s="0" t="n">
        <f aca="false">IF(B54="Hombre",0,IF(B54="Mujer",1,""))</f>
        <v>0</v>
      </c>
      <c r="BK54" s="0" t="n">
        <f aca="false">IF(C54="5-10",1,IF(C54="10-15",2,IF(C54="15-20",3,"")))</f>
        <v>3</v>
      </c>
      <c r="BL54" s="0" t="n">
        <f aca="false">IF(D54="6to",6,IF(D54="7mo",7,IF(D54="8vo",8,IF(D54="9no",9,IF(D54="10mo",10,IF(D54="11vo",11,""))))))</f>
        <v>10</v>
      </c>
      <c r="BM54" s="0" t="n">
        <f aca="false">(E54)</f>
        <v>2</v>
      </c>
      <c r="BN54" s="0" t="n">
        <f aca="false">(F54)</f>
        <v>2</v>
      </c>
      <c r="BO54" s="0" t="n">
        <f aca="false">(G54)</f>
        <v>2</v>
      </c>
      <c r="BP54" s="0" t="n">
        <f aca="false">(H54)</f>
        <v>4</v>
      </c>
      <c r="BQ54" s="5" t="n">
        <f aca="false">IF(I54="Frutas",1,0)</f>
        <v>1</v>
      </c>
      <c r="BR54" s="5" t="n">
        <f aca="false">IF(J55="5 veces",1,0)</f>
        <v>1</v>
      </c>
      <c r="BS54" s="5" t="n">
        <f aca="false">IF(K54="Opción 2",1,0)</f>
        <v>1</v>
      </c>
      <c r="BT54" s="0" t="n">
        <f aca="false">SUM(BQ54:BS54)</f>
        <v>3</v>
      </c>
      <c r="BU54" s="0" t="n">
        <f aca="false">(3-BT54)</f>
        <v>0</v>
      </c>
      <c r="BV54" s="0" t="n">
        <f aca="false">IF(BT54&lt;2,0,1)</f>
        <v>1</v>
      </c>
      <c r="BW54" s="5" t="n">
        <f aca="false">IF(L54="Opción 2",1,0)</f>
        <v>1</v>
      </c>
      <c r="BX54" s="6" t="n">
        <f aca="false">IF(M54="Membrana, núcleo y la masa citoplásmica.",1,0)</f>
        <v>1</v>
      </c>
      <c r="BY54" s="5" t="n">
        <f aca="false">IF(N54="Carnívoro",1,0)</f>
        <v>1</v>
      </c>
      <c r="BZ54" s="0" t="n">
        <f aca="false">SUM(BW54:BY54)</f>
        <v>3</v>
      </c>
      <c r="CA54" s="0" t="n">
        <f aca="false">3-BZ54</f>
        <v>0</v>
      </c>
      <c r="CB54" s="0" t="n">
        <f aca="false">IF(BZ54&lt;2,0,1)</f>
        <v>1</v>
      </c>
      <c r="CC54" s="5" t="n">
        <f aca="false">IF(O54=206,1,0)</f>
        <v>0</v>
      </c>
      <c r="CD54" s="5"/>
      <c r="CE54" s="5"/>
    </row>
    <row r="55" customFormat="false" ht="13.8" hidden="false" customHeight="false" outlineLevel="0" collapsed="false">
      <c r="A55" s="4" t="n">
        <v>43173.3589398264</v>
      </c>
      <c r="B55" s="1" t="s">
        <v>71</v>
      </c>
      <c r="C55" s="1" t="s">
        <v>72</v>
      </c>
      <c r="D55" s="1" t="s">
        <v>112</v>
      </c>
      <c r="E55" s="1" t="n">
        <v>3</v>
      </c>
      <c r="F55" s="1" t="n">
        <v>3</v>
      </c>
      <c r="G55" s="1" t="n">
        <v>2</v>
      </c>
      <c r="H55" s="1" t="n">
        <v>3</v>
      </c>
      <c r="I55" s="1" t="s">
        <v>113</v>
      </c>
      <c r="J55" s="1" t="s">
        <v>122</v>
      </c>
      <c r="K55" s="1" t="s">
        <v>76</v>
      </c>
      <c r="L55" s="1" t="s">
        <v>76</v>
      </c>
      <c r="M55" s="1" t="s">
        <v>130</v>
      </c>
      <c r="N55" s="1" t="s">
        <v>78</v>
      </c>
      <c r="O55" s="1" t="n">
        <v>206</v>
      </c>
      <c r="P55" s="1" t="s">
        <v>79</v>
      </c>
      <c r="Q55" s="1" t="s">
        <v>80</v>
      </c>
      <c r="R55" s="1" t="s">
        <v>81</v>
      </c>
      <c r="S55" s="1" t="s">
        <v>82</v>
      </c>
      <c r="T55" s="1" t="s">
        <v>83</v>
      </c>
      <c r="U55" s="1" t="s">
        <v>84</v>
      </c>
      <c r="V55" s="1" t="s">
        <v>85</v>
      </c>
      <c r="W55" s="1" t="s">
        <v>86</v>
      </c>
      <c r="X55" s="1" t="s">
        <v>76</v>
      </c>
      <c r="Y55" s="1" t="s">
        <v>87</v>
      </c>
      <c r="Z55" s="1" t="s">
        <v>88</v>
      </c>
      <c r="AA55" s="1" t="s">
        <v>89</v>
      </c>
      <c r="AB55" s="1" t="s">
        <v>90</v>
      </c>
      <c r="AC55" s="1" t="s">
        <v>91</v>
      </c>
      <c r="AD55" s="1" t="s">
        <v>92</v>
      </c>
      <c r="AE55" s="1" t="s">
        <v>93</v>
      </c>
      <c r="AF55" s="1" t="n">
        <v>7</v>
      </c>
      <c r="AG55" s="1" t="s">
        <v>76</v>
      </c>
      <c r="AH55" s="1" t="s">
        <v>94</v>
      </c>
      <c r="AI55" s="1" t="s">
        <v>95</v>
      </c>
      <c r="AJ55" s="1" t="s">
        <v>180</v>
      </c>
      <c r="AK55" s="1" t="s">
        <v>116</v>
      </c>
      <c r="AL55" s="1" t="s">
        <v>117</v>
      </c>
      <c r="AM55" s="1" t="s">
        <v>99</v>
      </c>
      <c r="AN55" s="1" t="s">
        <v>100</v>
      </c>
      <c r="AO55" s="1" t="s">
        <v>101</v>
      </c>
      <c r="AP55" s="1" t="s">
        <v>118</v>
      </c>
      <c r="AQ55" s="1" t="s">
        <v>147</v>
      </c>
      <c r="AR55" s="1" t="s">
        <v>104</v>
      </c>
      <c r="AS55" s="1" t="s">
        <v>86</v>
      </c>
      <c r="AT55" s="1" t="s">
        <v>86</v>
      </c>
      <c r="AU55" s="1" t="n">
        <v>-8</v>
      </c>
      <c r="AV55" s="1" t="s">
        <v>166</v>
      </c>
      <c r="AW55" s="1" t="s">
        <v>76</v>
      </c>
      <c r="AX55" s="1" t="s">
        <v>164</v>
      </c>
      <c r="AY55" s="1" t="s">
        <v>89</v>
      </c>
      <c r="AZ55" s="1" t="s">
        <v>86</v>
      </c>
      <c r="BA55" s="1" t="n">
        <v>5</v>
      </c>
      <c r="BB55" s="1" t="s">
        <v>107</v>
      </c>
      <c r="BC55" s="1" t="s">
        <v>108</v>
      </c>
      <c r="BD55" s="1" t="s">
        <v>109</v>
      </c>
      <c r="BE55" s="1" t="n">
        <v>2</v>
      </c>
      <c r="BF55" s="1" t="s">
        <v>176</v>
      </c>
      <c r="BG55" s="1" t="s">
        <v>176</v>
      </c>
      <c r="BH55" s="1" t="n">
        <v>1</v>
      </c>
      <c r="BI55" s="2"/>
      <c r="BJ55" s="0" t="n">
        <f aca="false">IF(B55="Hombre",0,IF(B55="Mujer",1,""))</f>
        <v>0</v>
      </c>
      <c r="BK55" s="0" t="n">
        <f aca="false">IF(C55="5-10",1,IF(C55="10-15",2,IF(C55="15-20",3,"")))</f>
        <v>2</v>
      </c>
      <c r="BL55" s="0" t="n">
        <f aca="false">IF(D55="6to",6,IF(D55="7mo",7,IF(D55="8vo",8,IF(D55="9no",9,IF(D55="10mo",10,IF(D55="11vo",11,""))))))</f>
        <v>10</v>
      </c>
      <c r="BM55" s="0" t="n">
        <f aca="false">(E55)</f>
        <v>3</v>
      </c>
      <c r="BN55" s="0" t="n">
        <f aca="false">(F55)</f>
        <v>3</v>
      </c>
      <c r="BO55" s="0" t="n">
        <f aca="false">(G55)</f>
        <v>2</v>
      </c>
      <c r="BP55" s="0" t="n">
        <f aca="false">(H55)</f>
        <v>3</v>
      </c>
      <c r="BQ55" s="5" t="n">
        <f aca="false">IF(I55="Frutas",1,0)</f>
        <v>1</v>
      </c>
      <c r="BR55" s="5" t="n">
        <f aca="false">IF(J56="5 veces",1,0)</f>
        <v>0</v>
      </c>
      <c r="BS55" s="5" t="n">
        <f aca="false">IF(K55="Opción 2",1,0)</f>
        <v>1</v>
      </c>
      <c r="BT55" s="0" t="n">
        <f aca="false">SUM(BQ55:BS55)</f>
        <v>2</v>
      </c>
      <c r="BU55" s="0" t="n">
        <f aca="false">(3-BT55)</f>
        <v>1</v>
      </c>
      <c r="BV55" s="0" t="n">
        <f aca="false">IF(BT55&lt;2,0,1)</f>
        <v>1</v>
      </c>
      <c r="BW55" s="5" t="n">
        <f aca="false">IF(L55="Opción 2",1,0)</f>
        <v>1</v>
      </c>
      <c r="BX55" s="6" t="n">
        <f aca="false">IF(M55="Membrana, núcleo y la masa citoplásmica.",1,0)</f>
        <v>0</v>
      </c>
      <c r="BY55" s="5" t="n">
        <f aca="false">IF(N55="Carnívoro",1,0)</f>
        <v>1</v>
      </c>
      <c r="BZ55" s="0" t="n">
        <f aca="false">SUM(BW55:BY55)</f>
        <v>2</v>
      </c>
      <c r="CA55" s="0" t="n">
        <f aca="false">3-BZ55</f>
        <v>1</v>
      </c>
      <c r="CB55" s="0" t="n">
        <f aca="false">IF(BZ55&lt;2,0,1)</f>
        <v>1</v>
      </c>
      <c r="CC55" s="5" t="n">
        <f aca="false">IF(O55=206,1,0)</f>
        <v>1</v>
      </c>
      <c r="CD55" s="5"/>
      <c r="CE55" s="5"/>
    </row>
    <row r="56" customFormat="false" ht="13.8" hidden="false" customHeight="false" outlineLevel="0" collapsed="false">
      <c r="A56" s="4" t="n">
        <v>43173.3593255324</v>
      </c>
      <c r="B56" s="1" t="s">
        <v>110</v>
      </c>
      <c r="C56" s="1" t="s">
        <v>111</v>
      </c>
      <c r="D56" s="1" t="s">
        <v>112</v>
      </c>
      <c r="E56" s="1" t="n">
        <v>4</v>
      </c>
      <c r="F56" s="1" t="n">
        <v>3</v>
      </c>
      <c r="G56" s="1" t="n">
        <v>2</v>
      </c>
      <c r="H56" s="1" t="n">
        <v>2</v>
      </c>
      <c r="I56" s="1" t="s">
        <v>113</v>
      </c>
      <c r="J56" s="1" t="s">
        <v>158</v>
      </c>
      <c r="K56" s="1" t="s">
        <v>76</v>
      </c>
      <c r="L56" s="1" t="s">
        <v>76</v>
      </c>
      <c r="M56" s="1" t="s">
        <v>130</v>
      </c>
      <c r="N56" s="1" t="s">
        <v>78</v>
      </c>
      <c r="O56" s="1" t="n">
        <v>206</v>
      </c>
      <c r="P56" s="1" t="s">
        <v>79</v>
      </c>
      <c r="Q56" s="1" t="s">
        <v>124</v>
      </c>
      <c r="R56" s="1" t="s">
        <v>81</v>
      </c>
      <c r="S56" s="1" t="s">
        <v>82</v>
      </c>
      <c r="T56" s="1" t="s">
        <v>83</v>
      </c>
      <c r="U56" s="1" t="s">
        <v>84</v>
      </c>
      <c r="V56" s="1" t="s">
        <v>85</v>
      </c>
      <c r="W56" s="1" t="s">
        <v>86</v>
      </c>
      <c r="X56" s="1" t="s">
        <v>76</v>
      </c>
      <c r="Y56" s="1" t="s">
        <v>87</v>
      </c>
      <c r="Z56" s="1" t="s">
        <v>88</v>
      </c>
      <c r="AA56" s="1" t="s">
        <v>89</v>
      </c>
      <c r="AB56" s="1" t="s">
        <v>90</v>
      </c>
      <c r="AC56" s="1" t="s">
        <v>91</v>
      </c>
      <c r="AD56" s="1" t="s">
        <v>115</v>
      </c>
      <c r="AE56" s="1" t="s">
        <v>93</v>
      </c>
      <c r="AF56" s="1" t="n">
        <v>7</v>
      </c>
      <c r="AG56" s="1" t="s">
        <v>76</v>
      </c>
      <c r="AH56" s="1" t="s">
        <v>94</v>
      </c>
      <c r="AI56" s="1" t="s">
        <v>95</v>
      </c>
      <c r="AJ56" s="1" t="s">
        <v>96</v>
      </c>
      <c r="AK56" s="1" t="s">
        <v>116</v>
      </c>
      <c r="AL56" s="1" t="s">
        <v>149</v>
      </c>
      <c r="AM56" s="1" t="s">
        <v>99</v>
      </c>
      <c r="AN56" s="1" t="s">
        <v>163</v>
      </c>
      <c r="AO56" s="1" t="s">
        <v>101</v>
      </c>
      <c r="AP56" s="1" t="s">
        <v>133</v>
      </c>
      <c r="AQ56" s="1" t="s">
        <v>103</v>
      </c>
      <c r="AR56" s="1" t="s">
        <v>104</v>
      </c>
      <c r="AS56" s="1" t="s">
        <v>86</v>
      </c>
      <c r="AT56" s="1" t="s">
        <v>86</v>
      </c>
      <c r="AU56" s="1" t="n">
        <v>-8</v>
      </c>
      <c r="AV56" s="1" t="s">
        <v>105</v>
      </c>
      <c r="AW56" s="1" t="s">
        <v>76</v>
      </c>
      <c r="AX56" s="1" t="s">
        <v>106</v>
      </c>
      <c r="AY56" s="1" t="s">
        <v>89</v>
      </c>
      <c r="AZ56" s="1" t="s">
        <v>86</v>
      </c>
      <c r="BA56" s="1" t="n">
        <v>5</v>
      </c>
      <c r="BB56" s="1" t="s">
        <v>107</v>
      </c>
      <c r="BC56" s="1" t="s">
        <v>143</v>
      </c>
      <c r="BD56" s="1" t="s">
        <v>109</v>
      </c>
      <c r="BE56" s="1" t="n">
        <v>1</v>
      </c>
      <c r="BF56" s="1" t="s">
        <v>176</v>
      </c>
      <c r="BG56" s="1" t="s">
        <v>176</v>
      </c>
      <c r="BH56" s="1" t="n">
        <v>2</v>
      </c>
      <c r="BI56" s="2"/>
      <c r="BJ56" s="0" t="n">
        <f aca="false">IF(B56="Hombre",0,IF(B56="Mujer",1,""))</f>
        <v>1</v>
      </c>
      <c r="BK56" s="0" t="n">
        <f aca="false">IF(C56="5-10",1,IF(C56="10-15",2,IF(C56="15-20",3,"")))</f>
        <v>3</v>
      </c>
      <c r="BL56" s="0" t="n">
        <f aca="false">IF(D56="6to",6,IF(D56="7mo",7,IF(D56="8vo",8,IF(D56="9no",9,IF(D56="10mo",10,IF(D56="11vo",11,""))))))</f>
        <v>10</v>
      </c>
      <c r="BM56" s="0" t="n">
        <f aca="false">(E56)</f>
        <v>4</v>
      </c>
      <c r="BN56" s="0" t="n">
        <f aca="false">(F56)</f>
        <v>3</v>
      </c>
      <c r="BO56" s="0" t="n">
        <f aca="false">(G56)</f>
        <v>2</v>
      </c>
      <c r="BP56" s="0" t="n">
        <f aca="false">(H56)</f>
        <v>2</v>
      </c>
      <c r="BQ56" s="5" t="n">
        <f aca="false">IF(I56="Frutas",1,0)</f>
        <v>1</v>
      </c>
      <c r="BR56" s="5" t="n">
        <f aca="false">IF(J57="5 veces",1,0)</f>
        <v>0</v>
      </c>
      <c r="BS56" s="5" t="n">
        <f aca="false">IF(K56="Opción 2",1,0)</f>
        <v>1</v>
      </c>
      <c r="BT56" s="0" t="n">
        <f aca="false">SUM(BQ56:BS56)</f>
        <v>2</v>
      </c>
      <c r="BU56" s="0" t="n">
        <f aca="false">(3-BT56)</f>
        <v>1</v>
      </c>
      <c r="BV56" s="0" t="n">
        <f aca="false">IF(BT56&lt;2,0,1)</f>
        <v>1</v>
      </c>
      <c r="BW56" s="5" t="n">
        <f aca="false">IF(L56="Opción 2",1,0)</f>
        <v>1</v>
      </c>
      <c r="BX56" s="6" t="n">
        <f aca="false">IF(M56="Membrana, núcleo y la masa citoplásmica.",1,0)</f>
        <v>0</v>
      </c>
      <c r="BY56" s="5" t="n">
        <f aca="false">IF(N56="Carnívoro",1,0)</f>
        <v>1</v>
      </c>
      <c r="BZ56" s="0" t="n">
        <f aca="false">SUM(BW56:BY56)</f>
        <v>2</v>
      </c>
      <c r="CA56" s="0" t="n">
        <f aca="false">3-BZ56</f>
        <v>1</v>
      </c>
      <c r="CB56" s="0" t="n">
        <f aca="false">IF(BZ56&lt;2,0,1)</f>
        <v>1</v>
      </c>
      <c r="CC56" s="5" t="n">
        <f aca="false">IF(O56=206,1,0)</f>
        <v>1</v>
      </c>
      <c r="CD56" s="5"/>
      <c r="CE56" s="5"/>
    </row>
    <row r="57" customFormat="false" ht="13.8" hidden="false" customHeight="false" outlineLevel="0" collapsed="false">
      <c r="A57" s="4" t="n">
        <v>43173.3593791782</v>
      </c>
      <c r="B57" s="1" t="s">
        <v>71</v>
      </c>
      <c r="C57" s="1" t="s">
        <v>111</v>
      </c>
      <c r="D57" s="1" t="s">
        <v>112</v>
      </c>
      <c r="E57" s="1" t="n">
        <v>3</v>
      </c>
      <c r="F57" s="1" t="n">
        <v>4</v>
      </c>
      <c r="G57" s="1" t="n">
        <v>3</v>
      </c>
      <c r="H57" s="1" t="n">
        <v>2</v>
      </c>
      <c r="I57" s="1" t="s">
        <v>113</v>
      </c>
      <c r="J57" s="1" t="s">
        <v>75</v>
      </c>
      <c r="K57" s="1" t="s">
        <v>76</v>
      </c>
      <c r="L57" s="1" t="s">
        <v>76</v>
      </c>
      <c r="M57" s="1" t="s">
        <v>77</v>
      </c>
      <c r="N57" s="1" t="s">
        <v>78</v>
      </c>
      <c r="O57" s="1" t="n">
        <v>302</v>
      </c>
      <c r="P57" s="1" t="s">
        <v>79</v>
      </c>
      <c r="Q57" s="1" t="s">
        <v>127</v>
      </c>
      <c r="R57" s="1" t="s">
        <v>81</v>
      </c>
      <c r="S57" s="1" t="s">
        <v>159</v>
      </c>
      <c r="T57" s="1" t="s">
        <v>83</v>
      </c>
      <c r="U57" s="1" t="s">
        <v>84</v>
      </c>
      <c r="V57" s="1" t="s">
        <v>85</v>
      </c>
      <c r="W57" s="1" t="s">
        <v>86</v>
      </c>
      <c r="X57" s="1" t="s">
        <v>76</v>
      </c>
      <c r="Y57" s="1" t="s">
        <v>87</v>
      </c>
      <c r="Z57" s="1" t="s">
        <v>88</v>
      </c>
      <c r="AA57" s="1" t="s">
        <v>89</v>
      </c>
      <c r="AB57" s="1" t="s">
        <v>90</v>
      </c>
      <c r="AC57" s="1" t="s">
        <v>91</v>
      </c>
      <c r="AD57" s="1" t="s">
        <v>115</v>
      </c>
      <c r="AE57" s="1" t="s">
        <v>93</v>
      </c>
      <c r="AF57" s="1" t="n">
        <v>7</v>
      </c>
      <c r="AG57" s="1" t="s">
        <v>76</v>
      </c>
      <c r="AH57" s="1" t="s">
        <v>94</v>
      </c>
      <c r="AI57" s="1" t="s">
        <v>95</v>
      </c>
      <c r="AJ57" s="1" t="s">
        <v>96</v>
      </c>
      <c r="AK57" s="1" t="s">
        <v>116</v>
      </c>
      <c r="AL57" s="1" t="s">
        <v>125</v>
      </c>
      <c r="AM57" s="1" t="s">
        <v>99</v>
      </c>
      <c r="AN57" s="1" t="s">
        <v>163</v>
      </c>
      <c r="AO57" s="1" t="s">
        <v>101</v>
      </c>
      <c r="AP57" s="1" t="s">
        <v>141</v>
      </c>
      <c r="AQ57" s="1" t="s">
        <v>147</v>
      </c>
      <c r="AR57" s="1" t="s">
        <v>104</v>
      </c>
      <c r="AS57" s="1" t="s">
        <v>86</v>
      </c>
      <c r="AT57" s="1" t="s">
        <v>86</v>
      </c>
      <c r="AU57" s="1" t="n">
        <v>-8</v>
      </c>
      <c r="AV57" s="1" t="s">
        <v>105</v>
      </c>
      <c r="AW57" s="1" t="s">
        <v>76</v>
      </c>
      <c r="AX57" s="1" t="s">
        <v>106</v>
      </c>
      <c r="AY57" s="1" t="s">
        <v>89</v>
      </c>
      <c r="AZ57" s="1" t="s">
        <v>86</v>
      </c>
      <c r="BA57" s="1" t="n">
        <v>5</v>
      </c>
      <c r="BB57" s="1" t="s">
        <v>107</v>
      </c>
      <c r="BC57" s="1" t="s">
        <v>135</v>
      </c>
      <c r="BD57" s="1" t="s">
        <v>109</v>
      </c>
      <c r="BE57" s="1" t="n">
        <v>3</v>
      </c>
      <c r="BF57" s="1" t="s">
        <v>176</v>
      </c>
      <c r="BG57" s="1" t="s">
        <v>176</v>
      </c>
      <c r="BH57" s="1" t="n">
        <v>1</v>
      </c>
      <c r="BI57" s="2"/>
      <c r="BJ57" s="0" t="n">
        <f aca="false">IF(B57="Hombre",0,IF(B57="Mujer",1,""))</f>
        <v>0</v>
      </c>
      <c r="BK57" s="0" t="n">
        <f aca="false">IF(C57="5-10",1,IF(C57="10-15",2,IF(C57="15-20",3,"")))</f>
        <v>3</v>
      </c>
      <c r="BL57" s="0" t="n">
        <f aca="false">IF(D57="6to",6,IF(D57="7mo",7,IF(D57="8vo",8,IF(D57="9no",9,IF(D57="10mo",10,IF(D57="11vo",11,""))))))</f>
        <v>10</v>
      </c>
      <c r="BM57" s="0" t="n">
        <f aca="false">(E57)</f>
        <v>3</v>
      </c>
      <c r="BN57" s="0" t="n">
        <f aca="false">(F57)</f>
        <v>4</v>
      </c>
      <c r="BO57" s="0" t="n">
        <f aca="false">(G57)</f>
        <v>3</v>
      </c>
      <c r="BP57" s="0" t="n">
        <f aca="false">(H57)</f>
        <v>2</v>
      </c>
      <c r="BQ57" s="5" t="n">
        <f aca="false">IF(I57="Frutas",1,0)</f>
        <v>1</v>
      </c>
      <c r="BR57" s="5" t="n">
        <f aca="false">IF(J58="5 veces",1,0)</f>
        <v>1</v>
      </c>
      <c r="BS57" s="5" t="n">
        <f aca="false">IF(K57="Opción 2",1,0)</f>
        <v>1</v>
      </c>
      <c r="BT57" s="0" t="n">
        <f aca="false">SUM(BQ57:BS57)</f>
        <v>3</v>
      </c>
      <c r="BU57" s="0" t="n">
        <f aca="false">(3-BT57)</f>
        <v>0</v>
      </c>
      <c r="BV57" s="0" t="n">
        <f aca="false">IF(BT57&lt;2,0,1)</f>
        <v>1</v>
      </c>
      <c r="BW57" s="5" t="n">
        <f aca="false">IF(L57="Opción 2",1,0)</f>
        <v>1</v>
      </c>
      <c r="BX57" s="6" t="n">
        <f aca="false">IF(M57="Membrana, núcleo y la masa citoplásmica.",1,0)</f>
        <v>1</v>
      </c>
      <c r="BY57" s="5" t="n">
        <f aca="false">IF(N57="Carnívoro",1,0)</f>
        <v>1</v>
      </c>
      <c r="BZ57" s="0" t="n">
        <f aca="false">SUM(BW57:BY57)</f>
        <v>3</v>
      </c>
      <c r="CA57" s="0" t="n">
        <f aca="false">3-BZ57</f>
        <v>0</v>
      </c>
      <c r="CB57" s="0" t="n">
        <f aca="false">IF(BZ57&lt;2,0,1)</f>
        <v>1</v>
      </c>
      <c r="CC57" s="5" t="n">
        <f aca="false">IF(O57=206,1,0)</f>
        <v>0</v>
      </c>
      <c r="CD57" s="5"/>
      <c r="CE57" s="5"/>
    </row>
    <row r="58" customFormat="false" ht="13.8" hidden="false" customHeight="false" outlineLevel="0" collapsed="false">
      <c r="A58" s="4" t="n">
        <v>43173.3595192477</v>
      </c>
      <c r="B58" s="1" t="s">
        <v>71</v>
      </c>
      <c r="C58" s="1" t="s">
        <v>111</v>
      </c>
      <c r="D58" s="1" t="s">
        <v>112</v>
      </c>
      <c r="E58" s="1" t="n">
        <v>3</v>
      </c>
      <c r="F58" s="1" t="n">
        <v>1</v>
      </c>
      <c r="G58" s="1" t="n">
        <v>2</v>
      </c>
      <c r="H58" s="1" t="n">
        <v>4</v>
      </c>
      <c r="I58" s="1" t="s">
        <v>113</v>
      </c>
      <c r="J58" s="1" t="s">
        <v>122</v>
      </c>
      <c r="K58" s="1" t="s">
        <v>76</v>
      </c>
      <c r="L58" s="1" t="s">
        <v>76</v>
      </c>
      <c r="M58" s="1" t="s">
        <v>130</v>
      </c>
      <c r="N58" s="1" t="s">
        <v>78</v>
      </c>
      <c r="O58" s="1" t="n">
        <v>206</v>
      </c>
      <c r="P58" s="1" t="s">
        <v>79</v>
      </c>
      <c r="Q58" s="1" t="s">
        <v>124</v>
      </c>
      <c r="R58" s="1" t="s">
        <v>81</v>
      </c>
      <c r="S58" s="1" t="s">
        <v>159</v>
      </c>
      <c r="T58" s="1" t="s">
        <v>83</v>
      </c>
      <c r="U58" s="1" t="s">
        <v>84</v>
      </c>
      <c r="V58" s="1" t="s">
        <v>85</v>
      </c>
      <c r="W58" s="1" t="s">
        <v>86</v>
      </c>
      <c r="X58" s="1" t="s">
        <v>76</v>
      </c>
      <c r="Y58" s="1" t="s">
        <v>87</v>
      </c>
      <c r="Z58" s="1" t="s">
        <v>88</v>
      </c>
      <c r="AA58" s="1" t="s">
        <v>89</v>
      </c>
      <c r="AB58" s="1" t="s">
        <v>90</v>
      </c>
      <c r="AC58" s="1" t="s">
        <v>91</v>
      </c>
      <c r="AD58" s="1" t="s">
        <v>92</v>
      </c>
      <c r="AE58" s="1" t="s">
        <v>173</v>
      </c>
      <c r="AF58" s="1" t="n">
        <v>6</v>
      </c>
      <c r="AG58" s="1" t="s">
        <v>76</v>
      </c>
      <c r="AH58" s="1" t="s">
        <v>94</v>
      </c>
      <c r="AI58" s="1" t="s">
        <v>95</v>
      </c>
      <c r="AJ58" s="1" t="s">
        <v>96</v>
      </c>
      <c r="AK58" s="1" t="s">
        <v>116</v>
      </c>
      <c r="AL58" s="1" t="s">
        <v>125</v>
      </c>
      <c r="AM58" s="1" t="s">
        <v>99</v>
      </c>
      <c r="AN58" s="1" t="s">
        <v>100</v>
      </c>
      <c r="AO58" s="1" t="s">
        <v>101</v>
      </c>
      <c r="AP58" s="1" t="s">
        <v>133</v>
      </c>
      <c r="AQ58" s="1" t="s">
        <v>103</v>
      </c>
      <c r="AR58" s="1" t="s">
        <v>104</v>
      </c>
      <c r="AS58" s="1" t="s">
        <v>86</v>
      </c>
      <c r="AT58" s="1" t="s">
        <v>86</v>
      </c>
      <c r="AU58" s="1" t="n">
        <v>-8</v>
      </c>
      <c r="AV58" s="1" t="s">
        <v>105</v>
      </c>
      <c r="AW58" s="1" t="s">
        <v>76</v>
      </c>
      <c r="AX58" s="1" t="s">
        <v>106</v>
      </c>
      <c r="AY58" s="1" t="s">
        <v>89</v>
      </c>
      <c r="AZ58" s="1" t="s">
        <v>86</v>
      </c>
      <c r="BA58" s="1" t="n">
        <v>5</v>
      </c>
      <c r="BB58" s="1" t="s">
        <v>107</v>
      </c>
      <c r="BC58" s="1" t="s">
        <v>108</v>
      </c>
      <c r="BD58" s="1" t="s">
        <v>109</v>
      </c>
      <c r="BE58" s="1" t="n">
        <v>3</v>
      </c>
      <c r="BF58" s="1" t="s">
        <v>176</v>
      </c>
      <c r="BG58" s="1" t="s">
        <v>176</v>
      </c>
      <c r="BH58" s="1" t="n">
        <v>2</v>
      </c>
      <c r="BI58" s="2"/>
      <c r="BJ58" s="0" t="n">
        <f aca="false">IF(B58="Hombre",0,IF(B58="Mujer",1,""))</f>
        <v>0</v>
      </c>
      <c r="BK58" s="0" t="n">
        <f aca="false">IF(C58="5-10",1,IF(C58="10-15",2,IF(C58="15-20",3,"")))</f>
        <v>3</v>
      </c>
      <c r="BL58" s="0" t="n">
        <f aca="false">IF(D58="6to",6,IF(D58="7mo",7,IF(D58="8vo",8,IF(D58="9no",9,IF(D58="10mo",10,IF(D58="11vo",11,""))))))</f>
        <v>10</v>
      </c>
      <c r="BM58" s="0" t="n">
        <f aca="false">(E58)</f>
        <v>3</v>
      </c>
      <c r="BN58" s="0" t="n">
        <f aca="false">(F58)</f>
        <v>1</v>
      </c>
      <c r="BO58" s="0" t="n">
        <f aca="false">(G58)</f>
        <v>2</v>
      </c>
      <c r="BP58" s="0" t="n">
        <f aca="false">(H58)</f>
        <v>4</v>
      </c>
      <c r="BQ58" s="5" t="n">
        <f aca="false">IF(I58="Frutas",1,0)</f>
        <v>1</v>
      </c>
      <c r="BR58" s="5" t="n">
        <f aca="false">IF(J59="5 veces",1,0)</f>
        <v>0</v>
      </c>
      <c r="BS58" s="5" t="n">
        <f aca="false">IF(K58="Opción 2",1,0)</f>
        <v>1</v>
      </c>
      <c r="BT58" s="0" t="n">
        <f aca="false">SUM(BQ58:BS58)</f>
        <v>2</v>
      </c>
      <c r="BU58" s="0" t="n">
        <f aca="false">(3-BT58)</f>
        <v>1</v>
      </c>
      <c r="BV58" s="0" t="n">
        <f aca="false">IF(BT58&lt;2,0,1)</f>
        <v>1</v>
      </c>
      <c r="BW58" s="5" t="n">
        <f aca="false">IF(L58="Opción 2",1,0)</f>
        <v>1</v>
      </c>
      <c r="BX58" s="6" t="n">
        <f aca="false">IF(M58="Membrana, núcleo y la masa citoplásmica.",1,0)</f>
        <v>0</v>
      </c>
      <c r="BY58" s="5" t="n">
        <f aca="false">IF(N58="Carnívoro",1,0)</f>
        <v>1</v>
      </c>
      <c r="BZ58" s="0" t="n">
        <f aca="false">SUM(BW58:BY58)</f>
        <v>2</v>
      </c>
      <c r="CA58" s="0" t="n">
        <f aca="false">3-BZ58</f>
        <v>1</v>
      </c>
      <c r="CB58" s="0" t="n">
        <f aca="false">IF(BZ58&lt;2,0,1)</f>
        <v>1</v>
      </c>
      <c r="CC58" s="5" t="n">
        <f aca="false">IF(O58=206,1,0)</f>
        <v>1</v>
      </c>
      <c r="CD58" s="5"/>
      <c r="CE58" s="5"/>
    </row>
    <row r="59" customFormat="false" ht="13.8" hidden="false" customHeight="false" outlineLevel="0" collapsed="false">
      <c r="A59" s="4" t="n">
        <v>43173.3595653819</v>
      </c>
      <c r="B59" s="1" t="s">
        <v>71</v>
      </c>
      <c r="C59" s="1" t="s">
        <v>111</v>
      </c>
      <c r="D59" s="1" t="s">
        <v>112</v>
      </c>
      <c r="E59" s="1" t="n">
        <v>4</v>
      </c>
      <c r="F59" s="1" t="n">
        <v>4</v>
      </c>
      <c r="G59" s="1" t="n">
        <v>4</v>
      </c>
      <c r="H59" s="1" t="n">
        <v>4</v>
      </c>
      <c r="I59" s="1" t="s">
        <v>113</v>
      </c>
      <c r="J59" s="1" t="s">
        <v>75</v>
      </c>
      <c r="K59" s="1" t="s">
        <v>89</v>
      </c>
      <c r="L59" s="1" t="s">
        <v>76</v>
      </c>
      <c r="M59" s="1" t="s">
        <v>77</v>
      </c>
      <c r="N59" s="1" t="s">
        <v>78</v>
      </c>
      <c r="O59" s="1" t="n">
        <v>206</v>
      </c>
      <c r="P59" s="1" t="s">
        <v>79</v>
      </c>
      <c r="Q59" s="1" t="s">
        <v>80</v>
      </c>
      <c r="R59" s="1" t="s">
        <v>81</v>
      </c>
      <c r="S59" s="1" t="s">
        <v>82</v>
      </c>
      <c r="T59" s="1" t="s">
        <v>83</v>
      </c>
      <c r="U59" s="1" t="s">
        <v>84</v>
      </c>
      <c r="V59" s="1" t="s">
        <v>85</v>
      </c>
      <c r="W59" s="1" t="s">
        <v>86</v>
      </c>
      <c r="X59" s="1" t="s">
        <v>76</v>
      </c>
      <c r="Y59" s="1" t="s">
        <v>87</v>
      </c>
      <c r="Z59" s="1" t="s">
        <v>88</v>
      </c>
      <c r="AA59" s="1" t="s">
        <v>89</v>
      </c>
      <c r="AB59" s="1" t="s">
        <v>90</v>
      </c>
      <c r="AC59" s="1" t="s">
        <v>91</v>
      </c>
      <c r="AD59" s="1" t="s">
        <v>92</v>
      </c>
      <c r="AE59" s="1" t="s">
        <v>93</v>
      </c>
      <c r="AF59" s="1" t="n">
        <v>7</v>
      </c>
      <c r="AG59" s="1" t="s">
        <v>76</v>
      </c>
      <c r="AH59" s="1" t="s">
        <v>94</v>
      </c>
      <c r="AI59" s="1" t="s">
        <v>95</v>
      </c>
      <c r="AJ59" s="1" t="s">
        <v>96</v>
      </c>
      <c r="AK59" s="1" t="s">
        <v>116</v>
      </c>
      <c r="AL59" s="1" t="s">
        <v>117</v>
      </c>
      <c r="AM59" s="1" t="s">
        <v>99</v>
      </c>
      <c r="AN59" s="1" t="s">
        <v>100</v>
      </c>
      <c r="AO59" s="1" t="s">
        <v>101</v>
      </c>
      <c r="AP59" s="1" t="s">
        <v>133</v>
      </c>
      <c r="AQ59" s="1" t="s">
        <v>147</v>
      </c>
      <c r="AR59" s="1" t="s">
        <v>150</v>
      </c>
      <c r="AS59" s="1" t="s">
        <v>86</v>
      </c>
      <c r="AT59" s="1" t="s">
        <v>86</v>
      </c>
      <c r="AU59" s="1" t="n">
        <v>-8</v>
      </c>
      <c r="AV59" s="1" t="s">
        <v>105</v>
      </c>
      <c r="AW59" s="1" t="s">
        <v>76</v>
      </c>
      <c r="AX59" s="1" t="s">
        <v>106</v>
      </c>
      <c r="AY59" s="1" t="s">
        <v>89</v>
      </c>
      <c r="AZ59" s="1" t="s">
        <v>86</v>
      </c>
      <c r="BA59" s="1" t="n">
        <v>5</v>
      </c>
      <c r="BB59" s="1" t="s">
        <v>107</v>
      </c>
      <c r="BC59" s="1" t="s">
        <v>108</v>
      </c>
      <c r="BD59" s="1" t="s">
        <v>109</v>
      </c>
      <c r="BE59" s="1" t="n">
        <v>3</v>
      </c>
      <c r="BF59" s="1" t="s">
        <v>176</v>
      </c>
      <c r="BG59" s="1" t="s">
        <v>176</v>
      </c>
      <c r="BH59" s="1" t="n">
        <v>2</v>
      </c>
      <c r="BI59" s="2"/>
      <c r="BJ59" s="0" t="n">
        <f aca="false">IF(B59="Hombre",0,IF(B59="Mujer",1,""))</f>
        <v>0</v>
      </c>
      <c r="BK59" s="0" t="n">
        <f aca="false">IF(C59="5-10",1,IF(C59="10-15",2,IF(C59="15-20",3,"")))</f>
        <v>3</v>
      </c>
      <c r="BL59" s="0" t="n">
        <f aca="false">IF(D59="6to",6,IF(D59="7mo",7,IF(D59="8vo",8,IF(D59="9no",9,IF(D59="10mo",10,IF(D59="11vo",11,""))))))</f>
        <v>10</v>
      </c>
      <c r="BM59" s="0" t="n">
        <f aca="false">(E59)</f>
        <v>4</v>
      </c>
      <c r="BN59" s="0" t="n">
        <f aca="false">(F59)</f>
        <v>4</v>
      </c>
      <c r="BO59" s="0" t="n">
        <f aca="false">(G59)</f>
        <v>4</v>
      </c>
      <c r="BP59" s="0" t="n">
        <f aca="false">(H59)</f>
        <v>4</v>
      </c>
      <c r="BQ59" s="5" t="n">
        <f aca="false">IF(I59="Frutas",1,0)</f>
        <v>1</v>
      </c>
      <c r="BR59" s="5" t="n">
        <f aca="false">IF(J60="5 veces",1,0)</f>
        <v>0</v>
      </c>
      <c r="BS59" s="5" t="n">
        <f aca="false">IF(K59="Opción 2",1,0)</f>
        <v>0</v>
      </c>
      <c r="BT59" s="0" t="n">
        <f aca="false">SUM(BQ59:BS59)</f>
        <v>1</v>
      </c>
      <c r="BU59" s="0" t="n">
        <f aca="false">(3-BT59)</f>
        <v>2</v>
      </c>
      <c r="BV59" s="0" t="n">
        <f aca="false">IF(BT59&lt;2,0,1)</f>
        <v>0</v>
      </c>
      <c r="BW59" s="5" t="n">
        <f aca="false">IF(L59="Opción 2",1,0)</f>
        <v>1</v>
      </c>
      <c r="BX59" s="6" t="n">
        <f aca="false">IF(M59="Membrana, núcleo y la masa citoplásmica.",1,0)</f>
        <v>1</v>
      </c>
      <c r="BY59" s="5" t="n">
        <f aca="false">IF(N59="Carnívoro",1,0)</f>
        <v>1</v>
      </c>
      <c r="BZ59" s="0" t="n">
        <f aca="false">SUM(BW59:BY59)</f>
        <v>3</v>
      </c>
      <c r="CA59" s="0" t="n">
        <f aca="false">3-BZ59</f>
        <v>0</v>
      </c>
      <c r="CB59" s="0" t="n">
        <f aca="false">IF(BZ59&lt;2,0,1)</f>
        <v>1</v>
      </c>
      <c r="CC59" s="5" t="n">
        <f aca="false">IF(O59=206,1,0)</f>
        <v>1</v>
      </c>
      <c r="CD59" s="5"/>
      <c r="CE59" s="5"/>
    </row>
    <row r="60" customFormat="false" ht="13.8" hidden="false" customHeight="false" outlineLevel="0" collapsed="false">
      <c r="A60" s="4" t="n">
        <v>43173.3597789931</v>
      </c>
      <c r="B60" s="1" t="s">
        <v>71</v>
      </c>
      <c r="C60" s="1" t="s">
        <v>111</v>
      </c>
      <c r="D60" s="1" t="s">
        <v>112</v>
      </c>
      <c r="E60" s="1" t="n">
        <v>3</v>
      </c>
      <c r="F60" s="1" t="n">
        <v>4</v>
      </c>
      <c r="G60" s="1" t="n">
        <v>2</v>
      </c>
      <c r="H60" s="1" t="n">
        <v>3</v>
      </c>
      <c r="I60" s="1" t="s">
        <v>113</v>
      </c>
      <c r="J60" s="1" t="s">
        <v>158</v>
      </c>
      <c r="K60" s="1" t="s">
        <v>89</v>
      </c>
      <c r="L60" s="1" t="s">
        <v>76</v>
      </c>
      <c r="M60" s="1" t="s">
        <v>77</v>
      </c>
      <c r="N60" s="1" t="s">
        <v>78</v>
      </c>
      <c r="O60" s="1" t="n">
        <v>302</v>
      </c>
      <c r="P60" s="1" t="s">
        <v>79</v>
      </c>
      <c r="Q60" s="1" t="s">
        <v>124</v>
      </c>
      <c r="R60" s="1" t="s">
        <v>81</v>
      </c>
      <c r="S60" s="1" t="s">
        <v>82</v>
      </c>
      <c r="T60" s="1" t="s">
        <v>83</v>
      </c>
      <c r="U60" s="1" t="s">
        <v>84</v>
      </c>
      <c r="V60" s="1" t="s">
        <v>85</v>
      </c>
      <c r="W60" s="1" t="s">
        <v>86</v>
      </c>
      <c r="X60" s="1" t="s">
        <v>76</v>
      </c>
      <c r="Y60" s="1" t="s">
        <v>87</v>
      </c>
      <c r="Z60" s="1" t="s">
        <v>88</v>
      </c>
      <c r="AA60" s="1" t="s">
        <v>89</v>
      </c>
      <c r="AB60" s="1" t="s">
        <v>90</v>
      </c>
      <c r="AC60" s="1" t="s">
        <v>91</v>
      </c>
      <c r="AD60" s="1" t="s">
        <v>92</v>
      </c>
      <c r="AE60" s="1" t="s">
        <v>93</v>
      </c>
      <c r="AF60" s="1" t="n">
        <v>7</v>
      </c>
      <c r="AG60" s="1" t="s">
        <v>76</v>
      </c>
      <c r="AH60" s="1" t="s">
        <v>94</v>
      </c>
      <c r="AI60" s="1" t="s">
        <v>95</v>
      </c>
      <c r="AJ60" s="1" t="s">
        <v>96</v>
      </c>
      <c r="AK60" s="1" t="s">
        <v>97</v>
      </c>
      <c r="AL60" s="1" t="s">
        <v>125</v>
      </c>
      <c r="AM60" s="1" t="s">
        <v>99</v>
      </c>
      <c r="AN60" s="1" t="s">
        <v>100</v>
      </c>
      <c r="AO60" s="1" t="s">
        <v>140</v>
      </c>
      <c r="AP60" s="1" t="s">
        <v>118</v>
      </c>
      <c r="AQ60" s="1" t="s">
        <v>103</v>
      </c>
      <c r="AR60" s="1" t="s">
        <v>104</v>
      </c>
      <c r="AS60" s="1" t="s">
        <v>86</v>
      </c>
      <c r="AT60" s="1" t="s">
        <v>86</v>
      </c>
      <c r="AU60" s="1" t="n">
        <v>-8</v>
      </c>
      <c r="AV60" s="1" t="s">
        <v>105</v>
      </c>
      <c r="AW60" s="1" t="s">
        <v>76</v>
      </c>
      <c r="AX60" s="1" t="s">
        <v>106</v>
      </c>
      <c r="AY60" s="1" t="s">
        <v>89</v>
      </c>
      <c r="AZ60" s="1" t="s">
        <v>86</v>
      </c>
      <c r="BA60" s="1" t="n">
        <v>5</v>
      </c>
      <c r="BB60" s="1" t="s">
        <v>107</v>
      </c>
      <c r="BC60" s="1" t="s">
        <v>135</v>
      </c>
      <c r="BD60" s="1" t="s">
        <v>109</v>
      </c>
      <c r="BE60" s="1" t="n">
        <v>3</v>
      </c>
      <c r="BF60" s="1" t="s">
        <v>176</v>
      </c>
      <c r="BG60" s="1" t="s">
        <v>177</v>
      </c>
      <c r="BH60" s="1" t="n">
        <v>1</v>
      </c>
      <c r="BI60" s="2"/>
      <c r="BJ60" s="0" t="n">
        <f aca="false">IF(B60="Hombre",0,IF(B60="Mujer",1,""))</f>
        <v>0</v>
      </c>
      <c r="BK60" s="0" t="n">
        <f aca="false">IF(C60="5-10",1,IF(C60="10-15",2,IF(C60="15-20",3,"")))</f>
        <v>3</v>
      </c>
      <c r="BL60" s="0" t="n">
        <f aca="false">IF(D60="6to",6,IF(D60="7mo",7,IF(D60="8vo",8,IF(D60="9no",9,IF(D60="10mo",10,IF(D60="11vo",11,""))))))</f>
        <v>10</v>
      </c>
      <c r="BM60" s="0" t="n">
        <f aca="false">(E60)</f>
        <v>3</v>
      </c>
      <c r="BN60" s="0" t="n">
        <f aca="false">(F60)</f>
        <v>4</v>
      </c>
      <c r="BO60" s="0" t="n">
        <f aca="false">(G60)</f>
        <v>2</v>
      </c>
      <c r="BP60" s="0" t="n">
        <f aca="false">(H60)</f>
        <v>3</v>
      </c>
      <c r="BQ60" s="5" t="n">
        <f aca="false">IF(I60="Frutas",1,0)</f>
        <v>1</v>
      </c>
      <c r="BR60" s="5" t="n">
        <f aca="false">IF(J61="5 veces",1,0)</f>
        <v>0</v>
      </c>
      <c r="BS60" s="5" t="n">
        <f aca="false">IF(K60="Opción 2",1,0)</f>
        <v>0</v>
      </c>
      <c r="BT60" s="0" t="n">
        <f aca="false">SUM(BQ60:BS60)</f>
        <v>1</v>
      </c>
      <c r="BU60" s="0" t="n">
        <f aca="false">(3-BT60)</f>
        <v>2</v>
      </c>
      <c r="BV60" s="0" t="n">
        <f aca="false">IF(BT60&lt;2,0,1)</f>
        <v>0</v>
      </c>
      <c r="BW60" s="5" t="n">
        <f aca="false">IF(L60="Opción 2",1,0)</f>
        <v>1</v>
      </c>
      <c r="BX60" s="6" t="n">
        <f aca="false">IF(M60="Membrana, núcleo y la masa citoplásmica.",1,0)</f>
        <v>1</v>
      </c>
      <c r="BY60" s="5" t="n">
        <f aca="false">IF(N60="Carnívoro",1,0)</f>
        <v>1</v>
      </c>
      <c r="BZ60" s="0" t="n">
        <f aca="false">SUM(BW60:BY60)</f>
        <v>3</v>
      </c>
      <c r="CA60" s="0" t="n">
        <f aca="false">3-BZ60</f>
        <v>0</v>
      </c>
      <c r="CB60" s="0" t="n">
        <f aca="false">IF(BZ60&lt;2,0,1)</f>
        <v>1</v>
      </c>
      <c r="CC60" s="5" t="n">
        <f aca="false">IF(O60=206,1,0)</f>
        <v>0</v>
      </c>
      <c r="CD60" s="5"/>
      <c r="CE60" s="5"/>
    </row>
    <row r="61" customFormat="false" ht="13.8" hidden="false" customHeight="false" outlineLevel="0" collapsed="false">
      <c r="A61" s="4" t="n">
        <v>43173.3600350926</v>
      </c>
      <c r="B61" s="1" t="s">
        <v>110</v>
      </c>
      <c r="C61" s="1" t="s">
        <v>72</v>
      </c>
      <c r="D61" s="1" t="s">
        <v>112</v>
      </c>
      <c r="E61" s="1" t="n">
        <v>3</v>
      </c>
      <c r="F61" s="1" t="n">
        <v>4</v>
      </c>
      <c r="G61" s="1" t="n">
        <v>4</v>
      </c>
      <c r="H61" s="1" t="n">
        <v>3</v>
      </c>
      <c r="I61" s="1" t="s">
        <v>113</v>
      </c>
      <c r="J61" s="1" t="s">
        <v>75</v>
      </c>
      <c r="K61" s="1" t="s">
        <v>76</v>
      </c>
      <c r="L61" s="1" t="s">
        <v>76</v>
      </c>
      <c r="M61" s="1" t="s">
        <v>130</v>
      </c>
      <c r="N61" s="1" t="s">
        <v>78</v>
      </c>
      <c r="O61" s="1" t="n">
        <v>206</v>
      </c>
      <c r="P61" s="1" t="s">
        <v>79</v>
      </c>
      <c r="Q61" s="1" t="s">
        <v>80</v>
      </c>
      <c r="R61" s="1" t="s">
        <v>181</v>
      </c>
      <c r="S61" s="1" t="s">
        <v>82</v>
      </c>
      <c r="T61" s="1" t="s">
        <v>83</v>
      </c>
      <c r="U61" s="1" t="s">
        <v>84</v>
      </c>
      <c r="V61" s="1" t="s">
        <v>85</v>
      </c>
      <c r="W61" s="1" t="s">
        <v>86</v>
      </c>
      <c r="X61" s="1" t="s">
        <v>76</v>
      </c>
      <c r="Y61" s="1" t="s">
        <v>168</v>
      </c>
      <c r="Z61" s="1" t="s">
        <v>88</v>
      </c>
      <c r="AA61" s="1" t="s">
        <v>89</v>
      </c>
      <c r="AB61" s="1" t="s">
        <v>90</v>
      </c>
      <c r="AC61" s="1" t="s">
        <v>91</v>
      </c>
      <c r="AD61" s="1" t="s">
        <v>92</v>
      </c>
      <c r="AE61" s="1" t="s">
        <v>93</v>
      </c>
      <c r="AF61" s="1" t="n">
        <v>7</v>
      </c>
      <c r="AG61" s="1" t="s">
        <v>76</v>
      </c>
      <c r="AH61" s="1" t="s">
        <v>94</v>
      </c>
      <c r="AI61" s="1" t="s">
        <v>95</v>
      </c>
      <c r="AJ61" s="1" t="s">
        <v>96</v>
      </c>
      <c r="AK61" s="1" t="s">
        <v>116</v>
      </c>
      <c r="AL61" s="1" t="s">
        <v>98</v>
      </c>
      <c r="AM61" s="1" t="s">
        <v>182</v>
      </c>
      <c r="AN61" s="1" t="s">
        <v>100</v>
      </c>
      <c r="AO61" s="1" t="s">
        <v>157</v>
      </c>
      <c r="AP61" s="1" t="s">
        <v>141</v>
      </c>
      <c r="AQ61" s="1" t="s">
        <v>103</v>
      </c>
      <c r="AR61" s="1" t="s">
        <v>120</v>
      </c>
      <c r="AS61" s="1" t="s">
        <v>86</v>
      </c>
      <c r="AT61" s="1" t="s">
        <v>86</v>
      </c>
      <c r="AU61" s="1" t="n">
        <v>-8</v>
      </c>
      <c r="AV61" s="1" t="s">
        <v>105</v>
      </c>
      <c r="AW61" s="1" t="s">
        <v>76</v>
      </c>
      <c r="AX61" s="1" t="s">
        <v>106</v>
      </c>
      <c r="AY61" s="1" t="s">
        <v>89</v>
      </c>
      <c r="AZ61" s="1" t="s">
        <v>137</v>
      </c>
      <c r="BA61" s="1" t="n">
        <v>5</v>
      </c>
      <c r="BB61" s="1" t="s">
        <v>107</v>
      </c>
      <c r="BC61" s="1" t="s">
        <v>143</v>
      </c>
      <c r="BD61" s="1" t="s">
        <v>138</v>
      </c>
      <c r="BE61" s="1" t="n">
        <v>2</v>
      </c>
      <c r="BF61" s="1" t="s">
        <v>176</v>
      </c>
      <c r="BG61" s="1" t="s">
        <v>177</v>
      </c>
      <c r="BH61" s="1" t="n">
        <v>4</v>
      </c>
      <c r="BI61" s="2"/>
      <c r="BJ61" s="0" t="n">
        <f aca="false">IF(B61="Hombre",0,IF(B61="Mujer",1,""))</f>
        <v>1</v>
      </c>
      <c r="BK61" s="0" t="n">
        <f aca="false">IF(C61="5-10",1,IF(C61="10-15",2,IF(C61="15-20",3,"")))</f>
        <v>2</v>
      </c>
      <c r="BL61" s="0" t="n">
        <f aca="false">IF(D61="6to",6,IF(D61="7mo",7,IF(D61="8vo",8,IF(D61="9no",9,IF(D61="10mo",10,IF(D61="11vo",11,""))))))</f>
        <v>10</v>
      </c>
      <c r="BM61" s="0" t="n">
        <f aca="false">(E61)</f>
        <v>3</v>
      </c>
      <c r="BN61" s="0" t="n">
        <f aca="false">(F61)</f>
        <v>4</v>
      </c>
      <c r="BO61" s="0" t="n">
        <f aca="false">(G61)</f>
        <v>4</v>
      </c>
      <c r="BP61" s="0" t="n">
        <f aca="false">(H61)</f>
        <v>3</v>
      </c>
      <c r="BQ61" s="5" t="n">
        <f aca="false">IF(I61="Frutas",1,0)</f>
        <v>1</v>
      </c>
      <c r="BR61" s="5" t="n">
        <f aca="false">IF(J62="5 veces",1,0)</f>
        <v>0</v>
      </c>
      <c r="BS61" s="5" t="n">
        <f aca="false">IF(K61="Opción 2",1,0)</f>
        <v>1</v>
      </c>
      <c r="BT61" s="0" t="n">
        <f aca="false">SUM(BQ61:BS61)</f>
        <v>2</v>
      </c>
      <c r="BU61" s="0" t="n">
        <f aca="false">(3-BT61)</f>
        <v>1</v>
      </c>
      <c r="BV61" s="0" t="n">
        <f aca="false">IF(BT61&lt;2,0,1)</f>
        <v>1</v>
      </c>
      <c r="BW61" s="5" t="n">
        <f aca="false">IF(L61="Opción 2",1,0)</f>
        <v>1</v>
      </c>
      <c r="BX61" s="6" t="n">
        <f aca="false">IF(M61="Membrana, núcleo y la masa citoplásmica.",1,0)</f>
        <v>0</v>
      </c>
      <c r="BY61" s="5" t="n">
        <f aca="false">IF(N61="Carnívoro",1,0)</f>
        <v>1</v>
      </c>
      <c r="BZ61" s="0" t="n">
        <f aca="false">SUM(BW61:BY61)</f>
        <v>2</v>
      </c>
      <c r="CA61" s="0" t="n">
        <f aca="false">3-BZ61</f>
        <v>1</v>
      </c>
      <c r="CB61" s="0" t="n">
        <f aca="false">IF(BZ61&lt;2,0,1)</f>
        <v>1</v>
      </c>
      <c r="CC61" s="5" t="n">
        <f aca="false">IF(O61=206,1,0)</f>
        <v>1</v>
      </c>
      <c r="CD61" s="5"/>
      <c r="CE61" s="5"/>
    </row>
    <row r="62" customFormat="false" ht="13.8" hidden="false" customHeight="false" outlineLevel="0" collapsed="false">
      <c r="A62" s="4" t="n">
        <v>43173.3602460301</v>
      </c>
      <c r="B62" s="1" t="s">
        <v>71</v>
      </c>
      <c r="C62" s="1" t="s">
        <v>111</v>
      </c>
      <c r="D62" s="1" t="s">
        <v>112</v>
      </c>
      <c r="E62" s="1" t="n">
        <v>3</v>
      </c>
      <c r="F62" s="1" t="n">
        <v>3</v>
      </c>
      <c r="G62" s="1" t="n">
        <v>3</v>
      </c>
      <c r="H62" s="1" t="n">
        <v>3</v>
      </c>
      <c r="I62" s="1" t="s">
        <v>113</v>
      </c>
      <c r="J62" s="1" t="s">
        <v>75</v>
      </c>
      <c r="K62" s="1" t="s">
        <v>89</v>
      </c>
      <c r="L62" s="1" t="s">
        <v>76</v>
      </c>
      <c r="M62" s="1" t="s">
        <v>77</v>
      </c>
      <c r="N62" s="1" t="s">
        <v>78</v>
      </c>
      <c r="O62" s="1" t="n">
        <v>206</v>
      </c>
      <c r="P62" s="1" t="s">
        <v>79</v>
      </c>
      <c r="Q62" s="1" t="s">
        <v>124</v>
      </c>
      <c r="R62" s="1" t="s">
        <v>81</v>
      </c>
      <c r="S62" s="1" t="s">
        <v>159</v>
      </c>
      <c r="T62" s="1" t="s">
        <v>83</v>
      </c>
      <c r="U62" s="1" t="s">
        <v>84</v>
      </c>
      <c r="V62" s="1" t="s">
        <v>85</v>
      </c>
      <c r="W62" s="1" t="s">
        <v>86</v>
      </c>
      <c r="X62" s="1" t="s">
        <v>76</v>
      </c>
      <c r="Y62" s="1" t="s">
        <v>87</v>
      </c>
      <c r="Z62" s="1" t="s">
        <v>88</v>
      </c>
      <c r="AA62" s="1" t="s">
        <v>89</v>
      </c>
      <c r="AB62" s="1" t="s">
        <v>90</v>
      </c>
      <c r="AC62" s="1" t="s">
        <v>91</v>
      </c>
      <c r="AD62" s="1" t="s">
        <v>92</v>
      </c>
      <c r="AE62" s="1" t="s">
        <v>93</v>
      </c>
      <c r="AF62" s="1" t="n">
        <v>7</v>
      </c>
      <c r="AG62" s="1" t="s">
        <v>76</v>
      </c>
      <c r="AH62" s="1" t="s">
        <v>94</v>
      </c>
      <c r="AI62" s="1" t="s">
        <v>161</v>
      </c>
      <c r="AJ62" s="1" t="s">
        <v>156</v>
      </c>
      <c r="AK62" s="1" t="s">
        <v>97</v>
      </c>
      <c r="AL62" s="1" t="s">
        <v>125</v>
      </c>
      <c r="AM62" s="1" t="s">
        <v>99</v>
      </c>
      <c r="AN62" s="1" t="s">
        <v>100</v>
      </c>
      <c r="AO62" s="1" t="s">
        <v>157</v>
      </c>
      <c r="AP62" s="1" t="s">
        <v>102</v>
      </c>
      <c r="AQ62" s="1" t="s">
        <v>147</v>
      </c>
      <c r="AR62" s="1" t="s">
        <v>150</v>
      </c>
      <c r="AS62" s="1" t="s">
        <v>86</v>
      </c>
      <c r="AT62" s="1" t="s">
        <v>76</v>
      </c>
      <c r="AU62" s="1" t="n">
        <v>-26</v>
      </c>
      <c r="AV62" s="1" t="s">
        <v>105</v>
      </c>
      <c r="AW62" s="1" t="s">
        <v>76</v>
      </c>
      <c r="AX62" s="1" t="s">
        <v>106</v>
      </c>
      <c r="AY62" s="1" t="s">
        <v>89</v>
      </c>
      <c r="AZ62" s="1" t="s">
        <v>137</v>
      </c>
      <c r="BA62" s="1" t="n">
        <v>5</v>
      </c>
      <c r="BB62" s="1" t="s">
        <v>107</v>
      </c>
      <c r="BC62" s="1" t="s">
        <v>135</v>
      </c>
      <c r="BD62" s="1" t="s">
        <v>138</v>
      </c>
      <c r="BE62" s="1" t="n">
        <v>3</v>
      </c>
      <c r="BF62" s="1" t="s">
        <v>177</v>
      </c>
      <c r="BG62" s="1" t="s">
        <v>177</v>
      </c>
      <c r="BH62" s="1" t="n">
        <v>4</v>
      </c>
      <c r="BI62" s="2"/>
      <c r="BJ62" s="0" t="n">
        <f aca="false">IF(B62="Hombre",0,IF(B62="Mujer",1,""))</f>
        <v>0</v>
      </c>
      <c r="BK62" s="0" t="n">
        <f aca="false">IF(C62="5-10",1,IF(C62="10-15",2,IF(C62="15-20",3,"")))</f>
        <v>3</v>
      </c>
      <c r="BL62" s="0" t="n">
        <f aca="false">IF(D62="6to",6,IF(D62="7mo",7,IF(D62="8vo",8,IF(D62="9no",9,IF(D62="10mo",10,IF(D62="11vo",11,""))))))</f>
        <v>10</v>
      </c>
      <c r="BM62" s="0" t="n">
        <f aca="false">(E62)</f>
        <v>3</v>
      </c>
      <c r="BN62" s="0" t="n">
        <f aca="false">(F62)</f>
        <v>3</v>
      </c>
      <c r="BO62" s="0" t="n">
        <f aca="false">(G62)</f>
        <v>3</v>
      </c>
      <c r="BP62" s="0" t="n">
        <f aca="false">(H62)</f>
        <v>3</v>
      </c>
      <c r="BQ62" s="5" t="n">
        <f aca="false">IF(I62="Frutas",1,0)</f>
        <v>1</v>
      </c>
      <c r="BR62" s="5" t="n">
        <f aca="false">IF(J63="5 veces",1,0)</f>
        <v>1</v>
      </c>
      <c r="BS62" s="5" t="n">
        <f aca="false">IF(K62="Opción 2",1,0)</f>
        <v>0</v>
      </c>
      <c r="BT62" s="0" t="n">
        <f aca="false">SUM(BQ62:BS62)</f>
        <v>2</v>
      </c>
      <c r="BU62" s="0" t="n">
        <f aca="false">(3-BT62)</f>
        <v>1</v>
      </c>
      <c r="BV62" s="0" t="n">
        <f aca="false">IF(BT62&lt;2,0,1)</f>
        <v>1</v>
      </c>
      <c r="BW62" s="5" t="n">
        <f aca="false">IF(L62="Opción 2",1,0)</f>
        <v>1</v>
      </c>
      <c r="BX62" s="6" t="n">
        <f aca="false">IF(M62="Membrana, núcleo y la masa citoplásmica.",1,0)</f>
        <v>1</v>
      </c>
      <c r="BY62" s="5" t="n">
        <f aca="false">IF(N62="Carnívoro",1,0)</f>
        <v>1</v>
      </c>
      <c r="BZ62" s="0" t="n">
        <f aca="false">SUM(BW62:BY62)</f>
        <v>3</v>
      </c>
      <c r="CA62" s="0" t="n">
        <f aca="false">3-BZ62</f>
        <v>0</v>
      </c>
      <c r="CB62" s="0" t="n">
        <f aca="false">IF(BZ62&lt;2,0,1)</f>
        <v>1</v>
      </c>
      <c r="CC62" s="5" t="n">
        <f aca="false">IF(O62=206,1,0)</f>
        <v>1</v>
      </c>
      <c r="CD62" s="5"/>
      <c r="CE62" s="5"/>
    </row>
    <row r="63" customFormat="false" ht="13.8" hidden="false" customHeight="false" outlineLevel="0" collapsed="false">
      <c r="A63" s="4" t="n">
        <v>43173.3609029398</v>
      </c>
      <c r="B63" s="1" t="s">
        <v>71</v>
      </c>
      <c r="C63" s="1" t="s">
        <v>111</v>
      </c>
      <c r="D63" s="1" t="s">
        <v>112</v>
      </c>
      <c r="E63" s="1" t="n">
        <v>1</v>
      </c>
      <c r="F63" s="1" t="n">
        <v>1</v>
      </c>
      <c r="G63" s="1" t="n">
        <v>1</v>
      </c>
      <c r="H63" s="1" t="n">
        <v>1</v>
      </c>
      <c r="I63" s="1" t="s">
        <v>113</v>
      </c>
      <c r="J63" s="1" t="s">
        <v>122</v>
      </c>
      <c r="K63" s="1" t="s">
        <v>76</v>
      </c>
      <c r="L63" s="1" t="s">
        <v>76</v>
      </c>
      <c r="M63" s="1" t="s">
        <v>130</v>
      </c>
      <c r="N63" s="1" t="s">
        <v>78</v>
      </c>
      <c r="O63" s="1" t="n">
        <v>206</v>
      </c>
      <c r="P63" s="1" t="s">
        <v>79</v>
      </c>
      <c r="Q63" s="1" t="s">
        <v>124</v>
      </c>
      <c r="R63" s="1" t="s">
        <v>81</v>
      </c>
      <c r="S63" s="1" t="s">
        <v>82</v>
      </c>
      <c r="T63" s="1" t="s">
        <v>83</v>
      </c>
      <c r="U63" s="1" t="s">
        <v>84</v>
      </c>
      <c r="V63" s="1" t="s">
        <v>85</v>
      </c>
      <c r="W63" s="1" t="s">
        <v>86</v>
      </c>
      <c r="X63" s="1" t="s">
        <v>76</v>
      </c>
      <c r="Y63" s="1" t="s">
        <v>87</v>
      </c>
      <c r="Z63" s="1" t="s">
        <v>88</v>
      </c>
      <c r="AA63" s="1" t="s">
        <v>89</v>
      </c>
      <c r="AB63" s="1" t="s">
        <v>90</v>
      </c>
      <c r="AC63" s="1" t="s">
        <v>91</v>
      </c>
      <c r="AD63" s="1" t="s">
        <v>92</v>
      </c>
      <c r="AE63" s="1" t="s">
        <v>93</v>
      </c>
      <c r="AF63" s="1" t="n">
        <v>7</v>
      </c>
      <c r="AG63" s="1" t="s">
        <v>76</v>
      </c>
      <c r="AH63" s="1" t="s">
        <v>94</v>
      </c>
      <c r="AI63" s="1" t="s">
        <v>95</v>
      </c>
      <c r="AJ63" s="1" t="s">
        <v>96</v>
      </c>
      <c r="AK63" s="1" t="s">
        <v>116</v>
      </c>
      <c r="AL63" s="1" t="s">
        <v>125</v>
      </c>
      <c r="AM63" s="1" t="s">
        <v>99</v>
      </c>
      <c r="AN63" s="1" t="s">
        <v>100</v>
      </c>
      <c r="AO63" s="1" t="s">
        <v>140</v>
      </c>
      <c r="AP63" s="1" t="s">
        <v>133</v>
      </c>
      <c r="AQ63" s="1" t="s">
        <v>119</v>
      </c>
      <c r="AR63" s="1" t="s">
        <v>104</v>
      </c>
      <c r="AS63" s="1" t="s">
        <v>86</v>
      </c>
      <c r="AT63" s="1" t="s">
        <v>86</v>
      </c>
      <c r="AU63" s="1" t="n">
        <v>-8</v>
      </c>
      <c r="AV63" s="1" t="s">
        <v>105</v>
      </c>
      <c r="AW63" s="1" t="s">
        <v>76</v>
      </c>
      <c r="AX63" s="1" t="s">
        <v>106</v>
      </c>
      <c r="AY63" s="1" t="s">
        <v>89</v>
      </c>
      <c r="AZ63" s="1" t="s">
        <v>86</v>
      </c>
      <c r="BA63" s="1" t="n">
        <v>5</v>
      </c>
      <c r="BB63" s="1" t="s">
        <v>107</v>
      </c>
      <c r="BC63" s="1" t="s">
        <v>128</v>
      </c>
      <c r="BD63" s="1" t="s">
        <v>138</v>
      </c>
      <c r="BE63" s="1" t="n">
        <v>4</v>
      </c>
      <c r="BF63" s="1" t="s">
        <v>176</v>
      </c>
      <c r="BG63" s="1" t="s">
        <v>176</v>
      </c>
      <c r="BH63" s="1" t="n">
        <v>0</v>
      </c>
      <c r="BI63" s="2"/>
      <c r="BJ63" s="0" t="n">
        <f aca="false">IF(B63="Hombre",0,IF(B63="Mujer",1,""))</f>
        <v>0</v>
      </c>
      <c r="BK63" s="0" t="n">
        <f aca="false">IF(C63="5-10",1,IF(C63="10-15",2,IF(C63="15-20",3,"")))</f>
        <v>3</v>
      </c>
      <c r="BL63" s="0" t="n">
        <f aca="false">IF(D63="6to",6,IF(D63="7mo",7,IF(D63="8vo",8,IF(D63="9no",9,IF(D63="10mo",10,IF(D63="11vo",11,""))))))</f>
        <v>10</v>
      </c>
      <c r="BM63" s="0" t="n">
        <f aca="false">(E63)</f>
        <v>1</v>
      </c>
      <c r="BN63" s="0" t="n">
        <f aca="false">(F63)</f>
        <v>1</v>
      </c>
      <c r="BO63" s="0" t="n">
        <f aca="false">(G63)</f>
        <v>1</v>
      </c>
      <c r="BP63" s="0" t="n">
        <f aca="false">(H63)</f>
        <v>1</v>
      </c>
      <c r="BQ63" s="5" t="n">
        <f aca="false">IF(I63="Frutas",1,0)</f>
        <v>1</v>
      </c>
      <c r="BR63" s="5" t="n">
        <f aca="false">IF(J64="5 veces",1,0)</f>
        <v>0</v>
      </c>
      <c r="BS63" s="5" t="n">
        <f aca="false">IF(K63="Opción 2",1,0)</f>
        <v>1</v>
      </c>
      <c r="BT63" s="0" t="n">
        <f aca="false">SUM(BQ63:BS63)</f>
        <v>2</v>
      </c>
      <c r="BU63" s="0" t="n">
        <f aca="false">(3-BT63)</f>
        <v>1</v>
      </c>
      <c r="BV63" s="0" t="n">
        <f aca="false">IF(BT63&lt;2,0,1)</f>
        <v>1</v>
      </c>
      <c r="BW63" s="5" t="n">
        <f aca="false">IF(L63="Opción 2",1,0)</f>
        <v>1</v>
      </c>
      <c r="BX63" s="6" t="n">
        <f aca="false">IF(M63="Membrana, núcleo y la masa citoplásmica.",1,0)</f>
        <v>0</v>
      </c>
      <c r="BY63" s="5" t="n">
        <f aca="false">IF(N63="Carnívoro",1,0)</f>
        <v>1</v>
      </c>
      <c r="BZ63" s="0" t="n">
        <f aca="false">SUM(BW63:BY63)</f>
        <v>2</v>
      </c>
      <c r="CA63" s="0" t="n">
        <f aca="false">3-BZ63</f>
        <v>1</v>
      </c>
      <c r="CB63" s="0" t="n">
        <f aca="false">IF(BZ63&lt;2,0,1)</f>
        <v>1</v>
      </c>
      <c r="CC63" s="5" t="n">
        <f aca="false">IF(O63=206,1,0)</f>
        <v>1</v>
      </c>
      <c r="CD63" s="5"/>
      <c r="CE63" s="5"/>
    </row>
    <row r="64" customFormat="false" ht="13.8" hidden="false" customHeight="false" outlineLevel="0" collapsed="false">
      <c r="A64" s="4" t="n">
        <v>43173.3612566319</v>
      </c>
      <c r="B64" s="1" t="s">
        <v>71</v>
      </c>
      <c r="C64" s="1" t="s">
        <v>72</v>
      </c>
      <c r="D64" s="1" t="s">
        <v>112</v>
      </c>
      <c r="E64" s="1" t="n">
        <v>3</v>
      </c>
      <c r="F64" s="1" t="n">
        <v>4</v>
      </c>
      <c r="G64" s="1" t="n">
        <v>3</v>
      </c>
      <c r="H64" s="1" t="n">
        <v>2</v>
      </c>
      <c r="I64" s="1" t="s">
        <v>113</v>
      </c>
      <c r="J64" s="1" t="s">
        <v>75</v>
      </c>
      <c r="K64" s="1" t="s">
        <v>89</v>
      </c>
      <c r="L64" s="1" t="s">
        <v>76</v>
      </c>
      <c r="M64" s="1" t="s">
        <v>130</v>
      </c>
      <c r="N64" s="1" t="s">
        <v>78</v>
      </c>
      <c r="O64" s="1" t="n">
        <v>206</v>
      </c>
      <c r="P64" s="1" t="s">
        <v>79</v>
      </c>
      <c r="Q64" s="1" t="s">
        <v>127</v>
      </c>
      <c r="R64" s="1" t="s">
        <v>81</v>
      </c>
      <c r="S64" s="1" t="s">
        <v>82</v>
      </c>
      <c r="T64" s="1" t="s">
        <v>83</v>
      </c>
      <c r="U64" s="1" t="s">
        <v>84</v>
      </c>
      <c r="V64" s="1" t="s">
        <v>85</v>
      </c>
      <c r="W64" s="1" t="s">
        <v>86</v>
      </c>
      <c r="X64" s="1" t="s">
        <v>76</v>
      </c>
      <c r="Y64" s="1" t="s">
        <v>87</v>
      </c>
      <c r="Z64" s="1" t="s">
        <v>88</v>
      </c>
      <c r="AA64" s="1" t="s">
        <v>89</v>
      </c>
      <c r="AB64" s="1" t="s">
        <v>90</v>
      </c>
      <c r="AC64" s="1" t="s">
        <v>91</v>
      </c>
      <c r="AD64" s="1" t="s">
        <v>92</v>
      </c>
      <c r="AE64" s="1" t="s">
        <v>93</v>
      </c>
      <c r="AF64" s="1" t="n">
        <v>7</v>
      </c>
      <c r="AG64" s="1" t="s">
        <v>76</v>
      </c>
      <c r="AH64" s="1" t="s">
        <v>94</v>
      </c>
      <c r="AI64" s="1" t="s">
        <v>95</v>
      </c>
      <c r="AJ64" s="1" t="s">
        <v>96</v>
      </c>
      <c r="AK64" s="1" t="s">
        <v>116</v>
      </c>
      <c r="AL64" s="1" t="s">
        <v>98</v>
      </c>
      <c r="AM64" s="1" t="s">
        <v>99</v>
      </c>
      <c r="AN64" s="1" t="s">
        <v>100</v>
      </c>
      <c r="AO64" s="1" t="s">
        <v>101</v>
      </c>
      <c r="AP64" s="1" t="s">
        <v>102</v>
      </c>
      <c r="AQ64" s="1" t="s">
        <v>103</v>
      </c>
      <c r="AR64" s="1" t="s">
        <v>104</v>
      </c>
      <c r="AS64" s="1" t="s">
        <v>86</v>
      </c>
      <c r="AT64" s="1" t="s">
        <v>86</v>
      </c>
      <c r="AU64" s="1" t="n">
        <v>-8</v>
      </c>
      <c r="AV64" s="1" t="s">
        <v>105</v>
      </c>
      <c r="AW64" s="1" t="s">
        <v>76</v>
      </c>
      <c r="AX64" s="1" t="s">
        <v>106</v>
      </c>
      <c r="AY64" s="1" t="s">
        <v>76</v>
      </c>
      <c r="AZ64" s="1" t="s">
        <v>86</v>
      </c>
      <c r="BA64" s="1" t="n">
        <v>5</v>
      </c>
      <c r="BB64" s="1" t="s">
        <v>107</v>
      </c>
      <c r="BC64" s="1" t="s">
        <v>135</v>
      </c>
      <c r="BD64" s="1" t="s">
        <v>109</v>
      </c>
      <c r="BE64" s="1" t="n">
        <v>4</v>
      </c>
      <c r="BF64" s="1" t="s">
        <v>176</v>
      </c>
      <c r="BG64" s="1" t="s">
        <v>177</v>
      </c>
      <c r="BH64" s="1" t="n">
        <v>3</v>
      </c>
      <c r="BI64" s="2"/>
      <c r="BJ64" s="0" t="n">
        <f aca="false">IF(B64="Hombre",0,IF(B64="Mujer",1,""))</f>
        <v>0</v>
      </c>
      <c r="BK64" s="0" t="n">
        <f aca="false">IF(C64="5-10",1,IF(C64="10-15",2,IF(C64="15-20",3,"")))</f>
        <v>2</v>
      </c>
      <c r="BL64" s="0" t="n">
        <f aca="false">IF(D64="6to",6,IF(D64="7mo",7,IF(D64="8vo",8,IF(D64="9no",9,IF(D64="10mo",10,IF(D64="11vo",11,""))))))</f>
        <v>10</v>
      </c>
      <c r="BM64" s="0" t="n">
        <f aca="false">(E64)</f>
        <v>3</v>
      </c>
      <c r="BN64" s="0" t="n">
        <f aca="false">(F64)</f>
        <v>4</v>
      </c>
      <c r="BO64" s="0" t="n">
        <f aca="false">(G64)</f>
        <v>3</v>
      </c>
      <c r="BP64" s="0" t="n">
        <f aca="false">(H64)</f>
        <v>2</v>
      </c>
      <c r="BQ64" s="5" t="n">
        <f aca="false">IF(I64="Frutas",1,0)</f>
        <v>1</v>
      </c>
      <c r="BR64" s="5" t="n">
        <f aca="false">IF(J65="5 veces",1,0)</f>
        <v>1</v>
      </c>
      <c r="BS64" s="5" t="n">
        <f aca="false">IF(K64="Opción 2",1,0)</f>
        <v>0</v>
      </c>
      <c r="BT64" s="0" t="n">
        <f aca="false">SUM(BQ64:BS64)</f>
        <v>2</v>
      </c>
      <c r="BU64" s="0" t="n">
        <f aca="false">(3-BT64)</f>
        <v>1</v>
      </c>
      <c r="BV64" s="0" t="n">
        <f aca="false">IF(BT64&lt;2,0,1)</f>
        <v>1</v>
      </c>
      <c r="BW64" s="5" t="n">
        <f aca="false">IF(L64="Opción 2",1,0)</f>
        <v>1</v>
      </c>
      <c r="BX64" s="6" t="n">
        <f aca="false">IF(M64="Membrana, núcleo y la masa citoplásmica.",1,0)</f>
        <v>0</v>
      </c>
      <c r="BY64" s="5" t="n">
        <f aca="false">IF(N64="Carnívoro",1,0)</f>
        <v>1</v>
      </c>
      <c r="BZ64" s="0" t="n">
        <f aca="false">SUM(BW64:BY64)</f>
        <v>2</v>
      </c>
      <c r="CA64" s="0" t="n">
        <f aca="false">3-BZ64</f>
        <v>1</v>
      </c>
      <c r="CB64" s="0" t="n">
        <f aca="false">IF(BZ64&lt;2,0,1)</f>
        <v>1</v>
      </c>
      <c r="CC64" s="5" t="n">
        <f aca="false">IF(O64=206,1,0)</f>
        <v>1</v>
      </c>
      <c r="CD64" s="5"/>
      <c r="CE64" s="5"/>
    </row>
    <row r="65" customFormat="false" ht="13.8" hidden="false" customHeight="false" outlineLevel="0" collapsed="false">
      <c r="A65" s="4" t="n">
        <v>43173.3612715394</v>
      </c>
      <c r="B65" s="1" t="s">
        <v>71</v>
      </c>
      <c r="C65" s="1" t="s">
        <v>72</v>
      </c>
      <c r="D65" s="1" t="s">
        <v>112</v>
      </c>
      <c r="E65" s="1" t="n">
        <v>1</v>
      </c>
      <c r="F65" s="1" t="n">
        <v>4</v>
      </c>
      <c r="G65" s="1" t="n">
        <v>3</v>
      </c>
      <c r="H65" s="1" t="n">
        <v>4</v>
      </c>
      <c r="I65" s="1" t="s">
        <v>113</v>
      </c>
      <c r="J65" s="1" t="s">
        <v>122</v>
      </c>
      <c r="K65" s="1" t="s">
        <v>76</v>
      </c>
      <c r="L65" s="1" t="s">
        <v>76</v>
      </c>
      <c r="M65" s="1" t="s">
        <v>77</v>
      </c>
      <c r="N65" s="1" t="s">
        <v>78</v>
      </c>
      <c r="O65" s="1" t="n">
        <v>302</v>
      </c>
      <c r="P65" s="1" t="s">
        <v>79</v>
      </c>
      <c r="Q65" s="1" t="s">
        <v>80</v>
      </c>
      <c r="R65" s="1" t="s">
        <v>81</v>
      </c>
      <c r="S65" s="1" t="s">
        <v>82</v>
      </c>
      <c r="T65" s="1" t="s">
        <v>83</v>
      </c>
      <c r="U65" s="1" t="s">
        <v>84</v>
      </c>
      <c r="V65" s="1" t="s">
        <v>85</v>
      </c>
      <c r="W65" s="1" t="s">
        <v>86</v>
      </c>
      <c r="X65" s="1" t="s">
        <v>76</v>
      </c>
      <c r="Y65" s="1" t="s">
        <v>168</v>
      </c>
      <c r="Z65" s="1" t="s">
        <v>88</v>
      </c>
      <c r="AA65" s="1" t="s">
        <v>89</v>
      </c>
      <c r="AB65" s="1" t="s">
        <v>90</v>
      </c>
      <c r="AC65" s="1" t="s">
        <v>91</v>
      </c>
      <c r="AD65" s="1" t="s">
        <v>92</v>
      </c>
      <c r="AE65" s="1" t="s">
        <v>93</v>
      </c>
      <c r="AF65" s="1" t="n">
        <v>7</v>
      </c>
      <c r="AG65" s="1" t="s">
        <v>76</v>
      </c>
      <c r="AH65" s="1" t="s">
        <v>94</v>
      </c>
      <c r="AI65" s="1" t="s">
        <v>95</v>
      </c>
      <c r="AJ65" s="1" t="s">
        <v>96</v>
      </c>
      <c r="AK65" s="1" t="s">
        <v>116</v>
      </c>
      <c r="AL65" s="1" t="s">
        <v>117</v>
      </c>
      <c r="AM65" s="1" t="s">
        <v>165</v>
      </c>
      <c r="AN65" s="1" t="s">
        <v>100</v>
      </c>
      <c r="AO65" s="1" t="s">
        <v>101</v>
      </c>
      <c r="AP65" s="1" t="s">
        <v>118</v>
      </c>
      <c r="AQ65" s="1" t="s">
        <v>147</v>
      </c>
      <c r="AR65" s="1" t="s">
        <v>104</v>
      </c>
      <c r="AS65" s="1" t="s">
        <v>86</v>
      </c>
      <c r="AT65" s="1" t="s">
        <v>86</v>
      </c>
      <c r="AU65" s="1" t="n">
        <v>-8</v>
      </c>
      <c r="AV65" s="1" t="s">
        <v>105</v>
      </c>
      <c r="AW65" s="1" t="s">
        <v>76</v>
      </c>
      <c r="AX65" s="1" t="s">
        <v>106</v>
      </c>
      <c r="AY65" s="1" t="s">
        <v>89</v>
      </c>
      <c r="AZ65" s="1" t="s">
        <v>86</v>
      </c>
      <c r="BA65" s="1" t="n">
        <v>5</v>
      </c>
      <c r="BB65" s="1" t="s">
        <v>107</v>
      </c>
      <c r="BC65" s="1" t="s">
        <v>108</v>
      </c>
      <c r="BD65" s="1" t="s">
        <v>109</v>
      </c>
      <c r="BE65" s="1" t="n">
        <v>2</v>
      </c>
      <c r="BF65" s="1" t="s">
        <v>176</v>
      </c>
      <c r="BG65" s="1" t="s">
        <v>176</v>
      </c>
      <c r="BH65" s="1" t="n">
        <v>2</v>
      </c>
      <c r="BI65" s="2"/>
      <c r="BJ65" s="0" t="n">
        <f aca="false">IF(B65="Hombre",0,IF(B65="Mujer",1,""))</f>
        <v>0</v>
      </c>
      <c r="BK65" s="0" t="n">
        <f aca="false">IF(C65="5-10",1,IF(C65="10-15",2,IF(C65="15-20",3,"")))</f>
        <v>2</v>
      </c>
      <c r="BL65" s="0" t="n">
        <f aca="false">IF(D65="6to",6,IF(D65="7mo",7,IF(D65="8vo",8,IF(D65="9no",9,IF(D65="10mo",10,IF(D65="11vo",11,""))))))</f>
        <v>10</v>
      </c>
      <c r="BM65" s="0" t="n">
        <f aca="false">(E65)</f>
        <v>1</v>
      </c>
      <c r="BN65" s="0" t="n">
        <f aca="false">(F65)</f>
        <v>4</v>
      </c>
      <c r="BO65" s="0" t="n">
        <f aca="false">(G65)</f>
        <v>3</v>
      </c>
      <c r="BP65" s="0" t="n">
        <f aca="false">(H65)</f>
        <v>4</v>
      </c>
      <c r="BQ65" s="5" t="n">
        <f aca="false">IF(I65="Frutas",1,0)</f>
        <v>1</v>
      </c>
      <c r="BR65" s="5" t="n">
        <f aca="false">IF(J66="5 veces",1,0)</f>
        <v>0</v>
      </c>
      <c r="BS65" s="5" t="n">
        <f aca="false">IF(K65="Opción 2",1,0)</f>
        <v>1</v>
      </c>
      <c r="BT65" s="0" t="n">
        <f aca="false">SUM(BQ65:BS65)</f>
        <v>2</v>
      </c>
      <c r="BU65" s="0" t="n">
        <f aca="false">(3-BT65)</f>
        <v>1</v>
      </c>
      <c r="BV65" s="0" t="n">
        <f aca="false">IF(BT65&lt;2,0,1)</f>
        <v>1</v>
      </c>
      <c r="BW65" s="5" t="n">
        <f aca="false">IF(L65="Opción 2",1,0)</f>
        <v>1</v>
      </c>
      <c r="BX65" s="6" t="n">
        <f aca="false">IF(M65="Membrana, núcleo y la masa citoplásmica.",1,0)</f>
        <v>1</v>
      </c>
      <c r="BY65" s="5" t="n">
        <f aca="false">IF(N65="Carnívoro",1,0)</f>
        <v>1</v>
      </c>
      <c r="BZ65" s="0" t="n">
        <f aca="false">SUM(BW65:BY65)</f>
        <v>3</v>
      </c>
      <c r="CA65" s="0" t="n">
        <f aca="false">3-BZ65</f>
        <v>0</v>
      </c>
      <c r="CB65" s="0" t="n">
        <f aca="false">IF(BZ65&lt;2,0,1)</f>
        <v>1</v>
      </c>
      <c r="CC65" s="5" t="n">
        <f aca="false">IF(O65=206,1,0)</f>
        <v>0</v>
      </c>
      <c r="CD65" s="5"/>
      <c r="CE65" s="5"/>
    </row>
    <row r="66" customFormat="false" ht="13.8" hidden="false" customHeight="false" outlineLevel="0" collapsed="false">
      <c r="A66" s="4" t="n">
        <v>43173.3620797338</v>
      </c>
      <c r="B66" s="1" t="s">
        <v>71</v>
      </c>
      <c r="C66" s="1" t="s">
        <v>111</v>
      </c>
      <c r="D66" s="1" t="s">
        <v>112</v>
      </c>
      <c r="E66" s="1" t="n">
        <v>3</v>
      </c>
      <c r="F66" s="1" t="n">
        <v>3</v>
      </c>
      <c r="G66" s="1" t="n">
        <v>3</v>
      </c>
      <c r="H66" s="1" t="n">
        <v>2</v>
      </c>
      <c r="I66" s="1" t="s">
        <v>113</v>
      </c>
      <c r="J66" s="1" t="s">
        <v>158</v>
      </c>
      <c r="K66" s="1" t="s">
        <v>76</v>
      </c>
      <c r="L66" s="1" t="s">
        <v>76</v>
      </c>
      <c r="M66" s="1" t="s">
        <v>130</v>
      </c>
      <c r="N66" s="1" t="s">
        <v>78</v>
      </c>
      <c r="O66" s="1" t="n">
        <v>206</v>
      </c>
      <c r="P66" s="1" t="s">
        <v>79</v>
      </c>
      <c r="Q66" s="1" t="s">
        <v>80</v>
      </c>
      <c r="R66" s="1" t="s">
        <v>81</v>
      </c>
      <c r="S66" s="1" t="s">
        <v>82</v>
      </c>
      <c r="T66" s="1" t="s">
        <v>83</v>
      </c>
      <c r="U66" s="1" t="s">
        <v>84</v>
      </c>
      <c r="V66" s="1" t="s">
        <v>85</v>
      </c>
      <c r="W66" s="1" t="s">
        <v>86</v>
      </c>
      <c r="X66" s="1" t="s">
        <v>76</v>
      </c>
      <c r="Y66" s="1" t="s">
        <v>168</v>
      </c>
      <c r="Z66" s="1" t="s">
        <v>88</v>
      </c>
      <c r="AA66" s="1" t="s">
        <v>89</v>
      </c>
      <c r="AB66" s="1" t="s">
        <v>90</v>
      </c>
      <c r="AC66" s="1" t="s">
        <v>91</v>
      </c>
      <c r="AD66" s="1" t="s">
        <v>92</v>
      </c>
      <c r="AE66" s="1" t="s">
        <v>93</v>
      </c>
      <c r="AF66" s="1" t="n">
        <v>7</v>
      </c>
      <c r="AG66" s="1" t="s">
        <v>76</v>
      </c>
      <c r="AH66" s="1" t="s">
        <v>94</v>
      </c>
      <c r="AI66" s="1" t="s">
        <v>95</v>
      </c>
      <c r="AJ66" s="1" t="s">
        <v>96</v>
      </c>
      <c r="AK66" s="1" t="s">
        <v>170</v>
      </c>
      <c r="AL66" s="1" t="s">
        <v>149</v>
      </c>
      <c r="AM66" s="1" t="s">
        <v>99</v>
      </c>
      <c r="AN66" s="1" t="s">
        <v>100</v>
      </c>
      <c r="AO66" s="1" t="s">
        <v>101</v>
      </c>
      <c r="AP66" s="1" t="s">
        <v>102</v>
      </c>
      <c r="AQ66" s="1" t="s">
        <v>134</v>
      </c>
      <c r="AR66" s="1" t="s">
        <v>104</v>
      </c>
      <c r="AS66" s="1" t="s">
        <v>86</v>
      </c>
      <c r="AT66" s="1" t="s">
        <v>86</v>
      </c>
      <c r="AU66" s="1" t="n">
        <v>-8</v>
      </c>
      <c r="AV66" s="1" t="s">
        <v>105</v>
      </c>
      <c r="AW66" s="1" t="s">
        <v>76</v>
      </c>
      <c r="AX66" s="1" t="s">
        <v>106</v>
      </c>
      <c r="AY66" s="1" t="s">
        <v>89</v>
      </c>
      <c r="AZ66" s="1" t="s">
        <v>137</v>
      </c>
      <c r="BA66" s="1" t="n">
        <v>5</v>
      </c>
      <c r="BB66" s="1" t="s">
        <v>107</v>
      </c>
      <c r="BC66" s="1" t="s">
        <v>135</v>
      </c>
      <c r="BD66" s="1" t="s">
        <v>109</v>
      </c>
      <c r="BE66" s="1" t="n">
        <v>3</v>
      </c>
      <c r="BF66" s="1" t="s">
        <v>177</v>
      </c>
      <c r="BG66" s="1" t="s">
        <v>177</v>
      </c>
      <c r="BH66" s="1" t="n">
        <v>2</v>
      </c>
      <c r="BI66" s="2"/>
      <c r="BJ66" s="0" t="n">
        <f aca="false">IF(B66="Hombre",0,IF(B66="Mujer",1,""))</f>
        <v>0</v>
      </c>
      <c r="BK66" s="0" t="n">
        <f aca="false">IF(C66="5-10",1,IF(C66="10-15",2,IF(C66="15-20",3,"")))</f>
        <v>3</v>
      </c>
      <c r="BL66" s="0" t="n">
        <f aca="false">IF(D66="6to",6,IF(D66="7mo",7,IF(D66="8vo",8,IF(D66="9no",9,IF(D66="10mo",10,IF(D66="11vo",11,""))))))</f>
        <v>10</v>
      </c>
      <c r="BM66" s="0" t="n">
        <f aca="false">(E66)</f>
        <v>3</v>
      </c>
      <c r="BN66" s="0" t="n">
        <f aca="false">(F66)</f>
        <v>3</v>
      </c>
      <c r="BO66" s="0" t="n">
        <f aca="false">(G66)</f>
        <v>3</v>
      </c>
      <c r="BP66" s="0" t="n">
        <f aca="false">(H66)</f>
        <v>2</v>
      </c>
      <c r="BQ66" s="5" t="n">
        <f aca="false">IF(I66="Frutas",1,0)</f>
        <v>1</v>
      </c>
      <c r="BR66" s="5" t="n">
        <f aca="false">IF(J67="5 veces",1,0)</f>
        <v>1</v>
      </c>
      <c r="BS66" s="5" t="n">
        <f aca="false">IF(K66="Opción 2",1,0)</f>
        <v>1</v>
      </c>
      <c r="BT66" s="0" t="n">
        <f aca="false">SUM(BQ66:BS66)</f>
        <v>3</v>
      </c>
      <c r="BU66" s="0" t="n">
        <f aca="false">(3-BT66)</f>
        <v>0</v>
      </c>
      <c r="BV66" s="0" t="n">
        <f aca="false">IF(BT66&lt;2,0,1)</f>
        <v>1</v>
      </c>
      <c r="BW66" s="5" t="n">
        <f aca="false">IF(L66="Opción 2",1,0)</f>
        <v>1</v>
      </c>
      <c r="BX66" s="6" t="n">
        <f aca="false">IF(M66="Membrana, núcleo y la masa citoplásmica.",1,0)</f>
        <v>0</v>
      </c>
      <c r="BY66" s="5" t="n">
        <f aca="false">IF(N66="Carnívoro",1,0)</f>
        <v>1</v>
      </c>
      <c r="BZ66" s="0" t="n">
        <f aca="false">SUM(BW66:BY66)</f>
        <v>2</v>
      </c>
      <c r="CA66" s="0" t="n">
        <f aca="false">3-BZ66</f>
        <v>1</v>
      </c>
      <c r="CB66" s="0" t="n">
        <f aca="false">IF(BZ66&lt;2,0,1)</f>
        <v>1</v>
      </c>
      <c r="CC66" s="5" t="n">
        <f aca="false">IF(O66=206,1,0)</f>
        <v>1</v>
      </c>
      <c r="CD66" s="5"/>
      <c r="CE66" s="5"/>
    </row>
    <row r="67" customFormat="false" ht="13.8" hidden="false" customHeight="false" outlineLevel="0" collapsed="false">
      <c r="A67" s="4" t="n">
        <v>43173.3623624653</v>
      </c>
      <c r="B67" s="1" t="s">
        <v>71</v>
      </c>
      <c r="C67" s="1" t="s">
        <v>72</v>
      </c>
      <c r="D67" s="1" t="s">
        <v>112</v>
      </c>
      <c r="E67" s="1" t="n">
        <v>1</v>
      </c>
      <c r="F67" s="1" t="n">
        <v>4</v>
      </c>
      <c r="G67" s="1" t="n">
        <v>3</v>
      </c>
      <c r="H67" s="1" t="n">
        <v>4</v>
      </c>
      <c r="I67" s="1" t="s">
        <v>113</v>
      </c>
      <c r="J67" s="1" t="s">
        <v>122</v>
      </c>
      <c r="K67" s="1" t="s">
        <v>76</v>
      </c>
      <c r="L67" s="1" t="s">
        <v>76</v>
      </c>
      <c r="M67" s="1" t="s">
        <v>130</v>
      </c>
      <c r="N67" s="1" t="s">
        <v>78</v>
      </c>
      <c r="O67" s="1" t="n">
        <v>206</v>
      </c>
      <c r="P67" s="1" t="s">
        <v>79</v>
      </c>
      <c r="Q67" s="1" t="s">
        <v>80</v>
      </c>
      <c r="R67" s="1" t="s">
        <v>81</v>
      </c>
      <c r="S67" s="1" t="s">
        <v>82</v>
      </c>
      <c r="T67" s="1" t="s">
        <v>83</v>
      </c>
      <c r="U67" s="1" t="s">
        <v>84</v>
      </c>
      <c r="V67" s="1" t="s">
        <v>85</v>
      </c>
      <c r="W67" s="1" t="s">
        <v>86</v>
      </c>
      <c r="X67" s="1" t="s">
        <v>76</v>
      </c>
      <c r="Y67" s="1" t="s">
        <v>87</v>
      </c>
      <c r="Z67" s="1" t="s">
        <v>88</v>
      </c>
      <c r="AA67" s="1" t="s">
        <v>89</v>
      </c>
      <c r="AB67" s="1" t="s">
        <v>90</v>
      </c>
      <c r="AC67" s="1" t="s">
        <v>91</v>
      </c>
      <c r="AD67" s="1" t="s">
        <v>92</v>
      </c>
      <c r="AE67" s="1" t="s">
        <v>93</v>
      </c>
      <c r="AF67" s="1" t="n">
        <v>7</v>
      </c>
      <c r="AG67" s="1" t="s">
        <v>76</v>
      </c>
      <c r="AH67" s="1" t="s">
        <v>94</v>
      </c>
      <c r="AI67" s="1" t="s">
        <v>95</v>
      </c>
      <c r="AJ67" s="1" t="s">
        <v>180</v>
      </c>
      <c r="AK67" s="1" t="s">
        <v>116</v>
      </c>
      <c r="AL67" s="1" t="s">
        <v>117</v>
      </c>
      <c r="AM67" s="1" t="s">
        <v>99</v>
      </c>
      <c r="AN67" s="1" t="s">
        <v>100</v>
      </c>
      <c r="AO67" s="1" t="s">
        <v>101</v>
      </c>
      <c r="AP67" s="1" t="s">
        <v>118</v>
      </c>
      <c r="AQ67" s="1" t="s">
        <v>147</v>
      </c>
      <c r="AR67" s="1" t="s">
        <v>104</v>
      </c>
      <c r="AS67" s="1" t="s">
        <v>86</v>
      </c>
      <c r="AT67" s="1" t="s">
        <v>86</v>
      </c>
      <c r="AU67" s="1" t="n">
        <v>-8</v>
      </c>
      <c r="AV67" s="1" t="s">
        <v>166</v>
      </c>
      <c r="AW67" s="1" t="s">
        <v>76</v>
      </c>
      <c r="AX67" s="1" t="s">
        <v>106</v>
      </c>
      <c r="AY67" s="1" t="s">
        <v>89</v>
      </c>
      <c r="AZ67" s="1" t="s">
        <v>86</v>
      </c>
      <c r="BA67" s="1" t="n">
        <v>5</v>
      </c>
      <c r="BB67" s="1" t="s">
        <v>107</v>
      </c>
      <c r="BC67" s="1" t="s">
        <v>108</v>
      </c>
      <c r="BD67" s="1" t="s">
        <v>109</v>
      </c>
      <c r="BE67" s="1" t="n">
        <v>4</v>
      </c>
      <c r="BF67" s="1" t="s">
        <v>176</v>
      </c>
      <c r="BG67" s="1" t="s">
        <v>176</v>
      </c>
      <c r="BH67" s="1" t="n">
        <v>2</v>
      </c>
      <c r="BI67" s="2"/>
      <c r="BJ67" s="0" t="n">
        <f aca="false">IF(B67="Hombre",0,IF(B67="Mujer",1,""))</f>
        <v>0</v>
      </c>
      <c r="BK67" s="0" t="n">
        <f aca="false">IF(C67="5-10",1,IF(C67="10-15",2,IF(C67="15-20",3,"")))</f>
        <v>2</v>
      </c>
      <c r="BL67" s="0" t="n">
        <f aca="false">IF(D67="6to",6,IF(D67="7mo",7,IF(D67="8vo",8,IF(D67="9no",9,IF(D67="10mo",10,IF(D67="11vo",11,""))))))</f>
        <v>10</v>
      </c>
      <c r="BM67" s="0" t="n">
        <f aca="false">(E67)</f>
        <v>1</v>
      </c>
      <c r="BN67" s="0" t="n">
        <f aca="false">(F67)</f>
        <v>4</v>
      </c>
      <c r="BO67" s="0" t="n">
        <f aca="false">(G67)</f>
        <v>3</v>
      </c>
      <c r="BP67" s="0" t="n">
        <f aca="false">(H67)</f>
        <v>4</v>
      </c>
      <c r="BQ67" s="5" t="n">
        <f aca="false">IF(I67="Frutas",1,0)</f>
        <v>1</v>
      </c>
      <c r="BR67" s="5" t="n">
        <f aca="false">IF(J68="5 veces",1,0)</f>
        <v>0</v>
      </c>
      <c r="BS67" s="5" t="n">
        <f aca="false">IF(K67="Opción 2",1,0)</f>
        <v>1</v>
      </c>
      <c r="BT67" s="0" t="n">
        <f aca="false">SUM(BQ67:BS67)</f>
        <v>2</v>
      </c>
      <c r="BU67" s="0" t="n">
        <f aca="false">(3-BT67)</f>
        <v>1</v>
      </c>
      <c r="BV67" s="0" t="n">
        <f aca="false">IF(BT67&lt;2,0,1)</f>
        <v>1</v>
      </c>
      <c r="BW67" s="5" t="n">
        <f aca="false">IF(L67="Opción 2",1,0)</f>
        <v>1</v>
      </c>
      <c r="BX67" s="6" t="n">
        <f aca="false">IF(M67="Membrana, núcleo y la masa citoplásmica.",1,0)</f>
        <v>0</v>
      </c>
      <c r="BY67" s="5" t="n">
        <f aca="false">IF(N67="Carnívoro",1,0)</f>
        <v>1</v>
      </c>
      <c r="BZ67" s="0" t="n">
        <f aca="false">SUM(BW67:BY67)</f>
        <v>2</v>
      </c>
      <c r="CA67" s="0" t="n">
        <f aca="false">3-BZ67</f>
        <v>1</v>
      </c>
      <c r="CB67" s="0" t="n">
        <f aca="false">IF(BZ67&lt;2,0,1)</f>
        <v>1</v>
      </c>
      <c r="CC67" s="5" t="n">
        <f aca="false">IF(O67=206,1,0)</f>
        <v>1</v>
      </c>
      <c r="CD67" s="5"/>
      <c r="CE67" s="5"/>
    </row>
    <row r="68" customFormat="false" ht="13.8" hidden="false" customHeight="false" outlineLevel="0" collapsed="false">
      <c r="A68" s="4" t="n">
        <v>43173.3624113195</v>
      </c>
      <c r="B68" s="1" t="s">
        <v>71</v>
      </c>
      <c r="C68" s="1" t="s">
        <v>72</v>
      </c>
      <c r="D68" s="1" t="s">
        <v>112</v>
      </c>
      <c r="E68" s="1" t="n">
        <v>3</v>
      </c>
      <c r="F68" s="1" t="n">
        <v>4</v>
      </c>
      <c r="G68" s="1" t="n">
        <v>3</v>
      </c>
      <c r="H68" s="1" t="n">
        <v>3</v>
      </c>
      <c r="I68" s="1" t="s">
        <v>113</v>
      </c>
      <c r="J68" s="1" t="s">
        <v>158</v>
      </c>
      <c r="K68" s="1" t="s">
        <v>76</v>
      </c>
      <c r="L68" s="1" t="s">
        <v>76</v>
      </c>
      <c r="M68" s="1" t="s">
        <v>77</v>
      </c>
      <c r="N68" s="1" t="s">
        <v>78</v>
      </c>
      <c r="O68" s="1" t="n">
        <v>302</v>
      </c>
      <c r="P68" s="1" t="s">
        <v>79</v>
      </c>
      <c r="Q68" s="1" t="s">
        <v>127</v>
      </c>
      <c r="R68" s="1" t="s">
        <v>81</v>
      </c>
      <c r="S68" s="1" t="s">
        <v>82</v>
      </c>
      <c r="T68" s="1" t="s">
        <v>83</v>
      </c>
      <c r="U68" s="1" t="s">
        <v>84</v>
      </c>
      <c r="V68" s="1" t="s">
        <v>85</v>
      </c>
      <c r="W68" s="1" t="s">
        <v>86</v>
      </c>
      <c r="X68" s="1" t="s">
        <v>76</v>
      </c>
      <c r="Y68" s="1" t="s">
        <v>87</v>
      </c>
      <c r="Z68" s="1" t="s">
        <v>88</v>
      </c>
      <c r="AA68" s="1" t="s">
        <v>89</v>
      </c>
      <c r="AB68" s="1" t="s">
        <v>90</v>
      </c>
      <c r="AC68" s="1" t="s">
        <v>91</v>
      </c>
      <c r="AD68" s="1" t="s">
        <v>92</v>
      </c>
      <c r="AE68" s="1" t="s">
        <v>93</v>
      </c>
      <c r="AF68" s="1" t="n">
        <v>7</v>
      </c>
      <c r="AG68" s="1" t="s">
        <v>76</v>
      </c>
      <c r="AH68" s="1" t="s">
        <v>94</v>
      </c>
      <c r="AI68" s="1" t="s">
        <v>95</v>
      </c>
      <c r="AJ68" s="1" t="s">
        <v>96</v>
      </c>
      <c r="AK68" s="1" t="s">
        <v>116</v>
      </c>
      <c r="AL68" s="1" t="s">
        <v>117</v>
      </c>
      <c r="AM68" s="1" t="s">
        <v>99</v>
      </c>
      <c r="AN68" s="1" t="s">
        <v>100</v>
      </c>
      <c r="AO68" s="1" t="s">
        <v>101</v>
      </c>
      <c r="AP68" s="1" t="s">
        <v>133</v>
      </c>
      <c r="AQ68" s="1" t="s">
        <v>147</v>
      </c>
      <c r="AR68" s="1" t="s">
        <v>104</v>
      </c>
      <c r="AS68" s="1" t="s">
        <v>86</v>
      </c>
      <c r="AT68" s="1" t="s">
        <v>86</v>
      </c>
      <c r="AU68" s="1" t="n">
        <v>-8</v>
      </c>
      <c r="AV68" s="1" t="s">
        <v>105</v>
      </c>
      <c r="AW68" s="1" t="s">
        <v>76</v>
      </c>
      <c r="AX68" s="1" t="s">
        <v>106</v>
      </c>
      <c r="AY68" s="1" t="s">
        <v>89</v>
      </c>
      <c r="AZ68" s="1" t="s">
        <v>86</v>
      </c>
      <c r="BA68" s="1" t="n">
        <v>5</v>
      </c>
      <c r="BB68" s="1" t="s">
        <v>107</v>
      </c>
      <c r="BC68" s="1" t="s">
        <v>108</v>
      </c>
      <c r="BD68" s="1" t="s">
        <v>109</v>
      </c>
      <c r="BE68" s="1" t="n">
        <v>3</v>
      </c>
      <c r="BF68" s="1" t="s">
        <v>176</v>
      </c>
      <c r="BG68" s="1" t="s">
        <v>176</v>
      </c>
      <c r="BH68" s="1" t="n">
        <v>2</v>
      </c>
      <c r="BI68" s="2"/>
      <c r="BJ68" s="0" t="n">
        <f aca="false">IF(B68="Hombre",0,IF(B68="Mujer",1,""))</f>
        <v>0</v>
      </c>
      <c r="BK68" s="0" t="n">
        <f aca="false">IF(C68="5-10",1,IF(C68="10-15",2,IF(C68="15-20",3,"")))</f>
        <v>2</v>
      </c>
      <c r="BL68" s="0" t="n">
        <f aca="false">IF(D68="6to",6,IF(D68="7mo",7,IF(D68="8vo",8,IF(D68="9no",9,IF(D68="10mo",10,IF(D68="11vo",11,""))))))</f>
        <v>10</v>
      </c>
      <c r="BM68" s="0" t="n">
        <f aca="false">(E68)</f>
        <v>3</v>
      </c>
      <c r="BN68" s="0" t="n">
        <f aca="false">(F68)</f>
        <v>4</v>
      </c>
      <c r="BO68" s="0" t="n">
        <f aca="false">(G68)</f>
        <v>3</v>
      </c>
      <c r="BP68" s="0" t="n">
        <f aca="false">(H68)</f>
        <v>3</v>
      </c>
      <c r="BQ68" s="5" t="n">
        <f aca="false">IF(I68="Frutas",1,0)</f>
        <v>1</v>
      </c>
      <c r="BR68" s="5" t="n">
        <f aca="false">IF(J69="5 veces",1,0)</f>
        <v>0</v>
      </c>
      <c r="BS68" s="5" t="n">
        <f aca="false">IF(K68="Opción 2",1,0)</f>
        <v>1</v>
      </c>
      <c r="BT68" s="0" t="n">
        <f aca="false">SUM(BQ68:BS68)</f>
        <v>2</v>
      </c>
      <c r="BU68" s="0" t="n">
        <f aca="false">(3-BT68)</f>
        <v>1</v>
      </c>
      <c r="BV68" s="0" t="n">
        <f aca="false">IF(BT68&lt;2,0,1)</f>
        <v>1</v>
      </c>
      <c r="BW68" s="5" t="n">
        <f aca="false">IF(L68="Opción 2",1,0)</f>
        <v>1</v>
      </c>
      <c r="BX68" s="6" t="n">
        <f aca="false">IF(M68="Membrana, núcleo y la masa citoplásmica.",1,0)</f>
        <v>1</v>
      </c>
      <c r="BY68" s="5" t="n">
        <f aca="false">IF(N68="Carnívoro",1,0)</f>
        <v>1</v>
      </c>
      <c r="BZ68" s="0" t="n">
        <f aca="false">SUM(BW68:BY68)</f>
        <v>3</v>
      </c>
      <c r="CA68" s="0" t="n">
        <f aca="false">3-BZ68</f>
        <v>0</v>
      </c>
      <c r="CB68" s="0" t="n">
        <f aca="false">IF(BZ68&lt;2,0,1)</f>
        <v>1</v>
      </c>
      <c r="CC68" s="5" t="n">
        <f aca="false">IF(O68=206,1,0)</f>
        <v>0</v>
      </c>
      <c r="CD68" s="5"/>
      <c r="CE68" s="5"/>
    </row>
    <row r="69" customFormat="false" ht="13.8" hidden="false" customHeight="false" outlineLevel="0" collapsed="false">
      <c r="A69" s="4" t="n">
        <v>43173.3624169097</v>
      </c>
      <c r="B69" s="1" t="s">
        <v>71</v>
      </c>
      <c r="C69" s="1" t="s">
        <v>72</v>
      </c>
      <c r="D69" s="1" t="s">
        <v>112</v>
      </c>
      <c r="E69" s="1" t="n">
        <v>3</v>
      </c>
      <c r="F69" s="1" t="n">
        <v>4</v>
      </c>
      <c r="G69" s="1" t="n">
        <v>2</v>
      </c>
      <c r="H69" s="1" t="n">
        <v>3</v>
      </c>
      <c r="I69" s="1" t="s">
        <v>113</v>
      </c>
      <c r="J69" s="1" t="s">
        <v>158</v>
      </c>
      <c r="K69" s="1" t="s">
        <v>76</v>
      </c>
      <c r="L69" s="1" t="s">
        <v>76</v>
      </c>
      <c r="M69" s="1" t="s">
        <v>130</v>
      </c>
      <c r="N69" s="1" t="s">
        <v>78</v>
      </c>
      <c r="O69" s="1" t="n">
        <v>206</v>
      </c>
      <c r="P69" s="1" t="s">
        <v>79</v>
      </c>
      <c r="Q69" s="1" t="s">
        <v>124</v>
      </c>
      <c r="R69" s="1" t="s">
        <v>81</v>
      </c>
      <c r="S69" s="1" t="s">
        <v>159</v>
      </c>
      <c r="T69" s="1" t="s">
        <v>83</v>
      </c>
      <c r="U69" s="1" t="s">
        <v>84</v>
      </c>
      <c r="V69" s="1" t="s">
        <v>85</v>
      </c>
      <c r="W69" s="1" t="s">
        <v>86</v>
      </c>
      <c r="X69" s="1" t="s">
        <v>76</v>
      </c>
      <c r="Y69" s="1" t="s">
        <v>87</v>
      </c>
      <c r="Z69" s="1" t="s">
        <v>88</v>
      </c>
      <c r="AA69" s="1" t="s">
        <v>89</v>
      </c>
      <c r="AB69" s="1" t="s">
        <v>90</v>
      </c>
      <c r="AC69" s="1" t="s">
        <v>91</v>
      </c>
      <c r="AD69" s="1" t="s">
        <v>115</v>
      </c>
      <c r="AE69" s="1" t="s">
        <v>93</v>
      </c>
      <c r="AF69" s="1" t="n">
        <v>7</v>
      </c>
      <c r="AG69" s="1" t="s">
        <v>76</v>
      </c>
      <c r="AH69" s="1" t="s">
        <v>94</v>
      </c>
      <c r="AI69" s="1" t="s">
        <v>95</v>
      </c>
      <c r="AJ69" s="1" t="s">
        <v>96</v>
      </c>
      <c r="AK69" s="1" t="s">
        <v>116</v>
      </c>
      <c r="AL69" s="1" t="s">
        <v>149</v>
      </c>
      <c r="AM69" s="1" t="s">
        <v>99</v>
      </c>
      <c r="AN69" s="1" t="s">
        <v>163</v>
      </c>
      <c r="AO69" s="1" t="s">
        <v>101</v>
      </c>
      <c r="AP69" s="1" t="s">
        <v>118</v>
      </c>
      <c r="AQ69" s="1" t="s">
        <v>103</v>
      </c>
      <c r="AR69" s="1" t="s">
        <v>104</v>
      </c>
      <c r="AS69" s="1" t="s">
        <v>86</v>
      </c>
      <c r="AT69" s="1" t="s">
        <v>86</v>
      </c>
      <c r="AU69" s="1" t="n">
        <v>-8</v>
      </c>
      <c r="AV69" s="1" t="s">
        <v>105</v>
      </c>
      <c r="AW69" s="1" t="s">
        <v>76</v>
      </c>
      <c r="AX69" s="1" t="s">
        <v>106</v>
      </c>
      <c r="AY69" s="1" t="s">
        <v>89</v>
      </c>
      <c r="AZ69" s="1" t="s">
        <v>86</v>
      </c>
      <c r="BA69" s="1" t="n">
        <v>5</v>
      </c>
      <c r="BB69" s="1" t="s">
        <v>107</v>
      </c>
      <c r="BC69" s="1" t="s">
        <v>143</v>
      </c>
      <c r="BD69" s="1" t="s">
        <v>109</v>
      </c>
      <c r="BE69" s="1" t="n">
        <v>2</v>
      </c>
      <c r="BF69" s="1" t="s">
        <v>176</v>
      </c>
      <c r="BG69" s="1" t="s">
        <v>176</v>
      </c>
      <c r="BH69" s="1" t="n">
        <v>2</v>
      </c>
      <c r="BI69" s="2"/>
      <c r="BJ69" s="0" t="n">
        <f aca="false">IF(B69="Hombre",0,IF(B69="Mujer",1,""))</f>
        <v>0</v>
      </c>
      <c r="BK69" s="0" t="n">
        <f aca="false">IF(C69="5-10",1,IF(C69="10-15",2,IF(C69="15-20",3,"")))</f>
        <v>2</v>
      </c>
      <c r="BL69" s="0" t="n">
        <f aca="false">IF(D69="6to",6,IF(D69="7mo",7,IF(D69="8vo",8,IF(D69="9no",9,IF(D69="10mo",10,IF(D69="11vo",11,""))))))</f>
        <v>10</v>
      </c>
      <c r="BM69" s="0" t="n">
        <f aca="false">(E69)</f>
        <v>3</v>
      </c>
      <c r="BN69" s="0" t="n">
        <f aca="false">(F69)</f>
        <v>4</v>
      </c>
      <c r="BO69" s="0" t="n">
        <f aca="false">(G69)</f>
        <v>2</v>
      </c>
      <c r="BP69" s="0" t="n">
        <f aca="false">(H69)</f>
        <v>3</v>
      </c>
      <c r="BQ69" s="5" t="n">
        <f aca="false">IF(I69="Frutas",1,0)</f>
        <v>1</v>
      </c>
      <c r="BR69" s="5" t="n">
        <f aca="false">IF(J70="5 veces",1,0)</f>
        <v>0</v>
      </c>
      <c r="BS69" s="5" t="n">
        <f aca="false">IF(K69="Opción 2",1,0)</f>
        <v>1</v>
      </c>
      <c r="BT69" s="0" t="n">
        <f aca="false">SUM(BQ69:BS69)</f>
        <v>2</v>
      </c>
      <c r="BU69" s="0" t="n">
        <f aca="false">(3-BT69)</f>
        <v>1</v>
      </c>
      <c r="BV69" s="0" t="n">
        <f aca="false">IF(BT69&lt;2,0,1)</f>
        <v>1</v>
      </c>
      <c r="BW69" s="5" t="n">
        <f aca="false">IF(L69="Opción 2",1,0)</f>
        <v>1</v>
      </c>
      <c r="BX69" s="6" t="n">
        <f aca="false">IF(M69="Membrana, núcleo y la masa citoplásmica.",1,0)</f>
        <v>0</v>
      </c>
      <c r="BY69" s="5" t="n">
        <f aca="false">IF(N69="Carnívoro",1,0)</f>
        <v>1</v>
      </c>
      <c r="BZ69" s="0" t="n">
        <f aca="false">SUM(BW69:BY69)</f>
        <v>2</v>
      </c>
      <c r="CA69" s="0" t="n">
        <f aca="false">3-BZ69</f>
        <v>1</v>
      </c>
      <c r="CB69" s="0" t="n">
        <f aca="false">IF(BZ69&lt;2,0,1)</f>
        <v>1</v>
      </c>
      <c r="CC69" s="5" t="n">
        <f aca="false">IF(O69=206,1,0)</f>
        <v>1</v>
      </c>
      <c r="CD69" s="5"/>
      <c r="CE69" s="5"/>
    </row>
    <row r="70" customFormat="false" ht="13.8" hidden="false" customHeight="false" outlineLevel="0" collapsed="false">
      <c r="A70" s="4" t="n">
        <v>43173.3625496181</v>
      </c>
      <c r="B70" s="1" t="s">
        <v>71</v>
      </c>
      <c r="C70" s="1" t="s">
        <v>72</v>
      </c>
      <c r="D70" s="1" t="s">
        <v>112</v>
      </c>
      <c r="E70" s="1" t="n">
        <v>2</v>
      </c>
      <c r="F70" s="1" t="n">
        <v>4</v>
      </c>
      <c r="G70" s="1" t="n">
        <v>4</v>
      </c>
      <c r="H70" s="1" t="n">
        <v>4</v>
      </c>
      <c r="I70" s="1" t="s">
        <v>113</v>
      </c>
      <c r="J70" s="1" t="s">
        <v>75</v>
      </c>
      <c r="K70" s="1" t="s">
        <v>76</v>
      </c>
      <c r="L70" s="1" t="s">
        <v>76</v>
      </c>
      <c r="M70" s="1" t="s">
        <v>77</v>
      </c>
      <c r="N70" s="1" t="s">
        <v>78</v>
      </c>
      <c r="O70" s="1" t="n">
        <v>206</v>
      </c>
      <c r="P70" s="1" t="s">
        <v>79</v>
      </c>
      <c r="Q70" s="1" t="s">
        <v>124</v>
      </c>
      <c r="R70" s="1" t="s">
        <v>81</v>
      </c>
      <c r="S70" s="1" t="s">
        <v>82</v>
      </c>
      <c r="T70" s="1" t="s">
        <v>83</v>
      </c>
      <c r="U70" s="1" t="s">
        <v>84</v>
      </c>
      <c r="V70" s="1" t="s">
        <v>85</v>
      </c>
      <c r="W70" s="1" t="s">
        <v>86</v>
      </c>
      <c r="X70" s="1" t="s">
        <v>76</v>
      </c>
      <c r="Y70" s="1" t="s">
        <v>87</v>
      </c>
      <c r="Z70" s="1" t="s">
        <v>88</v>
      </c>
      <c r="AA70" s="1" t="s">
        <v>89</v>
      </c>
      <c r="AB70" s="1" t="s">
        <v>90</v>
      </c>
      <c r="AC70" s="1" t="s">
        <v>91</v>
      </c>
      <c r="AD70" s="1" t="s">
        <v>92</v>
      </c>
      <c r="AE70" s="1" t="s">
        <v>93</v>
      </c>
      <c r="AF70" s="1" t="n">
        <v>7</v>
      </c>
      <c r="AG70" s="1" t="s">
        <v>76</v>
      </c>
      <c r="AH70" s="1" t="s">
        <v>94</v>
      </c>
      <c r="AI70" s="1" t="s">
        <v>95</v>
      </c>
      <c r="AJ70" s="1" t="s">
        <v>96</v>
      </c>
      <c r="AK70" s="1" t="s">
        <v>116</v>
      </c>
      <c r="AL70" s="1" t="s">
        <v>117</v>
      </c>
      <c r="AM70" s="1" t="s">
        <v>99</v>
      </c>
      <c r="AN70" s="1" t="s">
        <v>100</v>
      </c>
      <c r="AO70" s="1" t="s">
        <v>101</v>
      </c>
      <c r="AP70" s="1" t="s">
        <v>133</v>
      </c>
      <c r="AQ70" s="1" t="s">
        <v>103</v>
      </c>
      <c r="AR70" s="1" t="s">
        <v>150</v>
      </c>
      <c r="AS70" s="1" t="s">
        <v>86</v>
      </c>
      <c r="AT70" s="1" t="s">
        <v>86</v>
      </c>
      <c r="AU70" s="1" t="n">
        <v>-8</v>
      </c>
      <c r="AV70" s="1" t="s">
        <v>105</v>
      </c>
      <c r="AW70" s="1" t="s">
        <v>76</v>
      </c>
      <c r="AX70" s="1" t="s">
        <v>106</v>
      </c>
      <c r="AY70" s="1" t="s">
        <v>89</v>
      </c>
      <c r="AZ70" s="1" t="s">
        <v>86</v>
      </c>
      <c r="BA70" s="1" t="n">
        <v>5</v>
      </c>
      <c r="BB70" s="1" t="s">
        <v>107</v>
      </c>
      <c r="BC70" s="1" t="s">
        <v>135</v>
      </c>
      <c r="BD70" s="1" t="s">
        <v>109</v>
      </c>
      <c r="BE70" s="1" t="n">
        <v>5</v>
      </c>
      <c r="BF70" s="1" t="s">
        <v>176</v>
      </c>
      <c r="BG70" s="1" t="s">
        <v>177</v>
      </c>
      <c r="BH70" s="1" t="n">
        <v>1</v>
      </c>
      <c r="BI70" s="2"/>
      <c r="BJ70" s="0" t="n">
        <f aca="false">IF(B70="Hombre",0,IF(B70="Mujer",1,""))</f>
        <v>0</v>
      </c>
      <c r="BK70" s="0" t="n">
        <f aca="false">IF(C70="5-10",1,IF(C70="10-15",2,IF(C70="15-20",3,"")))</f>
        <v>2</v>
      </c>
      <c r="BL70" s="0" t="n">
        <f aca="false">IF(D70="6to",6,IF(D70="7mo",7,IF(D70="8vo",8,IF(D70="9no",9,IF(D70="10mo",10,IF(D70="11vo",11,""))))))</f>
        <v>10</v>
      </c>
      <c r="BM70" s="0" t="n">
        <f aca="false">(E70)</f>
        <v>2</v>
      </c>
      <c r="BN70" s="0" t="n">
        <f aca="false">(F70)</f>
        <v>4</v>
      </c>
      <c r="BO70" s="0" t="n">
        <f aca="false">(G70)</f>
        <v>4</v>
      </c>
      <c r="BP70" s="0" t="n">
        <f aca="false">(H70)</f>
        <v>4</v>
      </c>
      <c r="BQ70" s="5" t="n">
        <f aca="false">IF(I70="Frutas",1,0)</f>
        <v>1</v>
      </c>
      <c r="BR70" s="5" t="n">
        <f aca="false">IF(J71="5 veces",1,0)</f>
        <v>1</v>
      </c>
      <c r="BS70" s="5" t="n">
        <f aca="false">IF(K70="Opción 2",1,0)</f>
        <v>1</v>
      </c>
      <c r="BT70" s="0" t="n">
        <f aca="false">SUM(BQ70:BS70)</f>
        <v>3</v>
      </c>
      <c r="BU70" s="0" t="n">
        <f aca="false">(3-BT70)</f>
        <v>0</v>
      </c>
      <c r="BV70" s="0" t="n">
        <f aca="false">IF(BT70&lt;2,0,1)</f>
        <v>1</v>
      </c>
      <c r="BW70" s="5" t="n">
        <f aca="false">IF(L70="Opción 2",1,0)</f>
        <v>1</v>
      </c>
      <c r="BX70" s="6" t="n">
        <f aca="false">IF(M70="Membrana, núcleo y la masa citoplásmica.",1,0)</f>
        <v>1</v>
      </c>
      <c r="BY70" s="5" t="n">
        <f aca="false">IF(N70="Carnívoro",1,0)</f>
        <v>1</v>
      </c>
      <c r="BZ70" s="0" t="n">
        <f aca="false">SUM(BW70:BY70)</f>
        <v>3</v>
      </c>
      <c r="CA70" s="0" t="n">
        <f aca="false">3-BZ70</f>
        <v>0</v>
      </c>
      <c r="CB70" s="0" t="n">
        <f aca="false">IF(BZ70&lt;2,0,1)</f>
        <v>1</v>
      </c>
      <c r="CC70" s="5" t="n">
        <f aca="false">IF(O70=206,1,0)</f>
        <v>1</v>
      </c>
      <c r="CD70" s="5"/>
      <c r="CE70" s="5"/>
    </row>
    <row r="71" customFormat="false" ht="13.8" hidden="false" customHeight="false" outlineLevel="0" collapsed="false">
      <c r="A71" s="4" t="n">
        <v>43173.3627066551</v>
      </c>
      <c r="B71" s="1" t="s">
        <v>71</v>
      </c>
      <c r="C71" s="1" t="s">
        <v>72</v>
      </c>
      <c r="D71" s="1" t="s">
        <v>112</v>
      </c>
      <c r="E71" s="1" t="n">
        <v>3</v>
      </c>
      <c r="F71" s="1" t="n">
        <v>4</v>
      </c>
      <c r="G71" s="1" t="n">
        <v>4</v>
      </c>
      <c r="H71" s="1" t="n">
        <v>3</v>
      </c>
      <c r="I71" s="1" t="s">
        <v>113</v>
      </c>
      <c r="J71" s="1" t="s">
        <v>122</v>
      </c>
      <c r="K71" s="1" t="s">
        <v>76</v>
      </c>
      <c r="L71" s="1" t="s">
        <v>76</v>
      </c>
      <c r="M71" s="1" t="s">
        <v>77</v>
      </c>
      <c r="N71" s="1" t="s">
        <v>78</v>
      </c>
      <c r="O71" s="1" t="n">
        <v>206</v>
      </c>
      <c r="P71" s="1" t="s">
        <v>79</v>
      </c>
      <c r="Q71" s="1" t="s">
        <v>80</v>
      </c>
      <c r="R71" s="1" t="s">
        <v>81</v>
      </c>
      <c r="S71" s="1" t="s">
        <v>82</v>
      </c>
      <c r="T71" s="1" t="s">
        <v>83</v>
      </c>
      <c r="U71" s="1" t="s">
        <v>84</v>
      </c>
      <c r="V71" s="1" t="s">
        <v>85</v>
      </c>
      <c r="W71" s="1" t="s">
        <v>86</v>
      </c>
      <c r="X71" s="1" t="s">
        <v>76</v>
      </c>
      <c r="Y71" s="1" t="s">
        <v>87</v>
      </c>
      <c r="Z71" s="1" t="s">
        <v>88</v>
      </c>
      <c r="AA71" s="1" t="s">
        <v>89</v>
      </c>
      <c r="AB71" s="1" t="s">
        <v>90</v>
      </c>
      <c r="AC71" s="1" t="s">
        <v>91</v>
      </c>
      <c r="AD71" s="1" t="s">
        <v>92</v>
      </c>
      <c r="AE71" s="1" t="s">
        <v>93</v>
      </c>
      <c r="AF71" s="1" t="n">
        <v>7</v>
      </c>
      <c r="AG71" s="1" t="s">
        <v>76</v>
      </c>
      <c r="AH71" s="1" t="s">
        <v>94</v>
      </c>
      <c r="AI71" s="1" t="s">
        <v>95</v>
      </c>
      <c r="AJ71" s="1" t="s">
        <v>180</v>
      </c>
      <c r="AK71" s="1" t="s">
        <v>116</v>
      </c>
      <c r="AL71" s="1" t="s">
        <v>117</v>
      </c>
      <c r="AM71" s="1" t="s">
        <v>99</v>
      </c>
      <c r="AN71" s="1" t="s">
        <v>100</v>
      </c>
      <c r="AO71" s="1" t="s">
        <v>101</v>
      </c>
      <c r="AP71" s="1" t="s">
        <v>118</v>
      </c>
      <c r="AQ71" s="1" t="s">
        <v>147</v>
      </c>
      <c r="AR71" s="1" t="s">
        <v>104</v>
      </c>
      <c r="AS71" s="1" t="s">
        <v>86</v>
      </c>
      <c r="AT71" s="1" t="s">
        <v>86</v>
      </c>
      <c r="AU71" s="1" t="n">
        <v>-8</v>
      </c>
      <c r="AV71" s="1" t="s">
        <v>105</v>
      </c>
      <c r="AW71" s="1" t="s">
        <v>76</v>
      </c>
      <c r="AX71" s="1" t="s">
        <v>106</v>
      </c>
      <c r="AY71" s="1" t="s">
        <v>89</v>
      </c>
      <c r="AZ71" s="1" t="s">
        <v>86</v>
      </c>
      <c r="BA71" s="1" t="n">
        <v>5</v>
      </c>
      <c r="BB71" s="1" t="s">
        <v>107</v>
      </c>
      <c r="BC71" s="1" t="s">
        <v>135</v>
      </c>
      <c r="BD71" s="1" t="s">
        <v>109</v>
      </c>
      <c r="BE71" s="1" t="n">
        <v>2</v>
      </c>
      <c r="BF71" s="1" t="s">
        <v>176</v>
      </c>
      <c r="BG71" s="1" t="s">
        <v>176</v>
      </c>
      <c r="BH71" s="1" t="n">
        <v>0</v>
      </c>
      <c r="BI71" s="2"/>
      <c r="BJ71" s="0" t="n">
        <f aca="false">IF(B71="Hombre",0,IF(B71="Mujer",1,""))</f>
        <v>0</v>
      </c>
      <c r="BK71" s="0" t="n">
        <f aca="false">IF(C71="5-10",1,IF(C71="10-15",2,IF(C71="15-20",3,"")))</f>
        <v>2</v>
      </c>
      <c r="BL71" s="0" t="n">
        <f aca="false">IF(D71="6to",6,IF(D71="7mo",7,IF(D71="8vo",8,IF(D71="9no",9,IF(D71="10mo",10,IF(D71="11vo",11,""))))))</f>
        <v>10</v>
      </c>
      <c r="BM71" s="0" t="n">
        <f aca="false">(E71)</f>
        <v>3</v>
      </c>
      <c r="BN71" s="0" t="n">
        <f aca="false">(F71)</f>
        <v>4</v>
      </c>
      <c r="BO71" s="0" t="n">
        <f aca="false">(G71)</f>
        <v>4</v>
      </c>
      <c r="BP71" s="0" t="n">
        <f aca="false">(H71)</f>
        <v>3</v>
      </c>
      <c r="BQ71" s="5" t="n">
        <f aca="false">IF(I71="Frutas",1,0)</f>
        <v>1</v>
      </c>
      <c r="BR71" s="5" t="n">
        <f aca="false">IF(J72="5 veces",1,0)</f>
        <v>0</v>
      </c>
      <c r="BS71" s="5" t="n">
        <f aca="false">IF(K71="Opción 2",1,0)</f>
        <v>1</v>
      </c>
      <c r="BT71" s="0" t="n">
        <f aca="false">SUM(BQ71:BS71)</f>
        <v>2</v>
      </c>
      <c r="BU71" s="0" t="n">
        <f aca="false">(3-BT71)</f>
        <v>1</v>
      </c>
      <c r="BV71" s="0" t="n">
        <f aca="false">IF(BT71&lt;2,0,1)</f>
        <v>1</v>
      </c>
      <c r="BW71" s="5" t="n">
        <f aca="false">IF(L71="Opción 2",1,0)</f>
        <v>1</v>
      </c>
      <c r="BX71" s="6" t="n">
        <f aca="false">IF(M71="Membrana, núcleo y la masa citoplásmica.",1,0)</f>
        <v>1</v>
      </c>
      <c r="BY71" s="5" t="n">
        <f aca="false">IF(N71="Carnívoro",1,0)</f>
        <v>1</v>
      </c>
      <c r="BZ71" s="0" t="n">
        <f aca="false">SUM(BW71:BY71)</f>
        <v>3</v>
      </c>
      <c r="CA71" s="0" t="n">
        <f aca="false">3-BZ71</f>
        <v>0</v>
      </c>
      <c r="CB71" s="0" t="n">
        <f aca="false">IF(BZ71&lt;2,0,1)</f>
        <v>1</v>
      </c>
      <c r="CC71" s="5" t="n">
        <f aca="false">IF(O71=206,1,0)</f>
        <v>1</v>
      </c>
      <c r="CD71" s="5"/>
      <c r="CE71" s="5"/>
    </row>
    <row r="72" customFormat="false" ht="13.8" hidden="false" customHeight="false" outlineLevel="0" collapsed="false">
      <c r="A72" s="4" t="n">
        <v>43173.3641079167</v>
      </c>
      <c r="B72" s="1" t="s">
        <v>71</v>
      </c>
      <c r="C72" s="1" t="s">
        <v>111</v>
      </c>
      <c r="D72" s="1" t="s">
        <v>112</v>
      </c>
      <c r="E72" s="1" t="n">
        <v>4</v>
      </c>
      <c r="F72" s="1" t="n">
        <v>3</v>
      </c>
      <c r="G72" s="1" t="n">
        <v>2</v>
      </c>
      <c r="H72" s="1" t="n">
        <v>2</v>
      </c>
      <c r="I72" s="1" t="s">
        <v>113</v>
      </c>
      <c r="J72" s="1" t="s">
        <v>75</v>
      </c>
      <c r="K72" s="1" t="s">
        <v>76</v>
      </c>
      <c r="L72" s="1" t="s">
        <v>76</v>
      </c>
      <c r="M72" s="1" t="s">
        <v>77</v>
      </c>
      <c r="N72" s="1" t="s">
        <v>78</v>
      </c>
      <c r="O72" s="1" t="n">
        <v>206</v>
      </c>
      <c r="P72" s="1" t="s">
        <v>79</v>
      </c>
      <c r="Q72" s="1" t="s">
        <v>124</v>
      </c>
      <c r="R72" s="1" t="s">
        <v>81</v>
      </c>
      <c r="S72" s="1" t="s">
        <v>82</v>
      </c>
      <c r="T72" s="1" t="s">
        <v>83</v>
      </c>
      <c r="U72" s="1" t="s">
        <v>84</v>
      </c>
      <c r="V72" s="1" t="s">
        <v>85</v>
      </c>
      <c r="W72" s="1" t="s">
        <v>86</v>
      </c>
      <c r="X72" s="1" t="s">
        <v>76</v>
      </c>
      <c r="Y72" s="1" t="s">
        <v>87</v>
      </c>
      <c r="Z72" s="1" t="s">
        <v>88</v>
      </c>
      <c r="AA72" s="1" t="s">
        <v>89</v>
      </c>
      <c r="AB72" s="1" t="s">
        <v>90</v>
      </c>
      <c r="AC72" s="1" t="s">
        <v>91</v>
      </c>
      <c r="AD72" s="1" t="s">
        <v>92</v>
      </c>
      <c r="AE72" s="1" t="s">
        <v>93</v>
      </c>
      <c r="AF72" s="1" t="n">
        <v>7</v>
      </c>
      <c r="AG72" s="1" t="s">
        <v>76</v>
      </c>
      <c r="AH72" s="1" t="s">
        <v>94</v>
      </c>
      <c r="AI72" s="1" t="s">
        <v>95</v>
      </c>
      <c r="AJ72" s="1" t="s">
        <v>96</v>
      </c>
      <c r="AK72" s="1" t="s">
        <v>116</v>
      </c>
      <c r="AL72" s="1" t="s">
        <v>149</v>
      </c>
      <c r="AM72" s="1" t="s">
        <v>99</v>
      </c>
      <c r="AN72" s="1" t="s">
        <v>100</v>
      </c>
      <c r="AO72" s="1" t="s">
        <v>101</v>
      </c>
      <c r="AP72" s="1" t="s">
        <v>102</v>
      </c>
      <c r="AQ72" s="1" t="s">
        <v>134</v>
      </c>
      <c r="AR72" s="1" t="s">
        <v>104</v>
      </c>
      <c r="AS72" s="1" t="s">
        <v>86</v>
      </c>
      <c r="AT72" s="1" t="s">
        <v>86</v>
      </c>
      <c r="AU72" s="1" t="n">
        <v>-8</v>
      </c>
      <c r="AV72" s="1" t="s">
        <v>105</v>
      </c>
      <c r="AW72" s="1" t="s">
        <v>76</v>
      </c>
      <c r="AX72" s="1" t="s">
        <v>106</v>
      </c>
      <c r="AY72" s="1" t="s">
        <v>89</v>
      </c>
      <c r="AZ72" s="1" t="s">
        <v>86</v>
      </c>
      <c r="BA72" s="1" t="n">
        <v>5</v>
      </c>
      <c r="BB72" s="1" t="s">
        <v>107</v>
      </c>
      <c r="BC72" s="1" t="s">
        <v>143</v>
      </c>
      <c r="BD72" s="1" t="s">
        <v>109</v>
      </c>
      <c r="BE72" s="1" t="n">
        <v>5</v>
      </c>
      <c r="BF72" s="1" t="s">
        <v>176</v>
      </c>
      <c r="BG72" s="1" t="s">
        <v>177</v>
      </c>
      <c r="BH72" s="1" t="n">
        <v>2</v>
      </c>
      <c r="BI72" s="2"/>
      <c r="BJ72" s="0" t="n">
        <f aca="false">IF(B72="Hombre",0,IF(B72="Mujer",1,""))</f>
        <v>0</v>
      </c>
      <c r="BK72" s="0" t="n">
        <f aca="false">IF(C72="5-10",1,IF(C72="10-15",2,IF(C72="15-20",3,"")))</f>
        <v>3</v>
      </c>
      <c r="BL72" s="0" t="n">
        <f aca="false">IF(D72="6to",6,IF(D72="7mo",7,IF(D72="8vo",8,IF(D72="9no",9,IF(D72="10mo",10,IF(D72="11vo",11,""))))))</f>
        <v>10</v>
      </c>
      <c r="BM72" s="0" t="n">
        <f aca="false">(E72)</f>
        <v>4</v>
      </c>
      <c r="BN72" s="0" t="n">
        <f aca="false">(F72)</f>
        <v>3</v>
      </c>
      <c r="BO72" s="0" t="n">
        <f aca="false">(G72)</f>
        <v>2</v>
      </c>
      <c r="BP72" s="0" t="n">
        <f aca="false">(H72)</f>
        <v>2</v>
      </c>
      <c r="BQ72" s="5" t="n">
        <f aca="false">IF(I72="Frutas",1,0)</f>
        <v>1</v>
      </c>
      <c r="BR72" s="5" t="n">
        <f aca="false">IF(J73="5 veces",1,0)</f>
        <v>1</v>
      </c>
      <c r="BS72" s="5" t="n">
        <f aca="false">IF(K72="Opción 2",1,0)</f>
        <v>1</v>
      </c>
      <c r="BT72" s="0" t="n">
        <f aca="false">SUM(BQ72:BS72)</f>
        <v>3</v>
      </c>
      <c r="BU72" s="0" t="n">
        <f aca="false">(3-BT72)</f>
        <v>0</v>
      </c>
      <c r="BV72" s="0" t="n">
        <f aca="false">IF(BT72&lt;2,0,1)</f>
        <v>1</v>
      </c>
      <c r="BW72" s="5" t="n">
        <f aca="false">IF(L72="Opción 2",1,0)</f>
        <v>1</v>
      </c>
      <c r="BX72" s="6" t="n">
        <f aca="false">IF(M72="Membrana, núcleo y la masa citoplásmica.",1,0)</f>
        <v>1</v>
      </c>
      <c r="BY72" s="5" t="n">
        <f aca="false">IF(N72="Carnívoro",1,0)</f>
        <v>1</v>
      </c>
      <c r="BZ72" s="0" t="n">
        <f aca="false">SUM(BW72:BY72)</f>
        <v>3</v>
      </c>
      <c r="CA72" s="0" t="n">
        <f aca="false">3-BZ72</f>
        <v>0</v>
      </c>
      <c r="CB72" s="0" t="n">
        <f aca="false">IF(BZ72&lt;2,0,1)</f>
        <v>1</v>
      </c>
      <c r="CC72" s="5" t="n">
        <f aca="false">IF(O72=206,1,0)</f>
        <v>1</v>
      </c>
      <c r="CD72" s="5"/>
      <c r="CE72" s="5"/>
    </row>
    <row r="73" customFormat="false" ht="13.8" hidden="false" customHeight="false" outlineLevel="0" collapsed="false">
      <c r="A73" s="4" t="n">
        <v>43173.3644626852</v>
      </c>
      <c r="B73" s="1" t="s">
        <v>110</v>
      </c>
      <c r="C73" s="1" t="s">
        <v>72</v>
      </c>
      <c r="D73" s="1" t="s">
        <v>112</v>
      </c>
      <c r="E73" s="1" t="n">
        <v>2</v>
      </c>
      <c r="F73" s="1" t="n">
        <v>3</v>
      </c>
      <c r="G73" s="1" t="n">
        <v>4</v>
      </c>
      <c r="H73" s="1" t="n">
        <v>1</v>
      </c>
      <c r="I73" s="1" t="s">
        <v>113</v>
      </c>
      <c r="J73" s="1" t="s">
        <v>122</v>
      </c>
      <c r="K73" s="1" t="s">
        <v>76</v>
      </c>
      <c r="L73" s="1" t="s">
        <v>76</v>
      </c>
      <c r="M73" s="1" t="s">
        <v>130</v>
      </c>
      <c r="N73" s="1" t="s">
        <v>78</v>
      </c>
      <c r="O73" s="1" t="n">
        <v>206</v>
      </c>
      <c r="P73" s="1" t="s">
        <v>79</v>
      </c>
      <c r="Q73" s="1" t="s">
        <v>124</v>
      </c>
      <c r="R73" s="1" t="s">
        <v>81</v>
      </c>
      <c r="S73" s="1" t="s">
        <v>82</v>
      </c>
      <c r="T73" s="1" t="s">
        <v>83</v>
      </c>
      <c r="U73" s="1" t="s">
        <v>84</v>
      </c>
      <c r="V73" s="1" t="s">
        <v>85</v>
      </c>
      <c r="W73" s="1" t="s">
        <v>86</v>
      </c>
      <c r="X73" s="1" t="s">
        <v>76</v>
      </c>
      <c r="Y73" s="1" t="s">
        <v>87</v>
      </c>
      <c r="Z73" s="1" t="s">
        <v>88</v>
      </c>
      <c r="AA73" s="1" t="s">
        <v>89</v>
      </c>
      <c r="AB73" s="1" t="s">
        <v>90</v>
      </c>
      <c r="AC73" s="1" t="s">
        <v>91</v>
      </c>
      <c r="AD73" s="1" t="s">
        <v>92</v>
      </c>
      <c r="AE73" s="1" t="s">
        <v>93</v>
      </c>
      <c r="AF73" s="1" t="n">
        <v>7</v>
      </c>
      <c r="AG73" s="1" t="s">
        <v>76</v>
      </c>
      <c r="AH73" s="1" t="s">
        <v>94</v>
      </c>
      <c r="AI73" s="1" t="s">
        <v>95</v>
      </c>
      <c r="AJ73" s="1" t="s">
        <v>156</v>
      </c>
      <c r="AK73" s="1" t="s">
        <v>116</v>
      </c>
      <c r="AL73" s="1" t="s">
        <v>98</v>
      </c>
      <c r="AM73" s="1" t="s">
        <v>99</v>
      </c>
      <c r="AN73" s="1" t="s">
        <v>100</v>
      </c>
      <c r="AO73" s="1" t="s">
        <v>101</v>
      </c>
      <c r="AP73" s="1" t="s">
        <v>141</v>
      </c>
      <c r="AQ73" s="1" t="s">
        <v>147</v>
      </c>
      <c r="AR73" s="1" t="s">
        <v>175</v>
      </c>
      <c r="AS73" s="1" t="s">
        <v>86</v>
      </c>
      <c r="AT73" s="1" t="s">
        <v>86</v>
      </c>
      <c r="AU73" s="1" t="n">
        <v>-8</v>
      </c>
      <c r="AV73" s="1" t="s">
        <v>166</v>
      </c>
      <c r="AW73" s="1" t="s">
        <v>76</v>
      </c>
      <c r="AX73" s="1" t="s">
        <v>106</v>
      </c>
      <c r="AY73" s="1" t="s">
        <v>89</v>
      </c>
      <c r="AZ73" s="1" t="s">
        <v>86</v>
      </c>
      <c r="BA73" s="1" t="n">
        <v>5</v>
      </c>
      <c r="BB73" s="1" t="s">
        <v>107</v>
      </c>
      <c r="BC73" s="1" t="s">
        <v>108</v>
      </c>
      <c r="BD73" s="1" t="s">
        <v>109</v>
      </c>
      <c r="BE73" s="1" t="n">
        <v>4</v>
      </c>
      <c r="BF73" s="1" t="s">
        <v>176</v>
      </c>
      <c r="BG73" s="1" t="s">
        <v>176</v>
      </c>
      <c r="BH73" s="1" t="n">
        <v>0</v>
      </c>
      <c r="BI73" s="2"/>
      <c r="BJ73" s="0" t="n">
        <f aca="false">IF(B73="Hombre",0,IF(B73="Mujer",1,""))</f>
        <v>1</v>
      </c>
      <c r="BK73" s="0" t="n">
        <f aca="false">IF(C73="5-10",1,IF(C73="10-15",2,IF(C73="15-20",3,"")))</f>
        <v>2</v>
      </c>
      <c r="BL73" s="0" t="n">
        <f aca="false">IF(D73="6to",6,IF(D73="7mo",7,IF(D73="8vo",8,IF(D73="9no",9,IF(D73="10mo",10,IF(D73="11vo",11,""))))))</f>
        <v>10</v>
      </c>
      <c r="BM73" s="0" t="n">
        <f aca="false">(E73)</f>
        <v>2</v>
      </c>
      <c r="BN73" s="0" t="n">
        <f aca="false">(F73)</f>
        <v>3</v>
      </c>
      <c r="BO73" s="0" t="n">
        <f aca="false">(G73)</f>
        <v>4</v>
      </c>
      <c r="BP73" s="0" t="n">
        <f aca="false">(H73)</f>
        <v>1</v>
      </c>
      <c r="BQ73" s="5" t="n">
        <f aca="false">IF(I73="Frutas",1,0)</f>
        <v>1</v>
      </c>
      <c r="BR73" s="5" t="n">
        <f aca="false">IF(J74="5 veces",1,0)</f>
        <v>0</v>
      </c>
      <c r="BS73" s="5" t="n">
        <f aca="false">IF(K73="Opción 2",1,0)</f>
        <v>1</v>
      </c>
      <c r="BT73" s="0" t="n">
        <f aca="false">SUM(BQ73:BS73)</f>
        <v>2</v>
      </c>
      <c r="BU73" s="0" t="n">
        <f aca="false">(3-BT73)</f>
        <v>1</v>
      </c>
      <c r="BV73" s="0" t="n">
        <f aca="false">IF(BT73&lt;2,0,1)</f>
        <v>1</v>
      </c>
      <c r="BW73" s="5" t="n">
        <f aca="false">IF(L73="Opción 2",1,0)</f>
        <v>1</v>
      </c>
      <c r="BX73" s="6" t="n">
        <f aca="false">IF(M73="Membrana, núcleo y la masa citoplásmica.",1,0)</f>
        <v>0</v>
      </c>
      <c r="BY73" s="5" t="n">
        <f aca="false">IF(N73="Carnívoro",1,0)</f>
        <v>1</v>
      </c>
      <c r="BZ73" s="0" t="n">
        <f aca="false">SUM(BW73:BY73)</f>
        <v>2</v>
      </c>
      <c r="CA73" s="0" t="n">
        <f aca="false">3-BZ73</f>
        <v>1</v>
      </c>
      <c r="CB73" s="0" t="n">
        <f aca="false">IF(BZ73&lt;2,0,1)</f>
        <v>1</v>
      </c>
      <c r="CC73" s="5" t="n">
        <f aca="false">IF(O73=206,1,0)</f>
        <v>1</v>
      </c>
      <c r="CD73" s="5"/>
      <c r="CE73" s="5"/>
    </row>
    <row r="74" customFormat="false" ht="13.8" hidden="false" customHeight="false" outlineLevel="0" collapsed="false">
      <c r="A74" s="4" t="n">
        <v>43173.3661828241</v>
      </c>
      <c r="B74" s="1" t="s">
        <v>71</v>
      </c>
      <c r="C74" s="1" t="s">
        <v>111</v>
      </c>
      <c r="D74" s="1" t="s">
        <v>112</v>
      </c>
      <c r="E74" s="1" t="n">
        <v>1</v>
      </c>
      <c r="F74" s="1" t="n">
        <v>3</v>
      </c>
      <c r="G74" s="1" t="n">
        <v>2</v>
      </c>
      <c r="H74" s="1" t="n">
        <v>4</v>
      </c>
      <c r="I74" s="1" t="s">
        <v>113</v>
      </c>
      <c r="J74" s="1" t="s">
        <v>158</v>
      </c>
      <c r="K74" s="1" t="s">
        <v>76</v>
      </c>
      <c r="L74" s="1" t="s">
        <v>76</v>
      </c>
      <c r="M74" s="1" t="s">
        <v>130</v>
      </c>
      <c r="N74" s="1" t="s">
        <v>78</v>
      </c>
      <c r="O74" s="1" t="n">
        <v>206</v>
      </c>
      <c r="P74" s="1" t="s">
        <v>79</v>
      </c>
      <c r="Q74" s="1" t="s">
        <v>80</v>
      </c>
      <c r="R74" s="1" t="s">
        <v>81</v>
      </c>
      <c r="S74" s="1" t="s">
        <v>82</v>
      </c>
      <c r="T74" s="1" t="s">
        <v>83</v>
      </c>
      <c r="U74" s="1" t="s">
        <v>84</v>
      </c>
      <c r="V74" s="1" t="s">
        <v>85</v>
      </c>
      <c r="W74" s="1" t="s">
        <v>86</v>
      </c>
      <c r="X74" s="1" t="s">
        <v>76</v>
      </c>
      <c r="Y74" s="1" t="s">
        <v>87</v>
      </c>
      <c r="Z74" s="1" t="s">
        <v>88</v>
      </c>
      <c r="AA74" s="1" t="s">
        <v>89</v>
      </c>
      <c r="AB74" s="1" t="s">
        <v>90</v>
      </c>
      <c r="AC74" s="1" t="s">
        <v>91</v>
      </c>
      <c r="AD74" s="1" t="s">
        <v>92</v>
      </c>
      <c r="AE74" s="1" t="s">
        <v>93</v>
      </c>
      <c r="AF74" s="1" t="n">
        <v>7</v>
      </c>
      <c r="AG74" s="1" t="s">
        <v>76</v>
      </c>
      <c r="AH74" s="1" t="s">
        <v>94</v>
      </c>
      <c r="AI74" s="1" t="s">
        <v>161</v>
      </c>
      <c r="AJ74" s="1" t="s">
        <v>180</v>
      </c>
      <c r="AK74" s="1" t="s">
        <v>116</v>
      </c>
      <c r="AL74" s="1" t="s">
        <v>117</v>
      </c>
      <c r="AM74" s="1" t="s">
        <v>99</v>
      </c>
      <c r="AN74" s="1" t="s">
        <v>100</v>
      </c>
      <c r="AO74" s="1" t="s">
        <v>101</v>
      </c>
      <c r="AP74" s="1" t="s">
        <v>133</v>
      </c>
      <c r="AQ74" s="1" t="s">
        <v>147</v>
      </c>
      <c r="AR74" s="1" t="s">
        <v>175</v>
      </c>
      <c r="AS74" s="1" t="s">
        <v>86</v>
      </c>
      <c r="AT74" s="1" t="s">
        <v>86</v>
      </c>
      <c r="AU74" s="1" t="n">
        <v>-8</v>
      </c>
      <c r="AV74" s="1" t="s">
        <v>105</v>
      </c>
      <c r="AW74" s="1" t="s">
        <v>76</v>
      </c>
      <c r="AX74" s="1" t="s">
        <v>106</v>
      </c>
      <c r="AY74" s="1" t="s">
        <v>89</v>
      </c>
      <c r="AZ74" s="1" t="s">
        <v>86</v>
      </c>
      <c r="BA74" s="1" t="n">
        <v>5</v>
      </c>
      <c r="BB74" s="1" t="s">
        <v>107</v>
      </c>
      <c r="BC74" s="1" t="s">
        <v>108</v>
      </c>
      <c r="BD74" s="1" t="s">
        <v>109</v>
      </c>
      <c r="BE74" s="1" t="n">
        <v>2</v>
      </c>
      <c r="BF74" s="1" t="s">
        <v>176</v>
      </c>
      <c r="BG74" s="1" t="s">
        <v>177</v>
      </c>
      <c r="BH74" s="1" t="n">
        <v>0</v>
      </c>
      <c r="BI74" s="2"/>
      <c r="BJ74" s="0" t="n">
        <f aca="false">IF(B74="Hombre",0,IF(B74="Mujer",1,""))</f>
        <v>0</v>
      </c>
      <c r="BK74" s="0" t="n">
        <f aca="false">IF(C74="5-10",1,IF(C74="10-15",2,IF(C74="15-20",3,"")))</f>
        <v>3</v>
      </c>
      <c r="BL74" s="0" t="n">
        <f aca="false">IF(D74="6to",6,IF(D74="7mo",7,IF(D74="8vo",8,IF(D74="9no",9,IF(D74="10mo",10,IF(D74="11vo",11,""))))))</f>
        <v>10</v>
      </c>
      <c r="BM74" s="0" t="n">
        <f aca="false">(E74)</f>
        <v>1</v>
      </c>
      <c r="BN74" s="0" t="n">
        <f aca="false">(F74)</f>
        <v>3</v>
      </c>
      <c r="BO74" s="0" t="n">
        <f aca="false">(G74)</f>
        <v>2</v>
      </c>
      <c r="BP74" s="0" t="n">
        <f aca="false">(H74)</f>
        <v>4</v>
      </c>
      <c r="BQ74" s="5" t="n">
        <f aca="false">IF(I74="Frutas",1,0)</f>
        <v>1</v>
      </c>
      <c r="BR74" s="5" t="n">
        <f aca="false">IF(J75="5 veces",1,0)</f>
        <v>0</v>
      </c>
      <c r="BS74" s="5" t="n">
        <f aca="false">IF(K74="Opción 2",1,0)</f>
        <v>1</v>
      </c>
      <c r="BT74" s="0" t="n">
        <f aca="false">SUM(BQ74:BS74)</f>
        <v>2</v>
      </c>
      <c r="BU74" s="0" t="n">
        <f aca="false">(3-BT74)</f>
        <v>1</v>
      </c>
      <c r="BV74" s="0" t="n">
        <f aca="false">IF(BT74&lt;2,0,1)</f>
        <v>1</v>
      </c>
      <c r="BW74" s="5" t="n">
        <f aca="false">IF(L74="Opción 2",1,0)</f>
        <v>1</v>
      </c>
      <c r="BX74" s="6" t="n">
        <f aca="false">IF(M74="Membrana, núcleo y la masa citoplásmica.",1,0)</f>
        <v>0</v>
      </c>
      <c r="BY74" s="5" t="n">
        <f aca="false">IF(N74="Carnívoro",1,0)</f>
        <v>1</v>
      </c>
      <c r="BZ74" s="0" t="n">
        <f aca="false">SUM(BW74:BY74)</f>
        <v>2</v>
      </c>
      <c r="CA74" s="0" t="n">
        <f aca="false">3-BZ74</f>
        <v>1</v>
      </c>
      <c r="CB74" s="0" t="n">
        <f aca="false">IF(BZ74&lt;2,0,1)</f>
        <v>1</v>
      </c>
      <c r="CC74" s="5" t="n">
        <f aca="false">IF(O74=206,1,0)</f>
        <v>1</v>
      </c>
      <c r="CD74" s="5"/>
      <c r="CE74" s="5"/>
    </row>
    <row r="75" customFormat="false" ht="13.8" hidden="false" customHeight="false" outlineLevel="0" collapsed="false">
      <c r="A75" s="4" t="n">
        <v>43173.3672700463</v>
      </c>
      <c r="B75" s="1" t="s">
        <v>110</v>
      </c>
      <c r="C75" s="1" t="s">
        <v>111</v>
      </c>
      <c r="D75" s="1" t="s">
        <v>112</v>
      </c>
      <c r="E75" s="1" t="n">
        <v>1</v>
      </c>
      <c r="F75" s="1" t="n">
        <v>3</v>
      </c>
      <c r="G75" s="1" t="n">
        <v>4</v>
      </c>
      <c r="H75" s="1" t="n">
        <v>2</v>
      </c>
      <c r="I75" s="1" t="s">
        <v>113</v>
      </c>
      <c r="J75" s="1" t="s">
        <v>75</v>
      </c>
      <c r="K75" s="1" t="s">
        <v>76</v>
      </c>
      <c r="L75" s="1" t="s">
        <v>76</v>
      </c>
      <c r="M75" s="1" t="s">
        <v>77</v>
      </c>
      <c r="N75" s="1" t="s">
        <v>78</v>
      </c>
      <c r="O75" s="1" t="n">
        <v>206</v>
      </c>
      <c r="P75" s="1" t="s">
        <v>79</v>
      </c>
      <c r="Q75" s="1" t="s">
        <v>124</v>
      </c>
      <c r="R75" s="1" t="s">
        <v>81</v>
      </c>
      <c r="S75" s="1" t="s">
        <v>82</v>
      </c>
      <c r="T75" s="1" t="s">
        <v>83</v>
      </c>
      <c r="U75" s="1" t="s">
        <v>84</v>
      </c>
      <c r="V75" s="1" t="s">
        <v>85</v>
      </c>
      <c r="W75" s="1" t="s">
        <v>86</v>
      </c>
      <c r="X75" s="1" t="s">
        <v>76</v>
      </c>
      <c r="Y75" s="1" t="s">
        <v>87</v>
      </c>
      <c r="Z75" s="1" t="s">
        <v>88</v>
      </c>
      <c r="AA75" s="1" t="s">
        <v>89</v>
      </c>
      <c r="AB75" s="1" t="s">
        <v>90</v>
      </c>
      <c r="AC75" s="1" t="s">
        <v>91</v>
      </c>
      <c r="AD75" s="1" t="s">
        <v>92</v>
      </c>
      <c r="AE75" s="1" t="s">
        <v>93</v>
      </c>
      <c r="AF75" s="1" t="n">
        <v>7</v>
      </c>
      <c r="AG75" s="1" t="s">
        <v>76</v>
      </c>
      <c r="AH75" s="1" t="s">
        <v>94</v>
      </c>
      <c r="AI75" s="1" t="s">
        <v>132</v>
      </c>
      <c r="AJ75" s="1" t="s">
        <v>96</v>
      </c>
      <c r="AK75" s="1" t="s">
        <v>116</v>
      </c>
      <c r="AL75" s="1" t="s">
        <v>125</v>
      </c>
      <c r="AM75" s="1" t="s">
        <v>99</v>
      </c>
      <c r="AN75" s="1" t="s">
        <v>100</v>
      </c>
      <c r="AO75" s="1" t="s">
        <v>140</v>
      </c>
      <c r="AP75" s="1" t="s">
        <v>118</v>
      </c>
      <c r="AQ75" s="1" t="s">
        <v>147</v>
      </c>
      <c r="AR75" s="1" t="s">
        <v>120</v>
      </c>
      <c r="AS75" s="1" t="s">
        <v>86</v>
      </c>
      <c r="AT75" s="1" t="s">
        <v>86</v>
      </c>
      <c r="AU75" s="1" t="n">
        <v>-8</v>
      </c>
      <c r="AV75" s="1" t="s">
        <v>105</v>
      </c>
      <c r="AW75" s="1" t="s">
        <v>76</v>
      </c>
      <c r="AX75" s="1" t="s">
        <v>164</v>
      </c>
      <c r="AY75" s="1" t="s">
        <v>86</v>
      </c>
      <c r="AZ75" s="1" t="s">
        <v>86</v>
      </c>
      <c r="BA75" s="1" t="n">
        <v>5</v>
      </c>
      <c r="BB75" s="1" t="s">
        <v>107</v>
      </c>
      <c r="BC75" s="1" t="s">
        <v>108</v>
      </c>
      <c r="BD75" s="1" t="s">
        <v>138</v>
      </c>
      <c r="BE75" s="1" t="n">
        <v>3</v>
      </c>
      <c r="BF75" s="1" t="s">
        <v>176</v>
      </c>
      <c r="BG75" s="1" t="s">
        <v>177</v>
      </c>
      <c r="BH75" s="1" t="n">
        <v>1</v>
      </c>
      <c r="BI75" s="2"/>
      <c r="BJ75" s="0" t="n">
        <f aca="false">IF(B75="Hombre",0,IF(B75="Mujer",1,""))</f>
        <v>1</v>
      </c>
      <c r="BK75" s="0" t="n">
        <f aca="false">IF(C75="5-10",1,IF(C75="10-15",2,IF(C75="15-20",3,"")))</f>
        <v>3</v>
      </c>
      <c r="BL75" s="0" t="n">
        <f aca="false">IF(D75="6to",6,IF(D75="7mo",7,IF(D75="8vo",8,IF(D75="9no",9,IF(D75="10mo",10,IF(D75="11vo",11,""))))))</f>
        <v>10</v>
      </c>
      <c r="BM75" s="0" t="n">
        <f aca="false">(E75)</f>
        <v>1</v>
      </c>
      <c r="BN75" s="0" t="n">
        <f aca="false">(F75)</f>
        <v>3</v>
      </c>
      <c r="BO75" s="0" t="n">
        <f aca="false">(G75)</f>
        <v>4</v>
      </c>
      <c r="BP75" s="0" t="n">
        <f aca="false">(H75)</f>
        <v>2</v>
      </c>
      <c r="BQ75" s="5" t="n">
        <f aca="false">IF(I75="Frutas",1,0)</f>
        <v>1</v>
      </c>
      <c r="BR75" s="5" t="n">
        <f aca="false">IF(J76="5 veces",1,0)</f>
        <v>0</v>
      </c>
      <c r="BS75" s="5" t="n">
        <f aca="false">IF(K75="Opción 2",1,0)</f>
        <v>1</v>
      </c>
      <c r="BT75" s="0" t="n">
        <f aca="false">SUM(BQ75:BS75)</f>
        <v>2</v>
      </c>
      <c r="BU75" s="0" t="n">
        <f aca="false">(3-BT75)</f>
        <v>1</v>
      </c>
      <c r="BV75" s="0" t="n">
        <f aca="false">IF(BT75&lt;2,0,1)</f>
        <v>1</v>
      </c>
      <c r="BW75" s="5" t="n">
        <f aca="false">IF(L75="Opción 2",1,0)</f>
        <v>1</v>
      </c>
      <c r="BX75" s="6" t="n">
        <f aca="false">IF(M75="Membrana, núcleo y la masa citoplásmica.",1,0)</f>
        <v>1</v>
      </c>
      <c r="BY75" s="5" t="n">
        <f aca="false">IF(N75="Carnívoro",1,0)</f>
        <v>1</v>
      </c>
      <c r="BZ75" s="0" t="n">
        <f aca="false">SUM(BW75:BY75)</f>
        <v>3</v>
      </c>
      <c r="CA75" s="0" t="n">
        <f aca="false">3-BZ75</f>
        <v>0</v>
      </c>
      <c r="CB75" s="0" t="n">
        <f aca="false">IF(BZ75&lt;2,0,1)</f>
        <v>1</v>
      </c>
      <c r="CC75" s="5" t="n">
        <f aca="false">IF(O75=206,1,0)</f>
        <v>1</v>
      </c>
      <c r="CD75" s="5"/>
      <c r="CE75" s="5"/>
    </row>
    <row r="76" customFormat="false" ht="13.8" hidden="false" customHeight="false" outlineLevel="0" collapsed="false">
      <c r="A76" s="4" t="n">
        <v>43173.3689847107</v>
      </c>
      <c r="B76" s="1" t="s">
        <v>71</v>
      </c>
      <c r="C76" s="1" t="s">
        <v>72</v>
      </c>
      <c r="D76" s="1" t="s">
        <v>112</v>
      </c>
      <c r="E76" s="1" t="n">
        <v>3</v>
      </c>
      <c r="F76" s="1" t="n">
        <v>4</v>
      </c>
      <c r="G76" s="1" t="n">
        <v>2</v>
      </c>
      <c r="H76" s="1" t="n">
        <v>2</v>
      </c>
      <c r="I76" s="1" t="s">
        <v>113</v>
      </c>
      <c r="J76" s="1" t="s">
        <v>75</v>
      </c>
      <c r="K76" s="1" t="s">
        <v>76</v>
      </c>
      <c r="L76" s="1" t="s">
        <v>76</v>
      </c>
      <c r="M76" s="1" t="s">
        <v>77</v>
      </c>
      <c r="N76" s="1" t="s">
        <v>78</v>
      </c>
      <c r="O76" s="1" t="n">
        <v>302</v>
      </c>
      <c r="P76" s="1" t="s">
        <v>79</v>
      </c>
      <c r="Q76" s="1" t="s">
        <v>127</v>
      </c>
      <c r="R76" s="1" t="s">
        <v>81</v>
      </c>
      <c r="S76" s="1" t="s">
        <v>82</v>
      </c>
      <c r="T76" s="1" t="s">
        <v>83</v>
      </c>
      <c r="U76" s="1" t="s">
        <v>84</v>
      </c>
      <c r="V76" s="1" t="s">
        <v>85</v>
      </c>
      <c r="W76" s="1" t="s">
        <v>86</v>
      </c>
      <c r="X76" s="1" t="s">
        <v>76</v>
      </c>
      <c r="Y76" s="1" t="s">
        <v>87</v>
      </c>
      <c r="Z76" s="1" t="s">
        <v>88</v>
      </c>
      <c r="AA76" s="1" t="s">
        <v>89</v>
      </c>
      <c r="AB76" s="1" t="s">
        <v>90</v>
      </c>
      <c r="AC76" s="1" t="s">
        <v>91</v>
      </c>
      <c r="AD76" s="1" t="s">
        <v>115</v>
      </c>
      <c r="AE76" s="1" t="s">
        <v>93</v>
      </c>
      <c r="AF76" s="1" t="n">
        <v>7</v>
      </c>
      <c r="AG76" s="1" t="s">
        <v>76</v>
      </c>
      <c r="AH76" s="1" t="s">
        <v>94</v>
      </c>
      <c r="AI76" s="1" t="s">
        <v>95</v>
      </c>
      <c r="AJ76" s="1" t="s">
        <v>156</v>
      </c>
      <c r="AK76" s="1" t="s">
        <v>170</v>
      </c>
      <c r="AL76" s="1" t="s">
        <v>98</v>
      </c>
      <c r="AM76" s="1" t="s">
        <v>99</v>
      </c>
      <c r="AN76" s="1" t="s">
        <v>100</v>
      </c>
      <c r="AO76" s="1" t="s">
        <v>101</v>
      </c>
      <c r="AP76" s="1" t="s">
        <v>133</v>
      </c>
      <c r="AQ76" s="1" t="s">
        <v>147</v>
      </c>
      <c r="AR76" s="1" t="s">
        <v>120</v>
      </c>
      <c r="AS76" s="1" t="s">
        <v>86</v>
      </c>
      <c r="AT76" s="1" t="s">
        <v>86</v>
      </c>
      <c r="AU76" s="1" t="n">
        <v>-8</v>
      </c>
      <c r="AV76" s="1" t="s">
        <v>105</v>
      </c>
      <c r="AW76" s="1" t="s">
        <v>76</v>
      </c>
      <c r="AX76" s="1" t="s">
        <v>106</v>
      </c>
      <c r="AY76" s="1" t="s">
        <v>89</v>
      </c>
      <c r="AZ76" s="1" t="s">
        <v>86</v>
      </c>
      <c r="BA76" s="1" t="n">
        <v>5</v>
      </c>
      <c r="BB76" s="1" t="s">
        <v>107</v>
      </c>
      <c r="BC76" s="1" t="s">
        <v>135</v>
      </c>
      <c r="BD76" s="1" t="s">
        <v>109</v>
      </c>
      <c r="BE76" s="1" t="n">
        <v>3</v>
      </c>
      <c r="BF76" s="1" t="s">
        <v>176</v>
      </c>
      <c r="BG76" s="1" t="s">
        <v>176</v>
      </c>
      <c r="BH76" s="1" t="n">
        <v>3</v>
      </c>
      <c r="BI76" s="2"/>
      <c r="BJ76" s="0" t="n">
        <f aca="false">IF(B76="Hombre",0,IF(B76="Mujer",1,""))</f>
        <v>0</v>
      </c>
      <c r="BK76" s="0" t="n">
        <f aca="false">IF(C76="5-10",1,IF(C76="10-15",2,IF(C76="15-20",3,"")))</f>
        <v>2</v>
      </c>
      <c r="BL76" s="0" t="n">
        <f aca="false">IF(D76="6to",6,IF(D76="7mo",7,IF(D76="8vo",8,IF(D76="9no",9,IF(D76="10mo",10,IF(D76="11vo",11,""))))))</f>
        <v>10</v>
      </c>
      <c r="BM76" s="0" t="n">
        <f aca="false">(E76)</f>
        <v>3</v>
      </c>
      <c r="BN76" s="0" t="n">
        <f aca="false">(F76)</f>
        <v>4</v>
      </c>
      <c r="BO76" s="0" t="n">
        <f aca="false">(G76)</f>
        <v>2</v>
      </c>
      <c r="BP76" s="0" t="n">
        <f aca="false">(H76)</f>
        <v>2</v>
      </c>
      <c r="BQ76" s="5" t="n">
        <f aca="false">IF(I76="Frutas",1,0)</f>
        <v>1</v>
      </c>
      <c r="BR76" s="5" t="n">
        <f aca="false">IF(J77="5 veces",1,0)</f>
        <v>0</v>
      </c>
      <c r="BS76" s="5" t="n">
        <f aca="false">IF(K76="Opción 2",1,0)</f>
        <v>1</v>
      </c>
      <c r="BT76" s="0" t="n">
        <f aca="false">SUM(BQ76:BS76)</f>
        <v>2</v>
      </c>
      <c r="BU76" s="0" t="n">
        <f aca="false">(3-BT76)</f>
        <v>1</v>
      </c>
      <c r="BV76" s="0" t="n">
        <f aca="false">IF(BT76&lt;2,0,1)</f>
        <v>1</v>
      </c>
      <c r="BW76" s="5" t="n">
        <f aca="false">IF(L76="Opción 2",1,0)</f>
        <v>1</v>
      </c>
      <c r="BX76" s="6" t="n">
        <f aca="false">IF(M76="Membrana, núcleo y la masa citoplásmica.",1,0)</f>
        <v>1</v>
      </c>
      <c r="BY76" s="5" t="n">
        <f aca="false">IF(N76="Carnívoro",1,0)</f>
        <v>1</v>
      </c>
      <c r="BZ76" s="0" t="n">
        <f aca="false">SUM(BW76:BY76)</f>
        <v>3</v>
      </c>
      <c r="CA76" s="0" t="n">
        <f aca="false">3-BZ76</f>
        <v>0</v>
      </c>
      <c r="CB76" s="0" t="n">
        <f aca="false">IF(BZ76&lt;2,0,1)</f>
        <v>1</v>
      </c>
      <c r="CC76" s="5" t="n">
        <f aca="false">IF(O76=206,1,0)</f>
        <v>0</v>
      </c>
      <c r="CD76" s="5"/>
      <c r="CE76" s="5"/>
    </row>
    <row r="77" customFormat="false" ht="13.8" hidden="false" customHeight="false" outlineLevel="0" collapsed="false">
      <c r="A77" s="4" t="n">
        <v>43173.4888077546</v>
      </c>
      <c r="B77" s="1" t="s">
        <v>110</v>
      </c>
      <c r="C77" s="1" t="s">
        <v>183</v>
      </c>
      <c r="D77" s="1" t="s">
        <v>129</v>
      </c>
      <c r="E77" s="1" t="n">
        <v>1</v>
      </c>
      <c r="F77" s="1" t="n">
        <v>2</v>
      </c>
      <c r="G77" s="1" t="n">
        <v>1</v>
      </c>
      <c r="H77" s="1" t="n">
        <v>2</v>
      </c>
      <c r="I77" s="1" t="s">
        <v>74</v>
      </c>
      <c r="J77" s="1" t="s">
        <v>158</v>
      </c>
      <c r="K77" s="1" t="s">
        <v>86</v>
      </c>
      <c r="L77" s="1" t="s">
        <v>76</v>
      </c>
      <c r="M77" s="1" t="s">
        <v>130</v>
      </c>
      <c r="N77" s="1" t="s">
        <v>78</v>
      </c>
      <c r="O77" s="1" t="n">
        <v>302</v>
      </c>
      <c r="P77" s="1" t="s">
        <v>79</v>
      </c>
      <c r="Q77" s="1" t="s">
        <v>127</v>
      </c>
      <c r="R77" s="1" t="s">
        <v>81</v>
      </c>
      <c r="S77" s="1" t="s">
        <v>159</v>
      </c>
      <c r="T77" s="1" t="s">
        <v>83</v>
      </c>
      <c r="U77" s="1" t="s">
        <v>84</v>
      </c>
      <c r="V77" s="1" t="s">
        <v>85</v>
      </c>
      <c r="W77" s="1" t="s">
        <v>86</v>
      </c>
      <c r="X77" s="1" t="s">
        <v>89</v>
      </c>
      <c r="Y77" s="1" t="s">
        <v>168</v>
      </c>
      <c r="Z77" s="1" t="s">
        <v>88</v>
      </c>
      <c r="AA77" s="1" t="s">
        <v>89</v>
      </c>
      <c r="AB77" s="1" t="s">
        <v>155</v>
      </c>
      <c r="AC77" s="1" t="s">
        <v>91</v>
      </c>
      <c r="AD77" s="1" t="s">
        <v>115</v>
      </c>
      <c r="AE77" s="1" t="s">
        <v>93</v>
      </c>
      <c r="AF77" s="1" t="n">
        <v>6</v>
      </c>
      <c r="AG77" s="1" t="s">
        <v>76</v>
      </c>
      <c r="AH77" s="1" t="s">
        <v>94</v>
      </c>
      <c r="AI77" s="1" t="s">
        <v>132</v>
      </c>
      <c r="AJ77" s="1" t="s">
        <v>96</v>
      </c>
      <c r="AK77" s="1" t="s">
        <v>116</v>
      </c>
      <c r="AL77" s="1" t="s">
        <v>117</v>
      </c>
      <c r="AM77" s="1" t="s">
        <v>165</v>
      </c>
      <c r="AN77" s="1" t="s">
        <v>100</v>
      </c>
      <c r="AO77" s="1" t="s">
        <v>101</v>
      </c>
      <c r="AP77" s="1" t="s">
        <v>133</v>
      </c>
      <c r="AQ77" s="1" t="s">
        <v>147</v>
      </c>
      <c r="AR77" s="1" t="s">
        <v>104</v>
      </c>
      <c r="AS77" s="1" t="s">
        <v>86</v>
      </c>
      <c r="AT77" s="1" t="s">
        <v>76</v>
      </c>
      <c r="AU77" s="1" t="n">
        <v>-26</v>
      </c>
      <c r="AV77" s="1" t="s">
        <v>105</v>
      </c>
      <c r="AW77" s="1" t="s">
        <v>76</v>
      </c>
      <c r="AX77" s="1" t="s">
        <v>164</v>
      </c>
      <c r="AY77" s="1" t="s">
        <v>89</v>
      </c>
      <c r="AZ77" s="1" t="s">
        <v>89</v>
      </c>
      <c r="BA77" s="1" t="n">
        <v>5</v>
      </c>
      <c r="BB77" s="1" t="s">
        <v>126</v>
      </c>
      <c r="BC77" s="1" t="s">
        <v>135</v>
      </c>
      <c r="BD77" s="1" t="s">
        <v>109</v>
      </c>
      <c r="BE77" s="1" t="n">
        <v>2</v>
      </c>
      <c r="BF77" s="1" t="s">
        <v>176</v>
      </c>
      <c r="BG77" s="1" t="s">
        <v>176</v>
      </c>
      <c r="BH77" s="1" t="n">
        <v>2</v>
      </c>
      <c r="BI77" s="2"/>
      <c r="BJ77" s="0" t="n">
        <f aca="false">IF(B77="Hombre",0,IF(B77="Mujer",1,""))</f>
        <v>1</v>
      </c>
      <c r="BK77" s="0" t="n">
        <f aca="false">IF(C77="5-10",1,IF(C77="10-15",2,IF(C77="15-20",3,"")))</f>
        <v>1</v>
      </c>
      <c r="BL77" s="0" t="n">
        <f aca="false">IF(D77="6to",6,IF(D77="7mo",7,IF(D77="8vo",8,IF(D77="9no",9,IF(D77="10mo",10,IF(D77="11vo",11,""))))))</f>
        <v>6</v>
      </c>
      <c r="BM77" s="0" t="n">
        <f aca="false">(E77)</f>
        <v>1</v>
      </c>
      <c r="BN77" s="0" t="n">
        <f aca="false">(F77)</f>
        <v>2</v>
      </c>
      <c r="BO77" s="0" t="n">
        <f aca="false">(G77)</f>
        <v>1</v>
      </c>
      <c r="BP77" s="0" t="n">
        <f aca="false">(H77)</f>
        <v>2</v>
      </c>
      <c r="BQ77" s="5" t="n">
        <f aca="false">IF(I77="Frutas",1,0)</f>
        <v>0</v>
      </c>
      <c r="BR77" s="5" t="n">
        <f aca="false">IF(J78="5 veces",1,0)</f>
        <v>0</v>
      </c>
      <c r="BS77" s="5" t="n">
        <f aca="false">IF(K77="Opción 2",1,0)</f>
        <v>0</v>
      </c>
      <c r="BT77" s="0" t="n">
        <f aca="false">SUM(BQ77:BS77)</f>
        <v>0</v>
      </c>
      <c r="BU77" s="0" t="n">
        <f aca="false">(3-BT77)</f>
        <v>3</v>
      </c>
      <c r="BV77" s="0" t="n">
        <f aca="false">IF(BT77&lt;2,0,1)</f>
        <v>0</v>
      </c>
      <c r="BW77" s="5" t="n">
        <f aca="false">IF(L77="Opción 2",1,0)</f>
        <v>1</v>
      </c>
      <c r="BX77" s="6" t="n">
        <f aca="false">IF(M77="Membrana, núcleo y la masa citoplásmica.",1,0)</f>
        <v>0</v>
      </c>
      <c r="BY77" s="5" t="n">
        <f aca="false">IF(N77="Carnívoro",1,0)</f>
        <v>1</v>
      </c>
      <c r="BZ77" s="0" t="n">
        <f aca="false">SUM(BW77:BY77)</f>
        <v>2</v>
      </c>
      <c r="CA77" s="0" t="n">
        <f aca="false">3-BZ77</f>
        <v>1</v>
      </c>
      <c r="CB77" s="0" t="n">
        <f aca="false">IF(BZ77&lt;2,0,1)</f>
        <v>1</v>
      </c>
      <c r="CC77" s="5" t="n">
        <f aca="false">IF(O77=206,1,0)</f>
        <v>0</v>
      </c>
      <c r="CD77" s="5"/>
      <c r="CE77" s="5"/>
    </row>
    <row r="78" customFormat="false" ht="13.8" hidden="false" customHeight="false" outlineLevel="0" collapsed="false">
      <c r="A78" s="4" t="n">
        <v>43173.5121762153</v>
      </c>
      <c r="B78" s="1" t="s">
        <v>110</v>
      </c>
      <c r="C78" s="1" t="s">
        <v>72</v>
      </c>
      <c r="D78" s="1" t="s">
        <v>121</v>
      </c>
      <c r="E78" s="1" t="n">
        <v>2</v>
      </c>
      <c r="F78" s="1" t="n">
        <v>1</v>
      </c>
      <c r="G78" s="1" t="n">
        <v>3</v>
      </c>
      <c r="H78" s="1" t="n">
        <v>4</v>
      </c>
      <c r="I78" s="1" t="s">
        <v>113</v>
      </c>
      <c r="J78" s="1" t="s">
        <v>75</v>
      </c>
      <c r="K78" s="1" t="s">
        <v>89</v>
      </c>
      <c r="L78" s="1" t="s">
        <v>76</v>
      </c>
      <c r="M78" s="1" t="s">
        <v>130</v>
      </c>
      <c r="N78" s="1" t="s">
        <v>78</v>
      </c>
      <c r="O78" s="1" t="n">
        <v>206</v>
      </c>
      <c r="P78" s="1" t="s">
        <v>79</v>
      </c>
      <c r="Q78" s="1" t="s">
        <v>124</v>
      </c>
      <c r="R78" s="1" t="s">
        <v>81</v>
      </c>
      <c r="S78" s="1" t="s">
        <v>82</v>
      </c>
      <c r="T78" s="1" t="s">
        <v>83</v>
      </c>
      <c r="U78" s="1" t="s">
        <v>84</v>
      </c>
      <c r="V78" s="1" t="s">
        <v>85</v>
      </c>
      <c r="W78" s="1" t="s">
        <v>86</v>
      </c>
      <c r="X78" s="1" t="s">
        <v>89</v>
      </c>
      <c r="Y78" s="1" t="s">
        <v>87</v>
      </c>
      <c r="Z78" s="1" t="s">
        <v>88</v>
      </c>
      <c r="AA78" s="1" t="s">
        <v>89</v>
      </c>
      <c r="AB78" s="1" t="s">
        <v>90</v>
      </c>
      <c r="AC78" s="1" t="s">
        <v>91</v>
      </c>
      <c r="AD78" s="1" t="s">
        <v>115</v>
      </c>
      <c r="AE78" s="1" t="s">
        <v>93</v>
      </c>
      <c r="AF78" s="1" t="n">
        <v>7</v>
      </c>
      <c r="AG78" s="1" t="s">
        <v>76</v>
      </c>
      <c r="AH78" s="1" t="s">
        <v>94</v>
      </c>
      <c r="AI78" s="1" t="s">
        <v>161</v>
      </c>
      <c r="AJ78" s="1" t="s">
        <v>180</v>
      </c>
      <c r="AK78" s="1" t="s">
        <v>116</v>
      </c>
      <c r="AL78" s="1" t="s">
        <v>98</v>
      </c>
      <c r="AM78" s="1" t="s">
        <v>99</v>
      </c>
      <c r="AN78" s="1" t="s">
        <v>163</v>
      </c>
      <c r="AO78" s="1" t="s">
        <v>101</v>
      </c>
      <c r="AP78" s="1" t="s">
        <v>118</v>
      </c>
      <c r="AQ78" s="1" t="s">
        <v>147</v>
      </c>
      <c r="AR78" s="1" t="s">
        <v>104</v>
      </c>
      <c r="AS78" s="1" t="s">
        <v>86</v>
      </c>
      <c r="AT78" s="1" t="s">
        <v>86</v>
      </c>
      <c r="AU78" s="1" t="n">
        <v>-26</v>
      </c>
      <c r="AV78" s="1" t="s">
        <v>166</v>
      </c>
      <c r="AW78" s="1" t="s">
        <v>76</v>
      </c>
      <c r="AX78" s="1" t="s">
        <v>164</v>
      </c>
      <c r="AY78" s="1" t="s">
        <v>89</v>
      </c>
      <c r="AZ78" s="1" t="s">
        <v>86</v>
      </c>
      <c r="BA78" s="1" t="n">
        <v>5</v>
      </c>
      <c r="BB78" s="1" t="s">
        <v>107</v>
      </c>
      <c r="BC78" s="1" t="s">
        <v>135</v>
      </c>
      <c r="BD78" s="1" t="s">
        <v>109</v>
      </c>
      <c r="BE78" s="1" t="n">
        <v>3</v>
      </c>
      <c r="BF78" s="1" t="s">
        <v>176</v>
      </c>
      <c r="BG78" s="1" t="s">
        <v>177</v>
      </c>
      <c r="BH78" s="1" t="n">
        <v>1</v>
      </c>
      <c r="BI78" s="2"/>
      <c r="BJ78" s="0" t="n">
        <f aca="false">IF(B78="Hombre",0,IF(B78="Mujer",1,""))</f>
        <v>1</v>
      </c>
      <c r="BK78" s="0" t="n">
        <f aca="false">IF(C78="5-10",1,IF(C78="10-15",2,IF(C78="15-20",3,"")))</f>
        <v>2</v>
      </c>
      <c r="BL78" s="0" t="n">
        <f aca="false">IF(D78="6to",6,IF(D78="7mo",7,IF(D78="8vo",8,IF(D78="9no",9,IF(D78="10mo",10,IF(D78="11vo",11,""))))))</f>
        <v>9</v>
      </c>
      <c r="BM78" s="0" t="n">
        <f aca="false">(E78)</f>
        <v>2</v>
      </c>
      <c r="BN78" s="0" t="n">
        <f aca="false">(F78)</f>
        <v>1</v>
      </c>
      <c r="BO78" s="0" t="n">
        <f aca="false">(G78)</f>
        <v>3</v>
      </c>
      <c r="BP78" s="0" t="n">
        <f aca="false">(H78)</f>
        <v>4</v>
      </c>
      <c r="BQ78" s="5" t="n">
        <f aca="false">IF(I78="Frutas",1,0)</f>
        <v>1</v>
      </c>
      <c r="BR78" s="5" t="n">
        <f aca="false">IF(J79="5 veces",1,0)</f>
        <v>1</v>
      </c>
      <c r="BS78" s="5" t="n">
        <f aca="false">IF(K78="Opción 2",1,0)</f>
        <v>0</v>
      </c>
      <c r="BT78" s="0" t="n">
        <f aca="false">SUM(BQ78:BS78)</f>
        <v>2</v>
      </c>
      <c r="BU78" s="0" t="n">
        <f aca="false">(3-BT78)</f>
        <v>1</v>
      </c>
      <c r="BV78" s="0" t="n">
        <f aca="false">IF(BT78&lt;2,0,1)</f>
        <v>1</v>
      </c>
      <c r="BW78" s="5" t="n">
        <f aca="false">IF(L78="Opción 2",1,0)</f>
        <v>1</v>
      </c>
      <c r="BX78" s="6" t="n">
        <f aca="false">IF(M78="Membrana, núcleo y la masa citoplásmica.",1,0)</f>
        <v>0</v>
      </c>
      <c r="BY78" s="5" t="n">
        <f aca="false">IF(N78="Carnívoro",1,0)</f>
        <v>1</v>
      </c>
      <c r="BZ78" s="0" t="n">
        <f aca="false">SUM(BW78:BY78)</f>
        <v>2</v>
      </c>
      <c r="CA78" s="0" t="n">
        <f aca="false">3-BZ78</f>
        <v>1</v>
      </c>
      <c r="CB78" s="0" t="n">
        <f aca="false">IF(BZ78&lt;2,0,1)</f>
        <v>1</v>
      </c>
      <c r="CC78" s="5" t="n">
        <f aca="false">IF(O78=206,1,0)</f>
        <v>1</v>
      </c>
      <c r="CD78" s="5"/>
      <c r="CE78" s="5"/>
    </row>
    <row r="79" customFormat="false" ht="13.8" hidden="false" customHeight="false" outlineLevel="0" collapsed="false">
      <c r="A79" s="4" t="n">
        <v>43173.5355539699</v>
      </c>
      <c r="B79" s="1" t="s">
        <v>110</v>
      </c>
      <c r="C79" s="1" t="s">
        <v>72</v>
      </c>
      <c r="D79" s="1" t="s">
        <v>121</v>
      </c>
      <c r="E79" s="1" t="n">
        <v>4</v>
      </c>
      <c r="F79" s="1" t="n">
        <v>1</v>
      </c>
      <c r="G79" s="1" t="n">
        <v>2</v>
      </c>
      <c r="H79" s="1" t="n">
        <v>4</v>
      </c>
      <c r="I79" s="1" t="s">
        <v>113</v>
      </c>
      <c r="J79" s="1" t="s">
        <v>122</v>
      </c>
      <c r="K79" s="1" t="s">
        <v>76</v>
      </c>
      <c r="L79" s="1" t="s">
        <v>76</v>
      </c>
      <c r="M79" s="1" t="s">
        <v>130</v>
      </c>
      <c r="N79" s="1" t="s">
        <v>78</v>
      </c>
      <c r="O79" s="1" t="n">
        <v>1001</v>
      </c>
      <c r="P79" s="1" t="s">
        <v>79</v>
      </c>
      <c r="Q79" s="1" t="s">
        <v>80</v>
      </c>
      <c r="R79" s="1" t="s">
        <v>81</v>
      </c>
      <c r="S79" s="1" t="s">
        <v>82</v>
      </c>
      <c r="T79" s="1" t="s">
        <v>83</v>
      </c>
      <c r="U79" s="1" t="s">
        <v>84</v>
      </c>
      <c r="V79" s="1" t="s">
        <v>85</v>
      </c>
      <c r="W79" s="1" t="s">
        <v>86</v>
      </c>
      <c r="X79" s="1" t="s">
        <v>76</v>
      </c>
      <c r="Y79" s="1" t="s">
        <v>87</v>
      </c>
      <c r="Z79" s="1" t="s">
        <v>88</v>
      </c>
      <c r="AA79" s="1" t="s">
        <v>89</v>
      </c>
      <c r="AB79" s="1" t="s">
        <v>90</v>
      </c>
      <c r="AC79" s="1" t="s">
        <v>91</v>
      </c>
      <c r="AD79" s="1" t="s">
        <v>115</v>
      </c>
      <c r="AE79" s="1" t="s">
        <v>93</v>
      </c>
      <c r="AF79" s="1" t="n">
        <v>7</v>
      </c>
      <c r="AG79" s="1" t="s">
        <v>89</v>
      </c>
      <c r="AH79" s="1" t="s">
        <v>94</v>
      </c>
      <c r="AI79" s="1" t="s">
        <v>95</v>
      </c>
      <c r="AJ79" s="1" t="s">
        <v>96</v>
      </c>
      <c r="AK79" s="1" t="s">
        <v>116</v>
      </c>
      <c r="AL79" s="1" t="s">
        <v>117</v>
      </c>
      <c r="AM79" s="1" t="s">
        <v>99</v>
      </c>
      <c r="AN79" s="1" t="s">
        <v>100</v>
      </c>
      <c r="AO79" s="1" t="s">
        <v>140</v>
      </c>
      <c r="AP79" s="1" t="s">
        <v>118</v>
      </c>
      <c r="AQ79" s="1" t="s">
        <v>103</v>
      </c>
      <c r="AR79" s="1" t="s">
        <v>150</v>
      </c>
      <c r="AS79" s="1" t="s">
        <v>86</v>
      </c>
      <c r="AT79" s="1" t="s">
        <v>86</v>
      </c>
      <c r="AU79" s="1" t="n">
        <v>-26</v>
      </c>
      <c r="AV79" s="1" t="s">
        <v>166</v>
      </c>
      <c r="AW79" s="1" t="s">
        <v>76</v>
      </c>
      <c r="AX79" s="1" t="s">
        <v>106</v>
      </c>
      <c r="AY79" s="1" t="s">
        <v>89</v>
      </c>
      <c r="AZ79" s="1" t="s">
        <v>86</v>
      </c>
      <c r="BA79" s="1" t="n">
        <v>5</v>
      </c>
      <c r="BB79" s="1" t="s">
        <v>107</v>
      </c>
      <c r="BC79" s="1" t="s">
        <v>108</v>
      </c>
      <c r="BD79" s="1" t="s">
        <v>109</v>
      </c>
      <c r="BE79" s="1" t="n">
        <v>2</v>
      </c>
      <c r="BF79" s="1" t="s">
        <v>176</v>
      </c>
      <c r="BG79" s="1" t="s">
        <v>176</v>
      </c>
      <c r="BH79" s="1" t="n">
        <v>1</v>
      </c>
      <c r="BI79" s="2"/>
      <c r="BJ79" s="0" t="n">
        <f aca="false">IF(B79="Hombre",0,IF(B79="Mujer",1,""))</f>
        <v>1</v>
      </c>
      <c r="BK79" s="0" t="n">
        <f aca="false">IF(C79="5-10",1,IF(C79="10-15",2,IF(C79="15-20",3,"")))</f>
        <v>2</v>
      </c>
      <c r="BL79" s="0" t="n">
        <f aca="false">IF(D79="6to",6,IF(D79="7mo",7,IF(D79="8vo",8,IF(D79="9no",9,IF(D79="10mo",10,IF(D79="11vo",11,""))))))</f>
        <v>9</v>
      </c>
      <c r="BM79" s="0" t="n">
        <f aca="false">(E79)</f>
        <v>4</v>
      </c>
      <c r="BN79" s="0" t="n">
        <f aca="false">(F79)</f>
        <v>1</v>
      </c>
      <c r="BO79" s="0" t="n">
        <f aca="false">(G79)</f>
        <v>2</v>
      </c>
      <c r="BP79" s="0" t="n">
        <f aca="false">(H79)</f>
        <v>4</v>
      </c>
      <c r="BQ79" s="5" t="n">
        <f aca="false">IF(I79="Frutas",1,0)</f>
        <v>1</v>
      </c>
      <c r="BR79" s="5" t="n">
        <f aca="false">IF(J80="5 veces",1,0)</f>
        <v>0</v>
      </c>
      <c r="BS79" s="5" t="n">
        <f aca="false">IF(K79="Opción 2",1,0)</f>
        <v>1</v>
      </c>
      <c r="BT79" s="0" t="n">
        <f aca="false">SUM(BQ79:BS79)</f>
        <v>2</v>
      </c>
      <c r="BU79" s="0" t="n">
        <f aca="false">(3-BT79)</f>
        <v>1</v>
      </c>
      <c r="BV79" s="0" t="n">
        <f aca="false">IF(BT79&lt;2,0,1)</f>
        <v>1</v>
      </c>
      <c r="BW79" s="5" t="n">
        <f aca="false">IF(L79="Opción 2",1,0)</f>
        <v>1</v>
      </c>
      <c r="BX79" s="6" t="n">
        <f aca="false">IF(M79="Membrana, núcleo y la masa citoplásmica.",1,0)</f>
        <v>0</v>
      </c>
      <c r="BY79" s="5" t="n">
        <f aca="false">IF(N79="Carnívoro",1,0)</f>
        <v>1</v>
      </c>
      <c r="BZ79" s="0" t="n">
        <f aca="false">SUM(BW79:BY79)</f>
        <v>2</v>
      </c>
      <c r="CA79" s="0" t="n">
        <f aca="false">3-BZ79</f>
        <v>1</v>
      </c>
      <c r="CB79" s="0" t="n">
        <f aca="false">IF(BZ79&lt;2,0,1)</f>
        <v>1</v>
      </c>
      <c r="CC79" s="5" t="n">
        <f aca="false">IF(O79=206,1,0)</f>
        <v>0</v>
      </c>
      <c r="CD79" s="5"/>
      <c r="CE79" s="5"/>
    </row>
    <row r="80" customFormat="false" ht="15.75" hidden="false" customHeight="true" outlineLevel="0" collapsed="false">
      <c r="BI80" s="7"/>
    </row>
    <row r="81" customFormat="false" ht="15.75" hidden="false" customHeight="true" outlineLevel="0" collapsed="false">
      <c r="BI81" s="7"/>
    </row>
    <row r="82" customFormat="false" ht="15.75" hidden="false" customHeight="true" outlineLevel="0" collapsed="false">
      <c r="BI82" s="7"/>
    </row>
    <row r="83" customFormat="false" ht="15.75" hidden="false" customHeight="true" outlineLevel="0" collapsed="false">
      <c r="BI83" s="7"/>
    </row>
    <row r="84" customFormat="false" ht="15.75" hidden="false" customHeight="true" outlineLevel="0" collapsed="false">
      <c r="BI84" s="7"/>
    </row>
    <row r="85" customFormat="false" ht="15.75" hidden="false" customHeight="true" outlineLevel="0" collapsed="false">
      <c r="BI85" s="7"/>
    </row>
    <row r="86" customFormat="false" ht="15.75" hidden="false" customHeight="true" outlineLevel="0" collapsed="false">
      <c r="BI86" s="7"/>
    </row>
    <row r="87" customFormat="false" ht="15.75" hidden="false" customHeight="true" outlineLevel="0" collapsed="false">
      <c r="BI87" s="7"/>
    </row>
    <row r="88" customFormat="false" ht="15.75" hidden="false" customHeight="true" outlineLevel="0" collapsed="false">
      <c r="BI88" s="7"/>
    </row>
    <row r="89" customFormat="false" ht="15.75" hidden="false" customHeight="true" outlineLevel="0" collapsed="false">
      <c r="BI89" s="7"/>
    </row>
    <row r="90" customFormat="false" ht="15.75" hidden="false" customHeight="true" outlineLevel="0" collapsed="false">
      <c r="BI90" s="7"/>
    </row>
    <row r="91" customFormat="false" ht="15.75" hidden="false" customHeight="true" outlineLevel="0" collapsed="false">
      <c r="BI91" s="7"/>
    </row>
    <row r="92" customFormat="false" ht="15.75" hidden="false" customHeight="true" outlineLevel="0" collapsed="false">
      <c r="BI92" s="7"/>
    </row>
    <row r="93" customFormat="false" ht="15.75" hidden="false" customHeight="true" outlineLevel="0" collapsed="false">
      <c r="BI93" s="7"/>
    </row>
    <row r="94" customFormat="false" ht="15.75" hidden="false" customHeight="true" outlineLevel="0" collapsed="false">
      <c r="BI94" s="7"/>
    </row>
    <row r="95" customFormat="false" ht="15.75" hidden="false" customHeight="true" outlineLevel="0" collapsed="false">
      <c r="BI95" s="7"/>
    </row>
    <row r="96" customFormat="false" ht="15.75" hidden="false" customHeight="true" outlineLevel="0" collapsed="false">
      <c r="BI96" s="7"/>
    </row>
    <row r="97" customFormat="false" ht="15.75" hidden="false" customHeight="true" outlineLevel="0" collapsed="false">
      <c r="BI97" s="7"/>
    </row>
    <row r="98" customFormat="false" ht="15.75" hidden="false" customHeight="true" outlineLevel="0" collapsed="false">
      <c r="BI98" s="7"/>
    </row>
    <row r="99" customFormat="false" ht="15.75" hidden="false" customHeight="true" outlineLevel="0" collapsed="false">
      <c r="BI99" s="7"/>
    </row>
    <row r="100" customFormat="false" ht="15.75" hidden="false" customHeight="true" outlineLevel="0" collapsed="false">
      <c r="BI100" s="7"/>
    </row>
    <row r="101" customFormat="false" ht="15.75" hidden="false" customHeight="true" outlineLevel="0" collapsed="false">
      <c r="BI101" s="7"/>
    </row>
    <row r="102" customFormat="false" ht="15.75" hidden="false" customHeight="true" outlineLevel="0" collapsed="false">
      <c r="BI102" s="7"/>
    </row>
    <row r="103" customFormat="false" ht="15.75" hidden="false" customHeight="true" outlineLevel="0" collapsed="false">
      <c r="BI103" s="7"/>
    </row>
    <row r="104" customFormat="false" ht="15.75" hidden="false" customHeight="true" outlineLevel="0" collapsed="false">
      <c r="BI104" s="7"/>
    </row>
    <row r="105" customFormat="false" ht="15.75" hidden="false" customHeight="true" outlineLevel="0" collapsed="false">
      <c r="BI105" s="7"/>
    </row>
    <row r="106" customFormat="false" ht="15.75" hidden="false" customHeight="true" outlineLevel="0" collapsed="false">
      <c r="BI106" s="7"/>
    </row>
    <row r="107" customFormat="false" ht="15.75" hidden="false" customHeight="true" outlineLevel="0" collapsed="false">
      <c r="BI107" s="7"/>
    </row>
    <row r="108" customFormat="false" ht="15.75" hidden="false" customHeight="true" outlineLevel="0" collapsed="false">
      <c r="BI108" s="7"/>
    </row>
    <row r="109" customFormat="false" ht="15.75" hidden="false" customHeight="true" outlineLevel="0" collapsed="false">
      <c r="BI109" s="7"/>
    </row>
    <row r="110" customFormat="false" ht="15.75" hidden="false" customHeight="true" outlineLevel="0" collapsed="false">
      <c r="BI110" s="7"/>
    </row>
    <row r="111" customFormat="false" ht="15.75" hidden="false" customHeight="true" outlineLevel="0" collapsed="false">
      <c r="BI111" s="7"/>
    </row>
    <row r="112" customFormat="false" ht="15.75" hidden="false" customHeight="true" outlineLevel="0" collapsed="false">
      <c r="BI112" s="7"/>
    </row>
    <row r="113" customFormat="false" ht="15.75" hidden="false" customHeight="true" outlineLevel="0" collapsed="false">
      <c r="BI113" s="7"/>
    </row>
    <row r="114" customFormat="false" ht="15.75" hidden="false" customHeight="true" outlineLevel="0" collapsed="false">
      <c r="BI114" s="7"/>
    </row>
    <row r="115" customFormat="false" ht="15.75" hidden="false" customHeight="true" outlineLevel="0" collapsed="false">
      <c r="BI115" s="7"/>
    </row>
    <row r="116" customFormat="false" ht="15.75" hidden="false" customHeight="true" outlineLevel="0" collapsed="false">
      <c r="BI116" s="7"/>
    </row>
    <row r="117" customFormat="false" ht="15.75" hidden="false" customHeight="true" outlineLevel="0" collapsed="false">
      <c r="BI117" s="7"/>
    </row>
    <row r="118" customFormat="false" ht="15.75" hidden="false" customHeight="true" outlineLevel="0" collapsed="false">
      <c r="BI118" s="7"/>
    </row>
    <row r="119" customFormat="false" ht="15.75" hidden="false" customHeight="true" outlineLevel="0" collapsed="false">
      <c r="BI119" s="7"/>
    </row>
    <row r="120" customFormat="false" ht="15.75" hidden="false" customHeight="true" outlineLevel="0" collapsed="false">
      <c r="BI120" s="7"/>
    </row>
    <row r="121" customFormat="false" ht="15.75" hidden="false" customHeight="true" outlineLevel="0" collapsed="false">
      <c r="BI121" s="7"/>
    </row>
    <row r="122" customFormat="false" ht="15.75" hidden="false" customHeight="true" outlineLevel="0" collapsed="false">
      <c r="BI122" s="7"/>
    </row>
    <row r="123" customFormat="false" ht="15.75" hidden="false" customHeight="true" outlineLevel="0" collapsed="false">
      <c r="BI123" s="7"/>
    </row>
    <row r="124" customFormat="false" ht="15.75" hidden="false" customHeight="true" outlineLevel="0" collapsed="false">
      <c r="BI124" s="7"/>
    </row>
    <row r="125" customFormat="false" ht="15.75" hidden="false" customHeight="true" outlineLevel="0" collapsed="false">
      <c r="BI125" s="7"/>
    </row>
    <row r="126" customFormat="false" ht="15.75" hidden="false" customHeight="true" outlineLevel="0" collapsed="false">
      <c r="BI126" s="7"/>
    </row>
    <row r="127" customFormat="false" ht="15.75" hidden="false" customHeight="true" outlineLevel="0" collapsed="false">
      <c r="BI127" s="7"/>
    </row>
    <row r="128" customFormat="false" ht="15.75" hidden="false" customHeight="true" outlineLevel="0" collapsed="false">
      <c r="BI128" s="7"/>
    </row>
    <row r="129" customFormat="false" ht="15.75" hidden="false" customHeight="true" outlineLevel="0" collapsed="false">
      <c r="BI129" s="7"/>
    </row>
    <row r="130" customFormat="false" ht="15.75" hidden="false" customHeight="true" outlineLevel="0" collapsed="false">
      <c r="BI130" s="7"/>
    </row>
    <row r="131" customFormat="false" ht="15.75" hidden="false" customHeight="true" outlineLevel="0" collapsed="false">
      <c r="BI131" s="7"/>
    </row>
    <row r="132" customFormat="false" ht="15.75" hidden="false" customHeight="true" outlineLevel="0" collapsed="false">
      <c r="BI132" s="7"/>
    </row>
    <row r="133" customFormat="false" ht="15.75" hidden="false" customHeight="true" outlineLevel="0" collapsed="false">
      <c r="BI133" s="7"/>
    </row>
    <row r="134" customFormat="false" ht="15.75" hidden="false" customHeight="true" outlineLevel="0" collapsed="false">
      <c r="BI134" s="7"/>
    </row>
    <row r="135" customFormat="false" ht="15.75" hidden="false" customHeight="true" outlineLevel="0" collapsed="false">
      <c r="BI135" s="7"/>
    </row>
    <row r="136" customFormat="false" ht="15.75" hidden="false" customHeight="true" outlineLevel="0" collapsed="false">
      <c r="BI136" s="7"/>
    </row>
    <row r="137" customFormat="false" ht="15.75" hidden="false" customHeight="true" outlineLevel="0" collapsed="false">
      <c r="BI137" s="7"/>
    </row>
    <row r="138" customFormat="false" ht="15.75" hidden="false" customHeight="true" outlineLevel="0" collapsed="false">
      <c r="BI138" s="7"/>
    </row>
    <row r="139" customFormat="false" ht="15.75" hidden="false" customHeight="true" outlineLevel="0" collapsed="false">
      <c r="BI139" s="7"/>
    </row>
    <row r="140" customFormat="false" ht="15.75" hidden="false" customHeight="true" outlineLevel="0" collapsed="false">
      <c r="BI140" s="7"/>
    </row>
    <row r="141" customFormat="false" ht="15.75" hidden="false" customHeight="true" outlineLevel="0" collapsed="false">
      <c r="BI141" s="7"/>
    </row>
    <row r="142" customFormat="false" ht="15.75" hidden="false" customHeight="true" outlineLevel="0" collapsed="false">
      <c r="BI142" s="7"/>
    </row>
    <row r="143" customFormat="false" ht="15.75" hidden="false" customHeight="true" outlineLevel="0" collapsed="false">
      <c r="BI143" s="7"/>
    </row>
    <row r="144" customFormat="false" ht="15.75" hidden="false" customHeight="true" outlineLevel="0" collapsed="false">
      <c r="BI144" s="7"/>
    </row>
    <row r="145" customFormat="false" ht="15.75" hidden="false" customHeight="true" outlineLevel="0" collapsed="false">
      <c r="BI145" s="7"/>
    </row>
    <row r="146" customFormat="false" ht="15.75" hidden="false" customHeight="true" outlineLevel="0" collapsed="false">
      <c r="BI146" s="7"/>
    </row>
    <row r="147" customFormat="false" ht="15.75" hidden="false" customHeight="true" outlineLevel="0" collapsed="false">
      <c r="BI147" s="7"/>
    </row>
    <row r="148" customFormat="false" ht="15.75" hidden="false" customHeight="true" outlineLevel="0" collapsed="false">
      <c r="BI148" s="7"/>
    </row>
    <row r="149" customFormat="false" ht="15.75" hidden="false" customHeight="true" outlineLevel="0" collapsed="false">
      <c r="BI149" s="7"/>
    </row>
    <row r="150" customFormat="false" ht="15.75" hidden="false" customHeight="true" outlineLevel="0" collapsed="false">
      <c r="BI150" s="7"/>
    </row>
    <row r="151" customFormat="false" ht="15.75" hidden="false" customHeight="true" outlineLevel="0" collapsed="false">
      <c r="BI151" s="7"/>
    </row>
    <row r="152" customFormat="false" ht="15.75" hidden="false" customHeight="true" outlineLevel="0" collapsed="false">
      <c r="BI152" s="7"/>
    </row>
    <row r="153" customFormat="false" ht="15.75" hidden="false" customHeight="true" outlineLevel="0" collapsed="false">
      <c r="BI153" s="7"/>
    </row>
    <row r="154" customFormat="false" ht="15.75" hidden="false" customHeight="true" outlineLevel="0" collapsed="false">
      <c r="BI154" s="7"/>
    </row>
    <row r="155" customFormat="false" ht="15.75" hidden="false" customHeight="true" outlineLevel="0" collapsed="false">
      <c r="BI155" s="7"/>
    </row>
    <row r="156" customFormat="false" ht="15.75" hidden="false" customHeight="true" outlineLevel="0" collapsed="false">
      <c r="BI156" s="7"/>
    </row>
    <row r="157" customFormat="false" ht="15.75" hidden="false" customHeight="true" outlineLevel="0" collapsed="false">
      <c r="BI157" s="7"/>
    </row>
    <row r="158" customFormat="false" ht="15.75" hidden="false" customHeight="true" outlineLevel="0" collapsed="false">
      <c r="BI158" s="7"/>
    </row>
    <row r="159" customFormat="false" ht="15.75" hidden="false" customHeight="true" outlineLevel="0" collapsed="false">
      <c r="BI159" s="7"/>
    </row>
    <row r="160" customFormat="false" ht="15.75" hidden="false" customHeight="true" outlineLevel="0" collapsed="false">
      <c r="BI160" s="7"/>
    </row>
    <row r="161" customFormat="false" ht="15.75" hidden="false" customHeight="true" outlineLevel="0" collapsed="false">
      <c r="BI161" s="7"/>
    </row>
    <row r="162" customFormat="false" ht="15.75" hidden="false" customHeight="true" outlineLevel="0" collapsed="false">
      <c r="BI162" s="7"/>
    </row>
    <row r="163" customFormat="false" ht="15.75" hidden="false" customHeight="true" outlineLevel="0" collapsed="false">
      <c r="BI163" s="7"/>
    </row>
    <row r="164" customFormat="false" ht="15.75" hidden="false" customHeight="true" outlineLevel="0" collapsed="false">
      <c r="BI164" s="7"/>
    </row>
    <row r="165" customFormat="false" ht="15.75" hidden="false" customHeight="true" outlineLevel="0" collapsed="false">
      <c r="BI165" s="7"/>
    </row>
    <row r="166" customFormat="false" ht="15.75" hidden="false" customHeight="true" outlineLevel="0" collapsed="false">
      <c r="BI166" s="7"/>
    </row>
    <row r="167" customFormat="false" ht="15.75" hidden="false" customHeight="true" outlineLevel="0" collapsed="false">
      <c r="BI167" s="7"/>
    </row>
    <row r="168" customFormat="false" ht="15.75" hidden="false" customHeight="true" outlineLevel="0" collapsed="false">
      <c r="BI168" s="7"/>
    </row>
    <row r="169" customFormat="false" ht="15.75" hidden="false" customHeight="true" outlineLevel="0" collapsed="false">
      <c r="BI169" s="7"/>
    </row>
    <row r="170" customFormat="false" ht="15.75" hidden="false" customHeight="true" outlineLevel="0" collapsed="false">
      <c r="BI170" s="7"/>
    </row>
    <row r="171" customFormat="false" ht="15.75" hidden="false" customHeight="true" outlineLevel="0" collapsed="false">
      <c r="BI171" s="7"/>
    </row>
    <row r="172" customFormat="false" ht="15.75" hidden="false" customHeight="true" outlineLevel="0" collapsed="false">
      <c r="BI172" s="7"/>
    </row>
    <row r="173" customFormat="false" ht="15.75" hidden="false" customHeight="true" outlineLevel="0" collapsed="false">
      <c r="BI173" s="7"/>
    </row>
    <row r="174" customFormat="false" ht="15.75" hidden="false" customHeight="true" outlineLevel="0" collapsed="false">
      <c r="BI174" s="7"/>
    </row>
    <row r="175" customFormat="false" ht="15.75" hidden="false" customHeight="true" outlineLevel="0" collapsed="false">
      <c r="BI175" s="7"/>
    </row>
    <row r="176" customFormat="false" ht="15.75" hidden="false" customHeight="true" outlineLevel="0" collapsed="false">
      <c r="BI176" s="7"/>
    </row>
    <row r="177" customFormat="false" ht="15.75" hidden="false" customHeight="true" outlineLevel="0" collapsed="false">
      <c r="BI177" s="7"/>
    </row>
    <row r="178" customFormat="false" ht="15.75" hidden="false" customHeight="true" outlineLevel="0" collapsed="false">
      <c r="BI178" s="7"/>
    </row>
    <row r="179" customFormat="false" ht="15.75" hidden="false" customHeight="true" outlineLevel="0" collapsed="false">
      <c r="BI179" s="7"/>
    </row>
    <row r="180" customFormat="false" ht="15.75" hidden="false" customHeight="true" outlineLevel="0" collapsed="false">
      <c r="BI180" s="7"/>
    </row>
    <row r="181" customFormat="false" ht="15.75" hidden="false" customHeight="true" outlineLevel="0" collapsed="false">
      <c r="BI181" s="7"/>
    </row>
    <row r="182" customFormat="false" ht="15.75" hidden="false" customHeight="true" outlineLevel="0" collapsed="false">
      <c r="BI182" s="7"/>
    </row>
    <row r="183" customFormat="false" ht="15.75" hidden="false" customHeight="true" outlineLevel="0" collapsed="false">
      <c r="BI183" s="7"/>
      <c r="BJ183" s="0" t="str">
        <f aca="false">IF(B183="Hombre",0,IF(B183="Mujer",1,""))</f>
        <v/>
      </c>
      <c r="BK183" s="0" t="str">
        <f aca="false">IF(C183="5-10",1,IF(C183="10-15",2,IF(C183="15-20",3,"")))</f>
        <v/>
      </c>
      <c r="BL183" s="0" t="str">
        <f aca="false">IF(D183="6to",6,IF(D183="7mo",7,IF(D183="8vo",8,IF(D183="9no",9,IF(D183="10mo",10,IF(D183="11vo",11,""))))))</f>
        <v/>
      </c>
      <c r="BM183" s="0" t="n">
        <f aca="false">(E183)</f>
        <v>0</v>
      </c>
      <c r="BN183" s="0" t="n">
        <f aca="false">(F183)</f>
        <v>0</v>
      </c>
      <c r="BO183" s="0" t="n">
        <f aca="false">(G183)</f>
        <v>0</v>
      </c>
      <c r="BP183" s="0" t="n">
        <f aca="false">(H183)</f>
        <v>0</v>
      </c>
      <c r="BR183" s="0" t="n">
        <f aca="false">IF(I183="Dulces",1,IF(I183="Hamburguesas",2,3))</f>
        <v>3</v>
      </c>
    </row>
    <row r="184" customFormat="false" ht="15.75" hidden="false" customHeight="true" outlineLevel="0" collapsed="false">
      <c r="BI184" s="7"/>
      <c r="BJ184" s="0" t="str">
        <f aca="false">IF(B184="Hombre",0,IF(B184="Mujer",1,""))</f>
        <v/>
      </c>
      <c r="BK184" s="0" t="str">
        <f aca="false">IF(C184="5-10",1,IF(C184="10-15",2,IF(C184="15-20",3,"")))</f>
        <v/>
      </c>
      <c r="BL184" s="0" t="str">
        <f aca="false">IF(D184="6to",6,IF(D184="7mo",7,IF(D184="8vo",8,IF(D184="9no",9,IF(D184="10mo",10,IF(D184="11vo",11,""))))))</f>
        <v/>
      </c>
      <c r="BM184" s="0" t="n">
        <f aca="false">(E184)</f>
        <v>0</v>
      </c>
      <c r="BN184" s="0" t="n">
        <f aca="false">(F184)</f>
        <v>0</v>
      </c>
      <c r="BO184" s="0" t="n">
        <f aca="false">(G184)</f>
        <v>0</v>
      </c>
      <c r="BP184" s="0" t="n">
        <f aca="false">(H184)</f>
        <v>0</v>
      </c>
      <c r="BR184" s="0" t="n">
        <f aca="false">IF(I184="Dulces",1,IF(I184="Hamburguesas",2,3))</f>
        <v>3</v>
      </c>
    </row>
    <row r="185" customFormat="false" ht="15.75" hidden="false" customHeight="true" outlineLevel="0" collapsed="false">
      <c r="BI185" s="7"/>
      <c r="BJ185" s="0" t="str">
        <f aca="false">IF(B185="Hombre",0,IF(B185="Mujer",1,""))</f>
        <v/>
      </c>
      <c r="BK185" s="0" t="str">
        <f aca="false">IF(C185="5-10",1,IF(C185="10-15",2,IF(C185="15-20",3,"")))</f>
        <v/>
      </c>
      <c r="BL185" s="0" t="str">
        <f aca="false">IF(D185="6to",6,IF(D185="7mo",7,IF(D185="8vo",8,IF(D185="9no",9,IF(D185="10mo",10,IF(D185="11vo",11,""))))))</f>
        <v/>
      </c>
      <c r="BM185" s="0" t="n">
        <f aca="false">(E185)</f>
        <v>0</v>
      </c>
      <c r="BN185" s="0" t="n">
        <f aca="false">(F185)</f>
        <v>0</v>
      </c>
      <c r="BO185" s="0" t="n">
        <f aca="false">(G185)</f>
        <v>0</v>
      </c>
      <c r="BP185" s="0" t="n">
        <f aca="false">(H185)</f>
        <v>0</v>
      </c>
      <c r="BR185" s="0" t="n">
        <f aca="false">IF(I185="Dulces",1,IF(I185="Hamburguesas",2,3))</f>
        <v>3</v>
      </c>
    </row>
    <row r="186" customFormat="false" ht="15.75" hidden="false" customHeight="true" outlineLevel="0" collapsed="false">
      <c r="BI186" s="7"/>
      <c r="BJ186" s="0" t="str">
        <f aca="false">IF(B186="Hombre",0,IF(B186="Mujer",1,""))</f>
        <v/>
      </c>
      <c r="BK186" s="0" t="str">
        <f aca="false">IF(C186="5-10",1,IF(C186="10-15",2,IF(C186="15-20",3,"")))</f>
        <v/>
      </c>
      <c r="BL186" s="0" t="str">
        <f aca="false">IF(D186="6to",6,IF(D186="7mo",7,IF(D186="8vo",8,IF(D186="9no",9,IF(D186="10mo",10,IF(D186="11vo",11,""))))))</f>
        <v/>
      </c>
      <c r="BM186" s="0" t="n">
        <f aca="false">(E186)</f>
        <v>0</v>
      </c>
      <c r="BN186" s="0" t="n">
        <f aca="false">(F186)</f>
        <v>0</v>
      </c>
      <c r="BO186" s="0" t="n">
        <f aca="false">(G186)</f>
        <v>0</v>
      </c>
      <c r="BP186" s="0" t="n">
        <f aca="false">(H186)</f>
        <v>0</v>
      </c>
      <c r="BR186" s="0" t="n">
        <f aca="false">IF(I186="Dulces",1,IF(I186="Hamburguesas",2,3))</f>
        <v>3</v>
      </c>
    </row>
    <row r="187" customFormat="false" ht="15.75" hidden="false" customHeight="true" outlineLevel="0" collapsed="false">
      <c r="BI187" s="7"/>
      <c r="BJ187" s="0" t="str">
        <f aca="false">IF(B187="Hombre",0,IF(B187="Mujer",1,""))</f>
        <v/>
      </c>
      <c r="BK187" s="0" t="str">
        <f aca="false">IF(C187="5-10",1,IF(C187="10-15",2,IF(C187="15-20",3,"")))</f>
        <v/>
      </c>
      <c r="BL187" s="0" t="str">
        <f aca="false">IF(D187="6to",6,IF(D187="7mo",7,IF(D187="8vo",8,IF(D187="9no",9,IF(D187="10mo",10,IF(D187="11vo",11,""))))))</f>
        <v/>
      </c>
      <c r="BM187" s="0" t="n">
        <f aca="false">(E187)</f>
        <v>0</v>
      </c>
      <c r="BN187" s="0" t="n">
        <f aca="false">(F187)</f>
        <v>0</v>
      </c>
      <c r="BO187" s="0" t="n">
        <f aca="false">(G187)</f>
        <v>0</v>
      </c>
      <c r="BP187" s="0" t="n">
        <f aca="false">(H187)</f>
        <v>0</v>
      </c>
      <c r="BR187" s="0" t="n">
        <f aca="false">IF(I187="Dulces",1,IF(I187="Hamburguesas",2,3))</f>
        <v>3</v>
      </c>
    </row>
    <row r="188" customFormat="false" ht="15.75" hidden="false" customHeight="true" outlineLevel="0" collapsed="false">
      <c r="BI188" s="7"/>
      <c r="BJ188" s="0" t="str">
        <f aca="false">IF(B188="Hombre",0,IF(B188="Mujer",1,""))</f>
        <v/>
      </c>
      <c r="BK188" s="0" t="str">
        <f aca="false">IF(C188="5-10",1,IF(C188="10-15",2,IF(C188="15-20",3,"")))</f>
        <v/>
      </c>
      <c r="BL188" s="0" t="str">
        <f aca="false">IF(D188="6to",6,IF(D188="7mo",7,IF(D188="8vo",8,IF(D188="9no",9,IF(D188="10mo",10,IF(D188="11vo",11,""))))))</f>
        <v/>
      </c>
      <c r="BM188" s="0" t="n">
        <f aca="false">(E188)</f>
        <v>0</v>
      </c>
      <c r="BN188" s="0" t="n">
        <f aca="false">(F188)</f>
        <v>0</v>
      </c>
      <c r="BO188" s="0" t="n">
        <f aca="false">(G188)</f>
        <v>0</v>
      </c>
      <c r="BP188" s="0" t="n">
        <f aca="false">(H188)</f>
        <v>0</v>
      </c>
      <c r="BR188" s="0" t="n">
        <f aca="false">IF(I188="Dulces",1,IF(I188="Hamburguesas",2,3))</f>
        <v>3</v>
      </c>
    </row>
    <row r="189" customFormat="false" ht="15.75" hidden="false" customHeight="true" outlineLevel="0" collapsed="false">
      <c r="BI189" s="7"/>
      <c r="BJ189" s="0" t="str">
        <f aca="false">IF(B189="Hombre",0,IF(B189="Mujer",1,""))</f>
        <v/>
      </c>
      <c r="BK189" s="0" t="str">
        <f aca="false">IF(C189="5-10",1,IF(C189="10-15",2,IF(C189="15-20",3,"")))</f>
        <v/>
      </c>
      <c r="BL189" s="0" t="str">
        <f aca="false">IF(D189="6to",6,IF(D189="7mo",7,IF(D189="8vo",8,IF(D189="9no",9,IF(D189="10mo",10,IF(D189="11vo",11,""))))))</f>
        <v/>
      </c>
      <c r="BM189" s="0" t="n">
        <f aca="false">(E189)</f>
        <v>0</v>
      </c>
      <c r="BN189" s="0" t="n">
        <f aca="false">(F189)</f>
        <v>0</v>
      </c>
      <c r="BO189" s="0" t="n">
        <f aca="false">(G189)</f>
        <v>0</v>
      </c>
      <c r="BP189" s="0" t="n">
        <f aca="false">(H189)</f>
        <v>0</v>
      </c>
      <c r="BR189" s="0" t="n">
        <f aca="false">IF(I189="Dulces",1,IF(I189="Hamburguesas",2,3))</f>
        <v>3</v>
      </c>
    </row>
    <row r="190" customFormat="false" ht="15.75" hidden="false" customHeight="true" outlineLevel="0" collapsed="false">
      <c r="BI190" s="7"/>
      <c r="BJ190" s="0" t="str">
        <f aca="false">IF(B190="Hombre",0,IF(B190="Mujer",1,""))</f>
        <v/>
      </c>
      <c r="BK190" s="0" t="str">
        <f aca="false">IF(C190="5-10",1,IF(C190="10-15",2,IF(C190="15-20",3,"")))</f>
        <v/>
      </c>
      <c r="BL190" s="0" t="str">
        <f aca="false">IF(D190="6to",6,IF(D190="7mo",7,IF(D190="8vo",8,IF(D190="9no",9,IF(D190="10mo",10,IF(D190="11vo",11,""))))))</f>
        <v/>
      </c>
      <c r="BM190" s="0" t="n">
        <f aca="false">(E190)</f>
        <v>0</v>
      </c>
      <c r="BN190" s="0" t="n">
        <f aca="false">(F190)</f>
        <v>0</v>
      </c>
      <c r="BO190" s="0" t="n">
        <f aca="false">(G190)</f>
        <v>0</v>
      </c>
      <c r="BP190" s="0" t="n">
        <f aca="false">(H190)</f>
        <v>0</v>
      </c>
      <c r="BR190" s="0" t="n">
        <f aca="false">IF(I190="Dulces",1,IF(I190="Hamburguesas",2,3))</f>
        <v>3</v>
      </c>
    </row>
    <row r="191" customFormat="false" ht="15.75" hidden="false" customHeight="true" outlineLevel="0" collapsed="false">
      <c r="BI191" s="7"/>
      <c r="BJ191" s="0" t="str">
        <f aca="false">IF(B191="Hombre",0,IF(B191="Mujer",1,""))</f>
        <v/>
      </c>
      <c r="BK191" s="0" t="str">
        <f aca="false">IF(C191="5-10",1,IF(C191="10-15",2,IF(C191="15-20",3,"")))</f>
        <v/>
      </c>
      <c r="BL191" s="0" t="str">
        <f aca="false">IF(D191="6to",6,IF(D191="7mo",7,IF(D191="8vo",8,IF(D191="9no",9,IF(D191="10mo",10,IF(D191="11vo",11,""))))))</f>
        <v/>
      </c>
      <c r="BM191" s="0" t="n">
        <f aca="false">(E191)</f>
        <v>0</v>
      </c>
      <c r="BN191" s="0" t="n">
        <f aca="false">(F191)</f>
        <v>0</v>
      </c>
      <c r="BO191" s="0" t="n">
        <f aca="false">(G191)</f>
        <v>0</v>
      </c>
      <c r="BP191" s="0" t="n">
        <f aca="false">(H191)</f>
        <v>0</v>
      </c>
      <c r="BR191" s="0" t="n">
        <f aca="false">IF(I191="Dulces",1,IF(I191="Hamburguesas",2,3))</f>
        <v>3</v>
      </c>
    </row>
    <row r="192" customFormat="false" ht="15.75" hidden="false" customHeight="true" outlineLevel="0" collapsed="false">
      <c r="BI192" s="7"/>
      <c r="BJ192" s="0" t="str">
        <f aca="false">IF(B192="Hombre",0,IF(B192="Mujer",1,""))</f>
        <v/>
      </c>
      <c r="BK192" s="0" t="str">
        <f aca="false">IF(C192="5-10",1,IF(C192="10-15",2,IF(C192="15-20",3,"")))</f>
        <v/>
      </c>
      <c r="BL192" s="0" t="str">
        <f aca="false">IF(D192="6to",6,IF(D192="7mo",7,IF(D192="8vo",8,IF(D192="9no",9,IF(D192="10mo",10,IF(D192="11vo",11,""))))))</f>
        <v/>
      </c>
      <c r="BM192" s="0" t="n">
        <f aca="false">(E192)</f>
        <v>0</v>
      </c>
      <c r="BN192" s="0" t="n">
        <f aca="false">(F192)</f>
        <v>0</v>
      </c>
      <c r="BO192" s="0" t="n">
        <f aca="false">(G192)</f>
        <v>0</v>
      </c>
      <c r="BP192" s="0" t="n">
        <f aca="false">(H192)</f>
        <v>0</v>
      </c>
      <c r="BR192" s="0" t="n">
        <f aca="false">IF(I192="Dulces",1,IF(I192="Hamburguesas",2,3))</f>
        <v>3</v>
      </c>
    </row>
    <row r="193" customFormat="false" ht="15.75" hidden="false" customHeight="true" outlineLevel="0" collapsed="false">
      <c r="BI193" s="7"/>
      <c r="BJ193" s="0" t="str">
        <f aca="false">IF(B193="Hombre",0,IF(B193="Mujer",1,""))</f>
        <v/>
      </c>
      <c r="BK193" s="0" t="str">
        <f aca="false">IF(C193="5-10",1,IF(C193="10-15",2,IF(C193="15-20",3,"")))</f>
        <v/>
      </c>
      <c r="BL193" s="0" t="str">
        <f aca="false">IF(D193="6to",6,IF(D193="7mo",7,IF(D193="8vo",8,IF(D193="9no",9,IF(D193="10mo",10,IF(D193="11vo",11,""))))))</f>
        <v/>
      </c>
      <c r="BM193" s="0" t="n">
        <f aca="false">(E193)</f>
        <v>0</v>
      </c>
      <c r="BN193" s="0" t="n">
        <f aca="false">(F193)</f>
        <v>0</v>
      </c>
      <c r="BO193" s="0" t="n">
        <f aca="false">(G193)</f>
        <v>0</v>
      </c>
      <c r="BP193" s="0" t="n">
        <f aca="false">(H193)</f>
        <v>0</v>
      </c>
      <c r="BR193" s="0" t="n">
        <f aca="false">IF(I193="Dulces",1,IF(I193="Hamburguesas",2,3))</f>
        <v>3</v>
      </c>
    </row>
    <row r="194" customFormat="false" ht="15.75" hidden="false" customHeight="true" outlineLevel="0" collapsed="false">
      <c r="BI194" s="7"/>
      <c r="BJ194" s="0" t="str">
        <f aca="false">IF(B194="Hombre",0,IF(B194="Mujer",1,""))</f>
        <v/>
      </c>
      <c r="BK194" s="0" t="str">
        <f aca="false">IF(C194="5-10",1,IF(C194="10-15",2,IF(C194="15-20",3,"")))</f>
        <v/>
      </c>
      <c r="BL194" s="0" t="str">
        <f aca="false">IF(D194="6to",6,IF(D194="7mo",7,IF(D194="8vo",8,IF(D194="9no",9,IF(D194="10mo",10,IF(D194="11vo",11,""))))))</f>
        <v/>
      </c>
      <c r="BM194" s="0" t="n">
        <f aca="false">(E194)</f>
        <v>0</v>
      </c>
      <c r="BN194" s="0" t="n">
        <f aca="false">(F194)</f>
        <v>0</v>
      </c>
      <c r="BO194" s="0" t="n">
        <f aca="false">(G194)</f>
        <v>0</v>
      </c>
      <c r="BP194" s="0" t="n">
        <f aca="false">(H194)</f>
        <v>0</v>
      </c>
      <c r="BR194" s="0" t="n">
        <f aca="false">IF(I194="Dulces",1,IF(I194="Hamburguesas",2,3))</f>
        <v>3</v>
      </c>
    </row>
    <row r="195" customFormat="false" ht="15.75" hidden="false" customHeight="true" outlineLevel="0" collapsed="false">
      <c r="BI195" s="7"/>
      <c r="BJ195" s="0" t="str">
        <f aca="false">IF(B195="Hombre",0,IF(B195="Mujer",1,""))</f>
        <v/>
      </c>
      <c r="BK195" s="0" t="str">
        <f aca="false">IF(C195="5-10",1,IF(C195="10-15",2,IF(C195="15-20",3,"")))</f>
        <v/>
      </c>
      <c r="BL195" s="0" t="str">
        <f aca="false">IF(D195="6to",6,IF(D195="7mo",7,IF(D195="8vo",8,IF(D195="9no",9,IF(D195="10mo",10,IF(D195="11vo",11,""))))))</f>
        <v/>
      </c>
      <c r="BM195" s="0" t="n">
        <f aca="false">(E195)</f>
        <v>0</v>
      </c>
      <c r="BN195" s="0" t="n">
        <f aca="false">(F195)</f>
        <v>0</v>
      </c>
      <c r="BO195" s="0" t="n">
        <f aca="false">(G195)</f>
        <v>0</v>
      </c>
      <c r="BP195" s="0" t="n">
        <f aca="false">(H195)</f>
        <v>0</v>
      </c>
      <c r="BR195" s="0" t="n">
        <f aca="false">IF(I195="Dulces",1,IF(I195="Hamburguesas",2,3))</f>
        <v>3</v>
      </c>
    </row>
    <row r="196" customFormat="false" ht="15.75" hidden="false" customHeight="true" outlineLevel="0" collapsed="false">
      <c r="BI196" s="7"/>
      <c r="BJ196" s="0" t="str">
        <f aca="false">IF(B196="Hombre",0,IF(B196="Mujer",1,""))</f>
        <v/>
      </c>
      <c r="BK196" s="0" t="str">
        <f aca="false">IF(C196="5-10",1,IF(C196="10-15",2,IF(C196="15-20",3,"")))</f>
        <v/>
      </c>
      <c r="BL196" s="0" t="str">
        <f aca="false">IF(D196="6to",6,IF(D196="7mo",7,IF(D196="8vo",8,IF(D196="9no",9,IF(D196="10mo",10,IF(D196="11vo",11,""))))))</f>
        <v/>
      </c>
      <c r="BM196" s="0" t="n">
        <f aca="false">(E196)</f>
        <v>0</v>
      </c>
      <c r="BN196" s="0" t="n">
        <f aca="false">(F196)</f>
        <v>0</v>
      </c>
      <c r="BO196" s="0" t="n">
        <f aca="false">(G196)</f>
        <v>0</v>
      </c>
      <c r="BP196" s="0" t="n">
        <f aca="false">(H196)</f>
        <v>0</v>
      </c>
      <c r="BR196" s="0" t="n">
        <f aca="false">IF(I196="Dulces",1,IF(I196="Hamburguesas",2,3))</f>
        <v>3</v>
      </c>
    </row>
    <row r="197" customFormat="false" ht="15.75" hidden="false" customHeight="true" outlineLevel="0" collapsed="false">
      <c r="BI197" s="7"/>
      <c r="BJ197" s="0" t="str">
        <f aca="false">IF(B197="Hombre",0,IF(B197="Mujer",1,""))</f>
        <v/>
      </c>
      <c r="BK197" s="0" t="str">
        <f aca="false">IF(C197="5-10",1,IF(C197="10-15",2,IF(C197="15-20",3,"")))</f>
        <v/>
      </c>
      <c r="BL197" s="0" t="str">
        <f aca="false">IF(D197="6to",6,IF(D197="7mo",7,IF(D197="8vo",8,IF(D197="9no",9,IF(D197="10mo",10,IF(D197="11vo",11,""))))))</f>
        <v/>
      </c>
      <c r="BM197" s="0" t="n">
        <f aca="false">(E197)</f>
        <v>0</v>
      </c>
      <c r="BN197" s="0" t="n">
        <f aca="false">(F197)</f>
        <v>0</v>
      </c>
      <c r="BO197" s="0" t="n">
        <f aca="false">(G197)</f>
        <v>0</v>
      </c>
      <c r="BP197" s="0" t="n">
        <f aca="false">(H197)</f>
        <v>0</v>
      </c>
      <c r="BR197" s="0" t="n">
        <f aca="false">IF(I197="Dulces",1,IF(I197="Hamburguesas",2,3))</f>
        <v>3</v>
      </c>
    </row>
    <row r="198" customFormat="false" ht="15.75" hidden="false" customHeight="true" outlineLevel="0" collapsed="false">
      <c r="BI198" s="7"/>
      <c r="BJ198" s="0" t="str">
        <f aca="false">IF(B198="Hombre",0,IF(B198="Mujer",1,""))</f>
        <v/>
      </c>
      <c r="BK198" s="0" t="str">
        <f aca="false">IF(C198="5-10",1,IF(C198="10-15",2,IF(C198="15-20",3,"")))</f>
        <v/>
      </c>
      <c r="BL198" s="0" t="str">
        <f aca="false">IF(D198="6to",6,IF(D198="7mo",7,IF(D198="8vo",8,IF(D198="9no",9,IF(D198="10mo",10,IF(D198="11vo",11,""))))))</f>
        <v/>
      </c>
      <c r="BM198" s="0" t="n">
        <f aca="false">(E198)</f>
        <v>0</v>
      </c>
      <c r="BN198" s="0" t="n">
        <f aca="false">(F198)</f>
        <v>0</v>
      </c>
      <c r="BO198" s="0" t="n">
        <f aca="false">(G198)</f>
        <v>0</v>
      </c>
      <c r="BP198" s="0" t="n">
        <f aca="false">(H198)</f>
        <v>0</v>
      </c>
      <c r="BR198" s="0" t="n">
        <f aca="false">IF(I198="Dulces",1,IF(I198="Hamburguesas",2,3))</f>
        <v>3</v>
      </c>
    </row>
    <row r="199" customFormat="false" ht="15.75" hidden="false" customHeight="true" outlineLevel="0" collapsed="false">
      <c r="BI199" s="7"/>
      <c r="BJ199" s="0" t="str">
        <f aca="false">IF(B199="Hombre",0,IF(B199="Mujer",1,""))</f>
        <v/>
      </c>
      <c r="BK199" s="0" t="str">
        <f aca="false">IF(C199="5-10",1,IF(C199="10-15",2,IF(C199="15-20",3,"")))</f>
        <v/>
      </c>
      <c r="BL199" s="0" t="str">
        <f aca="false">IF(D199="6to",6,IF(D199="7mo",7,IF(D199="8vo",8,IF(D199="9no",9,IF(D199="10mo",10,IF(D199="11vo",11,""))))))</f>
        <v/>
      </c>
      <c r="BM199" s="0" t="n">
        <f aca="false">(E199)</f>
        <v>0</v>
      </c>
      <c r="BN199" s="0" t="n">
        <f aca="false">(F199)</f>
        <v>0</v>
      </c>
      <c r="BO199" s="0" t="n">
        <f aca="false">(G199)</f>
        <v>0</v>
      </c>
      <c r="BP199" s="0" t="n">
        <f aca="false">(H199)</f>
        <v>0</v>
      </c>
      <c r="BR199" s="0" t="n">
        <f aca="false">IF(I199="Dulces",1,IF(I199="Hamburguesas",2,3))</f>
        <v>3</v>
      </c>
    </row>
    <row r="200" customFormat="false" ht="15.75" hidden="false" customHeight="true" outlineLevel="0" collapsed="false">
      <c r="BI200" s="7"/>
      <c r="BJ200" s="0" t="str">
        <f aca="false">IF(B200="Hombre",0,IF(B200="Mujer",1,""))</f>
        <v/>
      </c>
      <c r="BK200" s="0" t="str">
        <f aca="false">IF(C200="5-10",1,IF(C200="10-15",2,IF(C200="15-20",3,"")))</f>
        <v/>
      </c>
      <c r="BL200" s="0" t="str">
        <f aca="false">IF(D200="6to",6,IF(D200="7mo",7,IF(D200="8vo",8,IF(D200="9no",9,IF(D200="10mo",10,IF(D200="11vo",11,""))))))</f>
        <v/>
      </c>
      <c r="BM200" s="0" t="n">
        <f aca="false">(E200)</f>
        <v>0</v>
      </c>
      <c r="BN200" s="0" t="n">
        <f aca="false">(F200)</f>
        <v>0</v>
      </c>
      <c r="BO200" s="0" t="n">
        <f aca="false">(G200)</f>
        <v>0</v>
      </c>
      <c r="BP200" s="0" t="n">
        <f aca="false">(H200)</f>
        <v>0</v>
      </c>
      <c r="BR200" s="0" t="n">
        <f aca="false">IF(I200="Dulces",1,IF(I200="Hamburguesas",2,3))</f>
        <v>3</v>
      </c>
    </row>
    <row r="201" customFormat="false" ht="15.75" hidden="false" customHeight="true" outlineLevel="0" collapsed="false">
      <c r="BI201" s="7"/>
      <c r="BJ201" s="0" t="str">
        <f aca="false">IF(B201="Hombre",0,IF(B201="Mujer",1,""))</f>
        <v/>
      </c>
      <c r="BK201" s="0" t="str">
        <f aca="false">IF(C201="5-10",1,IF(C201="10-15",2,IF(C201="15-20",3,"")))</f>
        <v/>
      </c>
      <c r="BL201" s="0" t="str">
        <f aca="false">IF(D201="6to",6,IF(D201="7mo",7,IF(D201="8vo",8,IF(D201="9no",9,IF(D201="10mo",10,IF(D201="11vo",11,""))))))</f>
        <v/>
      </c>
      <c r="BM201" s="0" t="n">
        <f aca="false">(E201)</f>
        <v>0</v>
      </c>
      <c r="BN201" s="0" t="n">
        <f aca="false">(F201)</f>
        <v>0</v>
      </c>
      <c r="BO201" s="0" t="n">
        <f aca="false">(G201)</f>
        <v>0</v>
      </c>
      <c r="BP201" s="0" t="n">
        <f aca="false">(H201)</f>
        <v>0</v>
      </c>
      <c r="BR201" s="0" t="n">
        <f aca="false">IF(I201="Dulces",1,IF(I201="Hamburguesas",2,3))</f>
        <v>3</v>
      </c>
    </row>
    <row r="202" customFormat="false" ht="15.75" hidden="false" customHeight="true" outlineLevel="0" collapsed="false">
      <c r="BI202" s="7"/>
      <c r="BJ202" s="0" t="str">
        <f aca="false">IF(B202="Hombre",0,IF(B202="Mujer",1,""))</f>
        <v/>
      </c>
      <c r="BK202" s="0" t="str">
        <f aca="false">IF(C202="5-10",1,IF(C202="10-15",2,IF(C202="15-20",3,"")))</f>
        <v/>
      </c>
      <c r="BL202" s="0" t="str">
        <f aca="false">IF(D202="6to",6,IF(D202="7mo",7,IF(D202="8vo",8,IF(D202="9no",9,IF(D202="10mo",10,IF(D202="11vo",11,""))))))</f>
        <v/>
      </c>
      <c r="BM202" s="0" t="n">
        <f aca="false">(E202)</f>
        <v>0</v>
      </c>
      <c r="BN202" s="0" t="n">
        <f aca="false">(F202)</f>
        <v>0</v>
      </c>
      <c r="BO202" s="0" t="n">
        <f aca="false">(G202)</f>
        <v>0</v>
      </c>
      <c r="BP202" s="0" t="n">
        <f aca="false">(H202)</f>
        <v>0</v>
      </c>
      <c r="BR202" s="0" t="n">
        <f aca="false">IF(I202="Dulces",1,IF(I202="Hamburguesas",2,3))</f>
        <v>3</v>
      </c>
    </row>
    <row r="203" customFormat="false" ht="15.75" hidden="false" customHeight="true" outlineLevel="0" collapsed="false">
      <c r="BI203" s="7"/>
      <c r="BJ203" s="0" t="str">
        <f aca="false">IF(B203="Hombre",0,IF(B203="Mujer",1,""))</f>
        <v/>
      </c>
      <c r="BK203" s="0" t="str">
        <f aca="false">IF(C203="5-10",1,IF(C203="10-15",2,IF(C203="15-20",3,"")))</f>
        <v/>
      </c>
      <c r="BL203" s="0" t="str">
        <f aca="false">IF(D203="6to",6,IF(D203="7mo",7,IF(D203="8vo",8,IF(D203="9no",9,IF(D203="10mo",10,IF(D203="11vo",11,""))))))</f>
        <v/>
      </c>
      <c r="BM203" s="0" t="n">
        <f aca="false">(E203)</f>
        <v>0</v>
      </c>
      <c r="BN203" s="0" t="n">
        <f aca="false">(F203)</f>
        <v>0</v>
      </c>
      <c r="BO203" s="0" t="n">
        <f aca="false">(G203)</f>
        <v>0</v>
      </c>
      <c r="BP203" s="0" t="n">
        <f aca="false">(H203)</f>
        <v>0</v>
      </c>
      <c r="BR203" s="0" t="n">
        <f aca="false">IF(I203="Dulces",1,IF(I203="Hamburguesas",2,3))</f>
        <v>3</v>
      </c>
    </row>
    <row r="204" customFormat="false" ht="15.75" hidden="false" customHeight="true" outlineLevel="0" collapsed="false">
      <c r="BI204" s="7"/>
      <c r="BJ204" s="0" t="str">
        <f aca="false">IF(B204="Hombre",0,IF(B204="Mujer",1,""))</f>
        <v/>
      </c>
      <c r="BK204" s="0" t="str">
        <f aca="false">IF(C204="5-10",1,IF(C204="10-15",2,IF(C204="15-20",3,"")))</f>
        <v/>
      </c>
      <c r="BL204" s="0" t="str">
        <f aca="false">IF(D204="6to",6,IF(D204="7mo",7,IF(D204="8vo",8,IF(D204="9no",9,IF(D204="10mo",10,IF(D204="11vo",11,""))))))</f>
        <v/>
      </c>
      <c r="BM204" s="0" t="n">
        <f aca="false">(E204)</f>
        <v>0</v>
      </c>
      <c r="BN204" s="0" t="n">
        <f aca="false">(F204)</f>
        <v>0</v>
      </c>
      <c r="BO204" s="0" t="n">
        <f aca="false">(G204)</f>
        <v>0</v>
      </c>
      <c r="BP204" s="0" t="n">
        <f aca="false">(H204)</f>
        <v>0</v>
      </c>
      <c r="BR204" s="0" t="n">
        <f aca="false">IF(I204="Dulces",1,IF(I204="Hamburguesas",2,3))</f>
        <v>3</v>
      </c>
    </row>
    <row r="205" customFormat="false" ht="15.75" hidden="false" customHeight="true" outlineLevel="0" collapsed="false">
      <c r="BI205" s="7"/>
      <c r="BJ205" s="0" t="str">
        <f aca="false">IF(B205="Hombre",0,IF(B205="Mujer",1,""))</f>
        <v/>
      </c>
      <c r="BK205" s="0" t="str">
        <f aca="false">IF(C205="5-10",1,IF(C205="10-15",2,IF(C205="15-20",3,"")))</f>
        <v/>
      </c>
      <c r="BL205" s="0" t="str">
        <f aca="false">IF(D205="6to",6,IF(D205="7mo",7,IF(D205="8vo",8,IF(D205="9no",9,IF(D205="10mo",10,IF(D205="11vo",11,""))))))</f>
        <v/>
      </c>
      <c r="BM205" s="0" t="n">
        <f aca="false">(E205)</f>
        <v>0</v>
      </c>
      <c r="BN205" s="0" t="n">
        <f aca="false">(F205)</f>
        <v>0</v>
      </c>
      <c r="BO205" s="0" t="n">
        <f aca="false">(G205)</f>
        <v>0</v>
      </c>
      <c r="BP205" s="0" t="n">
        <f aca="false">(H205)</f>
        <v>0</v>
      </c>
      <c r="BR205" s="0" t="n">
        <f aca="false">IF(I205="Dulces",1,IF(I205="Hamburguesas",2,3))</f>
        <v>3</v>
      </c>
    </row>
    <row r="206" customFormat="false" ht="15.75" hidden="false" customHeight="true" outlineLevel="0" collapsed="false">
      <c r="BI206" s="7"/>
      <c r="BJ206" s="0" t="str">
        <f aca="false">IF(B206="Hombre",0,IF(B206="Mujer",1,""))</f>
        <v/>
      </c>
      <c r="BK206" s="0" t="str">
        <f aca="false">IF(C206="5-10",1,IF(C206="10-15",2,IF(C206="15-20",3,"")))</f>
        <v/>
      </c>
      <c r="BL206" s="0" t="str">
        <f aca="false">IF(D206="6to",6,IF(D206="7mo",7,IF(D206="8vo",8,IF(D206="9no",9,IF(D206="10mo",10,IF(D206="11vo",11,""))))))</f>
        <v/>
      </c>
      <c r="BM206" s="0" t="n">
        <f aca="false">(E206)</f>
        <v>0</v>
      </c>
      <c r="BN206" s="0" t="n">
        <f aca="false">(F206)</f>
        <v>0</v>
      </c>
      <c r="BO206" s="0" t="n">
        <f aca="false">(G206)</f>
        <v>0</v>
      </c>
      <c r="BP206" s="0" t="n">
        <f aca="false">(H206)</f>
        <v>0</v>
      </c>
      <c r="BR206" s="0" t="n">
        <f aca="false">IF(I206="Dulces",1,IF(I206="Hamburguesas",2,3))</f>
        <v>3</v>
      </c>
    </row>
    <row r="207" customFormat="false" ht="15.75" hidden="false" customHeight="true" outlineLevel="0" collapsed="false">
      <c r="BI207" s="7"/>
      <c r="BJ207" s="0" t="str">
        <f aca="false">IF(B207="Hombre",0,IF(B207="Mujer",1,""))</f>
        <v/>
      </c>
      <c r="BK207" s="0" t="str">
        <f aca="false">IF(C207="5-10",1,IF(C207="10-15",2,IF(C207="15-20",3,"")))</f>
        <v/>
      </c>
      <c r="BL207" s="0" t="str">
        <f aca="false">IF(D207="6to",6,IF(D207="7mo",7,IF(D207="8vo",8,IF(D207="9no",9,IF(D207="10mo",10,IF(D207="11vo",11,""))))))</f>
        <v/>
      </c>
      <c r="BM207" s="0" t="n">
        <f aca="false">(E207)</f>
        <v>0</v>
      </c>
      <c r="BN207" s="0" t="n">
        <f aca="false">(F207)</f>
        <v>0</v>
      </c>
      <c r="BO207" s="0" t="n">
        <f aca="false">(G207)</f>
        <v>0</v>
      </c>
      <c r="BP207" s="0" t="n">
        <f aca="false">(H207)</f>
        <v>0</v>
      </c>
      <c r="BR207" s="0" t="n">
        <f aca="false">IF(I207="Dulces",1,IF(I207="Hamburguesas",2,3))</f>
        <v>3</v>
      </c>
    </row>
    <row r="208" customFormat="false" ht="15.75" hidden="false" customHeight="true" outlineLevel="0" collapsed="false">
      <c r="BI208" s="7"/>
      <c r="BJ208" s="0" t="str">
        <f aca="false">IF(B208="Hombre",0,IF(B208="Mujer",1,""))</f>
        <v/>
      </c>
      <c r="BK208" s="0" t="str">
        <f aca="false">IF(C208="5-10",1,IF(C208="10-15",2,IF(C208="15-20",3,"")))</f>
        <v/>
      </c>
      <c r="BL208" s="0" t="str">
        <f aca="false">IF(D208="6to",6,IF(D208="7mo",7,IF(D208="8vo",8,IF(D208="9no",9,IF(D208="10mo",10,IF(D208="11vo",11,""))))))</f>
        <v/>
      </c>
      <c r="BM208" s="0" t="n">
        <f aca="false">(E208)</f>
        <v>0</v>
      </c>
      <c r="BN208" s="0" t="n">
        <f aca="false">(F208)</f>
        <v>0</v>
      </c>
      <c r="BO208" s="0" t="n">
        <f aca="false">(G208)</f>
        <v>0</v>
      </c>
      <c r="BP208" s="0" t="n">
        <f aca="false">(H208)</f>
        <v>0</v>
      </c>
      <c r="BR208" s="0" t="n">
        <f aca="false">IF(I208="Dulces",1,IF(I208="Hamburguesas",2,3))</f>
        <v>3</v>
      </c>
    </row>
    <row r="209" customFormat="false" ht="15.75" hidden="false" customHeight="true" outlineLevel="0" collapsed="false">
      <c r="BI209" s="7"/>
      <c r="BJ209" s="0" t="str">
        <f aca="false">IF(B209="Hombre",0,IF(B209="Mujer",1,""))</f>
        <v/>
      </c>
      <c r="BK209" s="0" t="str">
        <f aca="false">IF(C209="5-10",1,IF(C209="10-15",2,IF(C209="15-20",3,"")))</f>
        <v/>
      </c>
      <c r="BL209" s="0" t="str">
        <f aca="false">IF(D209="6to",6,IF(D209="7mo",7,IF(D209="8vo",8,IF(D209="9no",9,IF(D209="10mo",10,IF(D209="11vo",11,""))))))</f>
        <v/>
      </c>
      <c r="BM209" s="0" t="n">
        <f aca="false">(E209)</f>
        <v>0</v>
      </c>
      <c r="BN209" s="0" t="n">
        <f aca="false">(F209)</f>
        <v>0</v>
      </c>
      <c r="BO209" s="0" t="n">
        <f aca="false">(G209)</f>
        <v>0</v>
      </c>
      <c r="BP209" s="0" t="n">
        <f aca="false">(H209)</f>
        <v>0</v>
      </c>
      <c r="BR209" s="0" t="n">
        <f aca="false">IF(I209="Dulces",1,IF(I209="Hamburguesas",2,3))</f>
        <v>3</v>
      </c>
    </row>
    <row r="210" customFormat="false" ht="15.75" hidden="false" customHeight="true" outlineLevel="0" collapsed="false">
      <c r="BI210" s="7"/>
      <c r="BJ210" s="0" t="str">
        <f aca="false">IF(B210="Hombre",0,IF(B210="Mujer",1,""))</f>
        <v/>
      </c>
      <c r="BK210" s="0" t="str">
        <f aca="false">IF(C210="5-10",1,IF(C210="10-15",2,IF(C210="15-20",3,"")))</f>
        <v/>
      </c>
      <c r="BL210" s="0" t="str">
        <f aca="false">IF(D210="6to",6,IF(D210="7mo",7,IF(D210="8vo",8,IF(D210="9no",9,IF(D210="10mo",10,IF(D210="11vo",11,""))))))</f>
        <v/>
      </c>
      <c r="BM210" s="0" t="n">
        <f aca="false">(E210)</f>
        <v>0</v>
      </c>
      <c r="BN210" s="0" t="n">
        <f aca="false">(F210)</f>
        <v>0</v>
      </c>
      <c r="BO210" s="0" t="n">
        <f aca="false">(G210)</f>
        <v>0</v>
      </c>
      <c r="BP210" s="0" t="n">
        <f aca="false">(H210)</f>
        <v>0</v>
      </c>
      <c r="BR210" s="0" t="n">
        <f aca="false">IF(I210="Dulces",1,IF(I210="Hamburguesas",2,3))</f>
        <v>3</v>
      </c>
    </row>
    <row r="211" customFormat="false" ht="15.75" hidden="false" customHeight="true" outlineLevel="0" collapsed="false">
      <c r="BI211" s="7"/>
      <c r="BJ211" s="0" t="str">
        <f aca="false">IF(B211="Hombre",0,IF(B211="Mujer",1,""))</f>
        <v/>
      </c>
      <c r="BK211" s="0" t="str">
        <f aca="false">IF(C211="5-10",1,IF(C211="10-15",2,IF(C211="15-20",3,"")))</f>
        <v/>
      </c>
      <c r="BL211" s="0" t="str">
        <f aca="false">IF(D211="6to",6,IF(D211="7mo",7,IF(D211="8vo",8,IF(D211="9no",9,IF(D211="10mo",10,IF(D211="11vo",11,""))))))</f>
        <v/>
      </c>
      <c r="BM211" s="0" t="n">
        <f aca="false">(E211)</f>
        <v>0</v>
      </c>
      <c r="BN211" s="0" t="n">
        <f aca="false">(F211)</f>
        <v>0</v>
      </c>
      <c r="BO211" s="0" t="n">
        <f aca="false">(G211)</f>
        <v>0</v>
      </c>
      <c r="BP211" s="0" t="n">
        <f aca="false">(H211)</f>
        <v>0</v>
      </c>
      <c r="BR211" s="0" t="n">
        <f aca="false">IF(I211="Dulces",1,IF(I211="Hamburguesas",2,3))</f>
        <v>3</v>
      </c>
    </row>
    <row r="212" customFormat="false" ht="15.75" hidden="false" customHeight="true" outlineLevel="0" collapsed="false">
      <c r="BI212" s="7"/>
      <c r="BJ212" s="0" t="str">
        <f aca="false">IF(B212="Hombre",0,IF(B212="Mujer",1,""))</f>
        <v/>
      </c>
      <c r="BK212" s="0" t="str">
        <f aca="false">IF(C212="5-10",1,IF(C212="10-15",2,IF(C212="15-20",3,"")))</f>
        <v/>
      </c>
      <c r="BL212" s="0" t="str">
        <f aca="false">IF(D212="6to",6,IF(D212="7mo",7,IF(D212="8vo",8,IF(D212="9no",9,IF(D212="10mo",10,IF(D212="11vo",11,""))))))</f>
        <v/>
      </c>
      <c r="BM212" s="0" t="n">
        <f aca="false">(E212)</f>
        <v>0</v>
      </c>
      <c r="BN212" s="0" t="n">
        <f aca="false">(F212)</f>
        <v>0</v>
      </c>
      <c r="BO212" s="0" t="n">
        <f aca="false">(G212)</f>
        <v>0</v>
      </c>
      <c r="BP212" s="0" t="n">
        <f aca="false">(H212)</f>
        <v>0</v>
      </c>
      <c r="BR212" s="0" t="n">
        <f aca="false">IF(I212="Dulces",1,IF(I212="Hamburguesas",2,3))</f>
        <v>3</v>
      </c>
    </row>
    <row r="213" customFormat="false" ht="15.75" hidden="false" customHeight="true" outlineLevel="0" collapsed="false">
      <c r="BI213" s="7"/>
      <c r="BJ213" s="0" t="str">
        <f aca="false">IF(B213="Hombre",0,IF(B213="Mujer",1,""))</f>
        <v/>
      </c>
      <c r="BK213" s="0" t="str">
        <f aca="false">IF(C213="5-10",1,IF(C213="10-15",2,IF(C213="15-20",3,"")))</f>
        <v/>
      </c>
      <c r="BL213" s="0" t="str">
        <f aca="false">IF(D213="6to",6,IF(D213="7mo",7,IF(D213="8vo",8,IF(D213="9no",9,IF(D213="10mo",10,IF(D213="11vo",11,""))))))</f>
        <v/>
      </c>
      <c r="BM213" s="0" t="n">
        <f aca="false">(E213)</f>
        <v>0</v>
      </c>
      <c r="BN213" s="0" t="n">
        <f aca="false">(F213)</f>
        <v>0</v>
      </c>
      <c r="BO213" s="0" t="n">
        <f aca="false">(G213)</f>
        <v>0</v>
      </c>
      <c r="BP213" s="0" t="n">
        <f aca="false">(H213)</f>
        <v>0</v>
      </c>
      <c r="BR213" s="0" t="n">
        <f aca="false">IF(I213="Dulces",1,IF(I213="Hamburguesas",2,3))</f>
        <v>3</v>
      </c>
    </row>
    <row r="214" customFormat="false" ht="15.75" hidden="false" customHeight="true" outlineLevel="0" collapsed="false">
      <c r="BI214" s="7"/>
      <c r="BJ214" s="0" t="str">
        <f aca="false">IF(B214="Hombre",0,IF(B214="Mujer",1,""))</f>
        <v/>
      </c>
      <c r="BK214" s="0" t="str">
        <f aca="false">IF(C214="5-10",1,IF(C214="10-15",2,IF(C214="15-20",3,"")))</f>
        <v/>
      </c>
      <c r="BL214" s="0" t="str">
        <f aca="false">IF(D214="6to",6,IF(D214="7mo",7,IF(D214="8vo",8,IF(D214="9no",9,IF(D214="10mo",10,IF(D214="11vo",11,""))))))</f>
        <v/>
      </c>
      <c r="BM214" s="0" t="n">
        <f aca="false">(E214)</f>
        <v>0</v>
      </c>
      <c r="BN214" s="0" t="n">
        <f aca="false">(F214)</f>
        <v>0</v>
      </c>
      <c r="BO214" s="0" t="n">
        <f aca="false">(G214)</f>
        <v>0</v>
      </c>
      <c r="BP214" s="0" t="n">
        <f aca="false">(H214)</f>
        <v>0</v>
      </c>
      <c r="BR214" s="0" t="n">
        <f aca="false">IF(I214="Dulces",1,IF(I214="Hamburguesas",2,3))</f>
        <v>3</v>
      </c>
    </row>
    <row r="215" customFormat="false" ht="15.75" hidden="false" customHeight="true" outlineLevel="0" collapsed="false">
      <c r="BI215" s="7"/>
      <c r="BJ215" s="0" t="str">
        <f aca="false">IF(B215="Hombre",0,IF(B215="Mujer",1,""))</f>
        <v/>
      </c>
      <c r="BK215" s="0" t="str">
        <f aca="false">IF(C215="5-10",1,IF(C215="10-15",2,IF(C215="15-20",3,"")))</f>
        <v/>
      </c>
      <c r="BL215" s="0" t="str">
        <f aca="false">IF(D215="6to",6,IF(D215="7mo",7,IF(D215="8vo",8,IF(D215="9no",9,IF(D215="10mo",10,IF(D215="11vo",11,""))))))</f>
        <v/>
      </c>
      <c r="BM215" s="0" t="n">
        <f aca="false">(E215)</f>
        <v>0</v>
      </c>
      <c r="BN215" s="0" t="n">
        <f aca="false">(F215)</f>
        <v>0</v>
      </c>
      <c r="BO215" s="0" t="n">
        <f aca="false">(G215)</f>
        <v>0</v>
      </c>
      <c r="BP215" s="0" t="n">
        <f aca="false">(H215)</f>
        <v>0</v>
      </c>
      <c r="BR215" s="0" t="n">
        <f aca="false">IF(I215="Dulces",1,IF(I215="Hamburguesas",2,3))</f>
        <v>3</v>
      </c>
    </row>
    <row r="216" customFormat="false" ht="15.75" hidden="false" customHeight="true" outlineLevel="0" collapsed="false">
      <c r="BI216" s="7"/>
      <c r="BJ216" s="0" t="str">
        <f aca="false">IF(B216="Hombre",0,IF(B216="Mujer",1,""))</f>
        <v/>
      </c>
      <c r="BK216" s="0" t="str">
        <f aca="false">IF(C216="5-10",1,IF(C216="10-15",2,IF(C216="15-20",3,"")))</f>
        <v/>
      </c>
      <c r="BL216" s="0" t="str">
        <f aca="false">IF(D216="6to",6,IF(D216="7mo",7,IF(D216="8vo",8,IF(D216="9no",9,IF(D216="10mo",10,IF(D216="11vo",11,""))))))</f>
        <v/>
      </c>
      <c r="BM216" s="0" t="n">
        <f aca="false">(E216)</f>
        <v>0</v>
      </c>
      <c r="BN216" s="0" t="n">
        <f aca="false">(F216)</f>
        <v>0</v>
      </c>
      <c r="BO216" s="0" t="n">
        <f aca="false">(G216)</f>
        <v>0</v>
      </c>
      <c r="BP216" s="0" t="n">
        <f aca="false">(H216)</f>
        <v>0</v>
      </c>
      <c r="BR216" s="0" t="n">
        <f aca="false">IF(I216="Dulces",1,IF(I216="Hamburguesas",2,3))</f>
        <v>3</v>
      </c>
    </row>
    <row r="217" customFormat="false" ht="15.75" hidden="false" customHeight="true" outlineLevel="0" collapsed="false">
      <c r="BI217" s="7"/>
      <c r="BJ217" s="0" t="str">
        <f aca="false">IF(B217="Hombre",0,IF(B217="Mujer",1,""))</f>
        <v/>
      </c>
      <c r="BK217" s="0" t="str">
        <f aca="false">IF(C217="5-10",1,IF(C217="10-15",2,IF(C217="15-20",3,"")))</f>
        <v/>
      </c>
      <c r="BL217" s="0" t="str">
        <f aca="false">IF(D217="6to",6,IF(D217="7mo",7,IF(D217="8vo",8,IF(D217="9no",9,IF(D217="10mo",10,IF(D217="11vo",11,""))))))</f>
        <v/>
      </c>
      <c r="BM217" s="0" t="n">
        <f aca="false">(E217)</f>
        <v>0</v>
      </c>
      <c r="BN217" s="0" t="n">
        <f aca="false">(F217)</f>
        <v>0</v>
      </c>
      <c r="BO217" s="0" t="n">
        <f aca="false">(G217)</f>
        <v>0</v>
      </c>
      <c r="BP217" s="0" t="n">
        <f aca="false">(H217)</f>
        <v>0</v>
      </c>
      <c r="BR217" s="0" t="n">
        <f aca="false">IF(I217="Dulces",1,IF(I217="Hamburguesas",2,3))</f>
        <v>3</v>
      </c>
    </row>
    <row r="218" customFormat="false" ht="15.75" hidden="false" customHeight="true" outlineLevel="0" collapsed="false">
      <c r="BI218" s="7"/>
      <c r="BJ218" s="0" t="str">
        <f aca="false">IF(B218="Hombre",0,IF(B218="Mujer",1,""))</f>
        <v/>
      </c>
      <c r="BK218" s="0" t="str">
        <f aca="false">IF(C218="5-10",1,IF(C218="10-15",2,IF(C218="15-20",3,"")))</f>
        <v/>
      </c>
      <c r="BL218" s="0" t="str">
        <f aca="false">IF(D218="6to",6,IF(D218="7mo",7,IF(D218="8vo",8,IF(D218="9no",9,IF(D218="10mo",10,IF(D218="11vo",11,""))))))</f>
        <v/>
      </c>
      <c r="BM218" s="0" t="n">
        <f aca="false">(E218)</f>
        <v>0</v>
      </c>
      <c r="BN218" s="0" t="n">
        <f aca="false">(F218)</f>
        <v>0</v>
      </c>
      <c r="BO218" s="0" t="n">
        <f aca="false">(G218)</f>
        <v>0</v>
      </c>
      <c r="BP218" s="0" t="n">
        <f aca="false">(H218)</f>
        <v>0</v>
      </c>
      <c r="BR218" s="0" t="n">
        <f aca="false">IF(I218="Dulces",1,IF(I218="Hamburguesas",2,3))</f>
        <v>3</v>
      </c>
    </row>
    <row r="219" customFormat="false" ht="15.75" hidden="false" customHeight="true" outlineLevel="0" collapsed="false">
      <c r="BI219" s="7"/>
      <c r="BJ219" s="0" t="str">
        <f aca="false">IF(B219="Hombre",0,IF(B219="Mujer",1,""))</f>
        <v/>
      </c>
      <c r="BK219" s="0" t="str">
        <f aca="false">IF(C219="5-10",1,IF(C219="10-15",2,IF(C219="15-20",3,"")))</f>
        <v/>
      </c>
      <c r="BL219" s="0" t="str">
        <f aca="false">IF(D219="6to",6,IF(D219="7mo",7,IF(D219="8vo",8,IF(D219="9no",9,IF(D219="10mo",10,IF(D219="11vo",11,""))))))</f>
        <v/>
      </c>
      <c r="BM219" s="0" t="n">
        <f aca="false">(E219)</f>
        <v>0</v>
      </c>
      <c r="BN219" s="0" t="n">
        <f aca="false">(F219)</f>
        <v>0</v>
      </c>
      <c r="BO219" s="0" t="n">
        <f aca="false">(G219)</f>
        <v>0</v>
      </c>
      <c r="BP219" s="0" t="n">
        <f aca="false">(H219)</f>
        <v>0</v>
      </c>
      <c r="BR219" s="0" t="n">
        <f aca="false">IF(I219="Dulces",1,IF(I219="Hamburguesas",2,3))</f>
        <v>3</v>
      </c>
    </row>
    <row r="220" customFormat="false" ht="15.75" hidden="false" customHeight="true" outlineLevel="0" collapsed="false">
      <c r="BI220" s="7"/>
      <c r="BJ220" s="0" t="str">
        <f aca="false">IF(B220="Hombre",0,IF(B220="Mujer",1,""))</f>
        <v/>
      </c>
      <c r="BK220" s="0" t="str">
        <f aca="false">IF(C220="5-10",1,IF(C220="10-15",2,IF(C220="15-20",3,"")))</f>
        <v/>
      </c>
      <c r="BL220" s="0" t="str">
        <f aca="false">IF(D220="6to",6,IF(D220="7mo",7,IF(D220="8vo",8,IF(D220="9no",9,IF(D220="10mo",10,IF(D220="11vo",11,""))))))</f>
        <v/>
      </c>
      <c r="BM220" s="0" t="n">
        <f aca="false">(E220)</f>
        <v>0</v>
      </c>
      <c r="BN220" s="0" t="n">
        <f aca="false">(F220)</f>
        <v>0</v>
      </c>
      <c r="BO220" s="0" t="n">
        <f aca="false">(G220)</f>
        <v>0</v>
      </c>
      <c r="BP220" s="0" t="n">
        <f aca="false">(H220)</f>
        <v>0</v>
      </c>
      <c r="BR220" s="0" t="n">
        <f aca="false">IF(I220="Dulces",1,IF(I220="Hamburguesas",2,3))</f>
        <v>3</v>
      </c>
    </row>
    <row r="221" customFormat="false" ht="15.75" hidden="false" customHeight="true" outlineLevel="0" collapsed="false">
      <c r="BI221" s="7"/>
      <c r="BJ221" s="0" t="str">
        <f aca="false">IF(B221="Hombre",0,IF(B221="Mujer",1,""))</f>
        <v/>
      </c>
      <c r="BK221" s="0" t="str">
        <f aca="false">IF(C221="5-10",1,IF(C221="10-15",2,IF(C221="15-20",3,"")))</f>
        <v/>
      </c>
      <c r="BL221" s="0" t="str">
        <f aca="false">IF(D221="6to",6,IF(D221="7mo",7,IF(D221="8vo",8,IF(D221="9no",9,IF(D221="10mo",10,IF(D221="11vo",11,""))))))</f>
        <v/>
      </c>
      <c r="BM221" s="0" t="n">
        <f aca="false">(E221)</f>
        <v>0</v>
      </c>
      <c r="BN221" s="0" t="n">
        <f aca="false">(F221)</f>
        <v>0</v>
      </c>
      <c r="BO221" s="0" t="n">
        <f aca="false">(G221)</f>
        <v>0</v>
      </c>
      <c r="BP221" s="0" t="n">
        <f aca="false">(H221)</f>
        <v>0</v>
      </c>
      <c r="BR221" s="0" t="n">
        <f aca="false">IF(I221="Dulces",1,IF(I221="Hamburguesas",2,3))</f>
        <v>3</v>
      </c>
    </row>
    <row r="222" customFormat="false" ht="15.75" hidden="false" customHeight="true" outlineLevel="0" collapsed="false">
      <c r="BI222" s="7"/>
      <c r="BJ222" s="0" t="str">
        <f aca="false">IF(B222="Hombre",0,IF(B222="Mujer",1,""))</f>
        <v/>
      </c>
      <c r="BK222" s="0" t="str">
        <f aca="false">IF(C222="5-10",1,IF(C222="10-15",2,IF(C222="15-20",3,"")))</f>
        <v/>
      </c>
      <c r="BL222" s="0" t="str">
        <f aca="false">IF(D222="6to",6,IF(D222="7mo",7,IF(D222="8vo",8,IF(D222="9no",9,IF(D222="10mo",10,IF(D222="11vo",11,""))))))</f>
        <v/>
      </c>
      <c r="BM222" s="0" t="n">
        <f aca="false">(E222)</f>
        <v>0</v>
      </c>
      <c r="BN222" s="0" t="n">
        <f aca="false">(F222)</f>
        <v>0</v>
      </c>
      <c r="BO222" s="0" t="n">
        <f aca="false">(G222)</f>
        <v>0</v>
      </c>
      <c r="BP222" s="0" t="n">
        <f aca="false">(H222)</f>
        <v>0</v>
      </c>
      <c r="BR222" s="0" t="n">
        <f aca="false">IF(I222="Dulces",1,IF(I222="Hamburguesas",2,3))</f>
        <v>3</v>
      </c>
    </row>
    <row r="223" customFormat="false" ht="15.75" hidden="false" customHeight="true" outlineLevel="0" collapsed="false">
      <c r="BI223" s="7"/>
      <c r="BJ223" s="0" t="str">
        <f aca="false">IF(B223="Hombre",0,IF(B223="Mujer",1,""))</f>
        <v/>
      </c>
      <c r="BK223" s="0" t="str">
        <f aca="false">IF(C223="5-10",1,IF(C223="10-15",2,IF(C223="15-20",3,"")))</f>
        <v/>
      </c>
      <c r="BL223" s="0" t="str">
        <f aca="false">IF(D223="6to",6,IF(D223="7mo",7,IF(D223="8vo",8,IF(D223="9no",9,IF(D223="10mo",10,IF(D223="11vo",11,""))))))</f>
        <v/>
      </c>
      <c r="BM223" s="0" t="n">
        <f aca="false">(E223)</f>
        <v>0</v>
      </c>
      <c r="BN223" s="0" t="n">
        <f aca="false">(F223)</f>
        <v>0</v>
      </c>
      <c r="BO223" s="0" t="n">
        <f aca="false">(G223)</f>
        <v>0</v>
      </c>
      <c r="BP223" s="0" t="n">
        <f aca="false">(H223)</f>
        <v>0</v>
      </c>
      <c r="BR223" s="0" t="n">
        <f aca="false">IF(I223="Dulces",1,IF(I223="Hamburguesas",2,3))</f>
        <v>3</v>
      </c>
    </row>
    <row r="224" customFormat="false" ht="15.75" hidden="false" customHeight="true" outlineLevel="0" collapsed="false">
      <c r="BI224" s="7"/>
      <c r="BJ224" s="0" t="str">
        <f aca="false">IF(B224="Hombre",0,IF(B224="Mujer",1,""))</f>
        <v/>
      </c>
      <c r="BK224" s="0" t="str">
        <f aca="false">IF(C224="5-10",1,IF(C224="10-15",2,IF(C224="15-20",3,"")))</f>
        <v/>
      </c>
      <c r="BL224" s="0" t="str">
        <f aca="false">IF(D224="6to",6,IF(D224="7mo",7,IF(D224="8vo",8,IF(D224="9no",9,IF(D224="10mo",10,IF(D224="11vo",11,""))))))</f>
        <v/>
      </c>
      <c r="BM224" s="0" t="n">
        <f aca="false">(E224)</f>
        <v>0</v>
      </c>
      <c r="BN224" s="0" t="n">
        <f aca="false">(F224)</f>
        <v>0</v>
      </c>
      <c r="BO224" s="0" t="n">
        <f aca="false">(G224)</f>
        <v>0</v>
      </c>
      <c r="BP224" s="0" t="n">
        <f aca="false">(H224)</f>
        <v>0</v>
      </c>
      <c r="BR224" s="0" t="n">
        <f aca="false">IF(I224="Dulces",1,IF(I224="Hamburguesas",2,3))</f>
        <v>3</v>
      </c>
    </row>
    <row r="225" customFormat="false" ht="15.75" hidden="false" customHeight="true" outlineLevel="0" collapsed="false">
      <c r="BI225" s="7"/>
      <c r="BJ225" s="0" t="str">
        <f aca="false">IF(B225="Hombre",0,IF(B225="Mujer",1,""))</f>
        <v/>
      </c>
      <c r="BK225" s="0" t="str">
        <f aca="false">IF(C225="5-10",1,IF(C225="10-15",2,IF(C225="15-20",3,"")))</f>
        <v/>
      </c>
      <c r="BL225" s="0" t="str">
        <f aca="false">IF(D225="6to",6,IF(D225="7mo",7,IF(D225="8vo",8,IF(D225="9no",9,IF(D225="10mo",10,IF(D225="11vo",11,""))))))</f>
        <v/>
      </c>
      <c r="BM225" s="0" t="n">
        <f aca="false">(E225)</f>
        <v>0</v>
      </c>
      <c r="BN225" s="0" t="n">
        <f aca="false">(F225)</f>
        <v>0</v>
      </c>
      <c r="BO225" s="0" t="n">
        <f aca="false">(G225)</f>
        <v>0</v>
      </c>
      <c r="BP225" s="0" t="n">
        <f aca="false">(H225)</f>
        <v>0</v>
      </c>
      <c r="BR225" s="0" t="n">
        <f aca="false">IF(I225="Dulces",1,IF(I225="Hamburguesas",2,3))</f>
        <v>3</v>
      </c>
    </row>
    <row r="226" customFormat="false" ht="15.75" hidden="false" customHeight="true" outlineLevel="0" collapsed="false">
      <c r="BI226" s="7"/>
      <c r="BJ226" s="0" t="str">
        <f aca="false">IF(B226="Hombre",0,IF(B226="Mujer",1,""))</f>
        <v/>
      </c>
      <c r="BK226" s="0" t="str">
        <f aca="false">IF(C226="5-10",1,IF(C226="10-15",2,IF(C226="15-20",3,"")))</f>
        <v/>
      </c>
      <c r="BL226" s="0" t="str">
        <f aca="false">IF(D226="6to",6,IF(D226="7mo",7,IF(D226="8vo",8,IF(D226="9no",9,IF(D226="10mo",10,IF(D226="11vo",11,""))))))</f>
        <v/>
      </c>
      <c r="BM226" s="0" t="n">
        <f aca="false">(E226)</f>
        <v>0</v>
      </c>
      <c r="BN226" s="0" t="n">
        <f aca="false">(F226)</f>
        <v>0</v>
      </c>
      <c r="BO226" s="0" t="n">
        <f aca="false">(G226)</f>
        <v>0</v>
      </c>
      <c r="BP226" s="0" t="n">
        <f aca="false">(H226)</f>
        <v>0</v>
      </c>
      <c r="BR226" s="0" t="n">
        <f aca="false">IF(I226="Dulces",1,IF(I226="Hamburguesas",2,3))</f>
        <v>3</v>
      </c>
    </row>
    <row r="227" customFormat="false" ht="15.75" hidden="false" customHeight="true" outlineLevel="0" collapsed="false">
      <c r="BI227" s="7"/>
      <c r="BJ227" s="0" t="str">
        <f aca="false">IF(B227="Hombre",0,IF(B227="Mujer",1,""))</f>
        <v/>
      </c>
      <c r="BK227" s="0" t="str">
        <f aca="false">IF(C227="5-10",1,IF(C227="10-15",2,IF(C227="15-20",3,"")))</f>
        <v/>
      </c>
      <c r="BL227" s="0" t="str">
        <f aca="false">IF(D227="6to",6,IF(D227="7mo",7,IF(D227="8vo",8,IF(D227="9no",9,IF(D227="10mo",10,IF(D227="11vo",11,""))))))</f>
        <v/>
      </c>
      <c r="BM227" s="0" t="n">
        <f aca="false">(E227)</f>
        <v>0</v>
      </c>
      <c r="BN227" s="0" t="n">
        <f aca="false">(F227)</f>
        <v>0</v>
      </c>
      <c r="BO227" s="0" t="n">
        <f aca="false">(G227)</f>
        <v>0</v>
      </c>
      <c r="BP227" s="0" t="n">
        <f aca="false">(H227)</f>
        <v>0</v>
      </c>
      <c r="BR227" s="0" t="n">
        <f aca="false">IF(I227="Dulces",1,IF(I227="Hamburguesas",2,3))</f>
        <v>3</v>
      </c>
    </row>
    <row r="228" customFormat="false" ht="15.75" hidden="false" customHeight="true" outlineLevel="0" collapsed="false">
      <c r="BI228" s="7"/>
      <c r="BJ228" s="0" t="str">
        <f aca="false">IF(B228="Hombre",0,IF(B228="Mujer",1,""))</f>
        <v/>
      </c>
      <c r="BK228" s="0" t="str">
        <f aca="false">IF(C228="5-10",1,IF(C228="10-15",2,IF(C228="15-20",3,"")))</f>
        <v/>
      </c>
      <c r="BL228" s="0" t="str">
        <f aca="false">IF(D228="6to",6,IF(D228="7mo",7,IF(D228="8vo",8,IF(D228="9no",9,IF(D228="10mo",10,IF(D228="11vo",11,""))))))</f>
        <v/>
      </c>
      <c r="BM228" s="0" t="n">
        <f aca="false">(E228)</f>
        <v>0</v>
      </c>
      <c r="BN228" s="0" t="n">
        <f aca="false">(F228)</f>
        <v>0</v>
      </c>
      <c r="BO228" s="0" t="n">
        <f aca="false">(G228)</f>
        <v>0</v>
      </c>
      <c r="BP228" s="0" t="n">
        <f aca="false">(H228)</f>
        <v>0</v>
      </c>
      <c r="BR228" s="0" t="n">
        <f aca="false">IF(I228="Dulces",1,IF(I228="Hamburguesas",2,3))</f>
        <v>3</v>
      </c>
    </row>
    <row r="229" customFormat="false" ht="15.75" hidden="false" customHeight="true" outlineLevel="0" collapsed="false">
      <c r="BI229" s="7"/>
      <c r="BJ229" s="0" t="str">
        <f aca="false">IF(B229="Hombre",0,IF(B229="Mujer",1,""))</f>
        <v/>
      </c>
      <c r="BK229" s="0" t="str">
        <f aca="false">IF(C229="5-10",1,IF(C229="10-15",2,IF(C229="15-20",3,"")))</f>
        <v/>
      </c>
      <c r="BL229" s="0" t="str">
        <f aca="false">IF(D229="6to",6,IF(D229="7mo",7,IF(D229="8vo",8,IF(D229="9no",9,IF(D229="10mo",10,IF(D229="11vo",11,""))))))</f>
        <v/>
      </c>
      <c r="BM229" s="0" t="n">
        <f aca="false">(E229)</f>
        <v>0</v>
      </c>
      <c r="BN229" s="0" t="n">
        <f aca="false">(F229)</f>
        <v>0</v>
      </c>
      <c r="BO229" s="0" t="n">
        <f aca="false">(G229)</f>
        <v>0</v>
      </c>
      <c r="BP229" s="0" t="n">
        <f aca="false">(H229)</f>
        <v>0</v>
      </c>
      <c r="BR229" s="0" t="n">
        <f aca="false">IF(I229="Dulces",1,IF(I229="Hamburguesas",2,3))</f>
        <v>3</v>
      </c>
    </row>
    <row r="230" customFormat="false" ht="15.75" hidden="false" customHeight="true" outlineLevel="0" collapsed="false">
      <c r="BI230" s="7"/>
      <c r="BJ230" s="0" t="str">
        <f aca="false">IF(B230="Hombre",0,IF(B230="Mujer",1,""))</f>
        <v/>
      </c>
      <c r="BK230" s="0" t="str">
        <f aca="false">IF(C230="5-10",1,IF(C230="10-15",2,IF(C230="15-20",3,"")))</f>
        <v/>
      </c>
      <c r="BL230" s="0" t="str">
        <f aca="false">IF(D230="6to",6,IF(D230="7mo",7,IF(D230="8vo",8,IF(D230="9no",9,IF(D230="10mo",10,IF(D230="11vo",11,""))))))</f>
        <v/>
      </c>
      <c r="BM230" s="0" t="n">
        <f aca="false">(E230)</f>
        <v>0</v>
      </c>
      <c r="BN230" s="0" t="n">
        <f aca="false">(F230)</f>
        <v>0</v>
      </c>
      <c r="BO230" s="0" t="n">
        <f aca="false">(G230)</f>
        <v>0</v>
      </c>
      <c r="BP230" s="0" t="n">
        <f aca="false">(H230)</f>
        <v>0</v>
      </c>
      <c r="BR230" s="0" t="n">
        <f aca="false">IF(I230="Dulces",1,IF(I230="Hamburguesas",2,3))</f>
        <v>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es-PE</dc:language>
  <cp:lastModifiedBy/>
  <dcterms:modified xsi:type="dcterms:W3CDTF">2018-03-14T14:39:23Z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