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tchell\Documents\Projects\fars-decoder-files\"/>
    </mc:Choice>
  </mc:AlternateContent>
  <xr:revisionPtr revIDLastSave="0" documentId="8_{BDBED6B4-99A5-4A68-8B4B-9EE96449FE64}" xr6:coauthVersionLast="45" xr6:coauthVersionMax="45" xr10:uidLastSave="{00000000-0000-0000-0000-000000000000}"/>
  <bookViews>
    <workbookView xWindow="28680" yWindow="-120" windowWidth="29040" windowHeight="15840" xr2:uid="{5971C533-1BE7-47B9-B910-5532BD741212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3" i="1"/>
  <c r="O3" i="1"/>
  <c r="R3" i="1"/>
  <c r="Q3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R4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O131" i="4"/>
  <c r="P131" i="4"/>
  <c r="Q131" i="4"/>
  <c r="O132" i="4"/>
  <c r="P132" i="4"/>
  <c r="Q132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3" i="4"/>
  <c r="R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3" i="4"/>
  <c r="O3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I1" i="3"/>
  <c r="H1" i="3"/>
  <c r="G44" i="2" l="1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1" i="2"/>
  <c r="F1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</calcChain>
</file>

<file path=xl/sharedStrings.xml><?xml version="1.0" encoding="utf-8"?>
<sst xmlns="http://schemas.openxmlformats.org/spreadsheetml/2006/main" count="594" uniqueCount="354">
  <si>
    <t>--</t>
  </si>
  <si>
    <t>Not Reported</t>
  </si>
  <si>
    <t>Unknown</t>
  </si>
  <si>
    <t>32 Opening Vehicle Closure into Moving Traffic or Vehicle is in Motion</t>
  </si>
  <si>
    <t>33 Passing Where Prohibited by Posted Signs, Pavement Markings, Hill or Curve, or School Bus Displaying Warning Not to Pass</t>
  </si>
  <si>
    <t>34 Passing on Wrong Side</t>
  </si>
  <si>
    <t>35 Passing with Insufficient Distance or Inadequate Visibility or Failing to Yield to Overtaking Vehicle</t>
  </si>
  <si>
    <t>36 Operating the Vehicle in an Erratic, Reckless, Careless, or Negligent Manner</t>
  </si>
  <si>
    <t>37 High-Speed Chase with Police in Pursuit (Since 1978)</t>
  </si>
  <si>
    <t>38 Failure to Yield Right of Way</t>
  </si>
  <si>
    <t>39 Failure to Obey Traffic Signs, Traffic Control Devices or Traffic Officers, Failure to Observe Safety Zone</t>
  </si>
  <si>
    <t>40 Passing Through or Around Barrier</t>
  </si>
  <si>
    <t>41 Failure to Observe Warnings or Instructions on Vehicle Displaying Them</t>
  </si>
  <si>
    <t>42 Failure to Signal Intentions</t>
  </si>
  <si>
    <t>43 Giving Wrong Signal</t>
  </si>
  <si>
    <t>44 Driving Too Fast for Conditions or in Excess of Posted Speed Limit</t>
  </si>
  <si>
    <t>45 Driving Less Than Posted Maximum</t>
  </si>
  <si>
    <t>46 Operating at Erratic or Suddenly Changing Speeds</t>
  </si>
  <si>
    <t>47 Making Right Turn from Left Turn-Lane; Making Left-Turn from Right-Turn Lane</t>
  </si>
  <si>
    <t>48 Making Improper Turn</t>
  </si>
  <si>
    <t>49 Failure to Comply With Physical Restrictions of License</t>
  </si>
  <si>
    <t>50 Driving Wrong Way on One-Way Trafficway</t>
  </si>
  <si>
    <t>51 Driving on Wrong Side of Road</t>
  </si>
  <si>
    <t>52 Operator Inexperience</t>
  </si>
  <si>
    <t>53 Unfamiliar With Roadway</t>
  </si>
  <si>
    <t>54 Stopping in Roadway (Since 1979)</t>
  </si>
  <si>
    <t>99 Unknown</t>
  </si>
  <si>
    <t>J Dual Air Bags Front and Sides/Passive Belts</t>
  </si>
  <si>
    <t>K Dual Air Bags Front and Sides/Active Belts</t>
  </si>
  <si>
    <t>L Dual Air Bags Front, Head and Sides/Active Belt</t>
  </si>
  <si>
    <t>M Driver Front Air Bag/Passenger Side Active Belt</t>
  </si>
  <si>
    <t>N If Unable To Determine</t>
  </si>
  <si>
    <t>P Passive (Automatic) Belts</t>
  </si>
  <si>
    <t>R Dual Air Bags Front and Side/Active Belts w/ Automatic Passenger Sensor</t>
  </si>
  <si>
    <t>S Dual Air Bags Front, Head, and Side/Active Belts w/ Automatic Passenger Sensor</t>
  </si>
  <si>
    <t>T Dual Air Bags Front/Active Belts/Rear Passenger Side Air Bag</t>
  </si>
  <si>
    <t>U Dual Front Air Bags/Active Belts With Passenger Side Deactivation Cutoff Switch</t>
  </si>
  <si>
    <t>V Dual Air Bags Front, Head and Side/Active Belts/Rear Dual Side Air Bags</t>
  </si>
  <si>
    <t>W Dual Air Bags Front, Head and Side/Active Belts w/ Automatic Passenger Sensor/Rear Dual Side Airbags</t>
  </si>
  <si>
    <t>X Dual Air Bags Front/Side Air Bag, Driver-Side Only/Active Belts</t>
  </si>
  <si>
    <t>Y Dual Front and Side Air Bags With Passenger Deactivation Switch</t>
  </si>
  <si>
    <t>3 Dual Front and Head Airbags With Passenger Sensor; Active Belts</t>
  </si>
  <si>
    <t>4 Dual Front Airbags With Passenger Sensor; Active Belts</t>
  </si>
  <si>
    <t>7 Dual Front, Side and Head Airbags, Rear Head Airbags; Active Belts</t>
  </si>
  <si>
    <t>9 Unknown</t>
  </si>
  <si>
    <t>1 6,000 lbs or Less</t>
  </si>
  <si>
    <t>2 6,001 - 10,000 lbs</t>
  </si>
  <si>
    <t>3 10,001 - 14,000 lbs</t>
  </si>
  <si>
    <t>4 14,001 - 16,000 lbs</t>
  </si>
  <si>
    <t>5 16,001 - 19,500 lbs</t>
  </si>
  <si>
    <t>6 19,501 - 26,000 lbs</t>
  </si>
  <si>
    <t>7 26,001 - 33,000 lbs</t>
  </si>
  <si>
    <t>8 33,001 and Up</t>
  </si>
  <si>
    <t>2D</t>
  </si>
  <si>
    <t>Passenger Vehicle Sedan 2-Door</t>
  </si>
  <si>
    <t>2F</t>
  </si>
  <si>
    <t>Passenger Vehicle Formal Hardtop 2-Door</t>
  </si>
  <si>
    <t>2H</t>
  </si>
  <si>
    <t>Passenger Vehicle Hatchback 2-Door</t>
  </si>
  <si>
    <t>2L</t>
  </si>
  <si>
    <t>Passenger Vehicle Liftback 3-Door</t>
  </si>
  <si>
    <t>2P</t>
  </si>
  <si>
    <t>Passenger Vehicle Pillard Hardtop 2-Door</t>
  </si>
  <si>
    <t>2T</t>
  </si>
  <si>
    <t>Passenger Vehicle Hardtop 2-Door</t>
  </si>
  <si>
    <t>2W</t>
  </si>
  <si>
    <t>Truck 2-Door Wagon/Sport Utility</t>
  </si>
  <si>
    <t>Passenger Vehicle Wagon 2-Door</t>
  </si>
  <si>
    <t>3B</t>
  </si>
  <si>
    <t>Truck 3-Door Extended Cab/Chassis</t>
  </si>
  <si>
    <t>3C</t>
  </si>
  <si>
    <t>Truck 3-Door Extended Cab Pickup</t>
  </si>
  <si>
    <t>3D</t>
  </si>
  <si>
    <t>Passenger Vehicle Runabout 3-Door</t>
  </si>
  <si>
    <t>3P</t>
  </si>
  <si>
    <t>Passenger Vehicle Coupe 3-Door</t>
  </si>
  <si>
    <t>4B</t>
  </si>
  <si>
    <t>Truck 4-Door Extended Cab/Chassis</t>
  </si>
  <si>
    <t>4C</t>
  </si>
  <si>
    <t>Truck 4-Door Extended Cab Pickup</t>
  </si>
  <si>
    <t>4D</t>
  </si>
  <si>
    <t>Passenger Vehicle Sedan 4-Door</t>
  </si>
  <si>
    <t>4H</t>
  </si>
  <si>
    <t>Passenger Vehicle Hatchback 4-Door</t>
  </si>
  <si>
    <t>4L</t>
  </si>
  <si>
    <t>Passenger Vehicle Liftback 5-Door</t>
  </si>
  <si>
    <t>4P</t>
  </si>
  <si>
    <t>Passenger Vehicle Pillard Hardtop 4-Door</t>
  </si>
  <si>
    <t>4T</t>
  </si>
  <si>
    <t>Passenger Vehicle Hardtop 4-Door</t>
  </si>
  <si>
    <t>4W</t>
  </si>
  <si>
    <t>Truck 4-Door Wagon/Sport Utility</t>
  </si>
  <si>
    <t>Passenger Vehicle Wagon 4-Door</t>
  </si>
  <si>
    <t>5D</t>
  </si>
  <si>
    <t>Passenger Vehicle Sedan 5-Door</t>
  </si>
  <si>
    <t>8V</t>
  </si>
  <si>
    <t>Truck 8-Passenger Sport Van</t>
  </si>
  <si>
    <t>AC</t>
  </si>
  <si>
    <t>Truck Auto Carrier</t>
  </si>
  <si>
    <t>AM</t>
  </si>
  <si>
    <t>Passenger Vehicle Ambulance</t>
  </si>
  <si>
    <t>AR</t>
  </si>
  <si>
    <t>Truck Armored Truck</t>
  </si>
  <si>
    <t>AT</t>
  </si>
  <si>
    <t>Motorcycle All-Terrain</t>
  </si>
  <si>
    <t>BU</t>
  </si>
  <si>
    <t>Bus</t>
  </si>
  <si>
    <t>C4</t>
  </si>
  <si>
    <t>Passenger Vehicle Coupe 4-Door</t>
  </si>
  <si>
    <t>CB</t>
  </si>
  <si>
    <t>Truck Chassis and Cab</t>
  </si>
  <si>
    <t>Passenger Vehicle Cab &amp; Chassis (Luv)</t>
  </si>
  <si>
    <t>CC</t>
  </si>
  <si>
    <t>Truck Conventional Cab</t>
  </si>
  <si>
    <t>CG</t>
  </si>
  <si>
    <t>Truck Cargo Van</t>
  </si>
  <si>
    <t>CH</t>
  </si>
  <si>
    <t>Truck Crew Chassis</t>
  </si>
  <si>
    <t>CL</t>
  </si>
  <si>
    <t>Truck Club Chassis</t>
  </si>
  <si>
    <t>CM</t>
  </si>
  <si>
    <t>Truck Concrete or Transit Mixer</t>
  </si>
  <si>
    <t>CP</t>
  </si>
  <si>
    <t>Truck Crew Pickup</t>
  </si>
  <si>
    <t>Passenger Vehicle Coupe</t>
  </si>
  <si>
    <t>CR</t>
  </si>
  <si>
    <t>Truck Crane</t>
  </si>
  <si>
    <t>CS</t>
  </si>
  <si>
    <t>Truck Super Cab/Chassis Pickup</t>
  </si>
  <si>
    <t>CU</t>
  </si>
  <si>
    <t>Truck Custom Pickup</t>
  </si>
  <si>
    <t>CV</t>
  </si>
  <si>
    <t>Truck Convertible (Jeep Commando, Suzuki Samurai, Dodge Dakota)</t>
  </si>
  <si>
    <t>Passenger Vehicle Convertible</t>
  </si>
  <si>
    <t>CY</t>
  </si>
  <si>
    <t>Truck Cargo Cutaway</t>
  </si>
  <si>
    <t>DP</t>
  </si>
  <si>
    <t>Truck Dump</t>
  </si>
  <si>
    <t>DS</t>
  </si>
  <si>
    <t>Truck Tractor Truck (Diesel)</t>
  </si>
  <si>
    <t>EC</t>
  </si>
  <si>
    <t>Truck Extended Cargo Van</t>
  </si>
  <si>
    <t>EN</t>
  </si>
  <si>
    <t>Motorcycle Enduro</t>
  </si>
  <si>
    <t>ES</t>
  </si>
  <si>
    <t>Truck Extended Sport Van</t>
  </si>
  <si>
    <t>EV</t>
  </si>
  <si>
    <t>Truck Extended Van</t>
  </si>
  <si>
    <t>EW</t>
  </si>
  <si>
    <t>Truck Extended Window Van</t>
  </si>
  <si>
    <t>FB</t>
  </si>
  <si>
    <t>Truck Flat-bed or Platform</t>
  </si>
  <si>
    <t>FC</t>
  </si>
  <si>
    <t>Truck Forward Control</t>
  </si>
  <si>
    <t>FT</t>
  </si>
  <si>
    <t>Truck Fire Truck</t>
  </si>
  <si>
    <t>GG</t>
  </si>
  <si>
    <t>Truck Garbage or Refuse</t>
  </si>
  <si>
    <t>GL</t>
  </si>
  <si>
    <t>Truck Gliders</t>
  </si>
  <si>
    <t>GN</t>
  </si>
  <si>
    <t>Truck Grain</t>
  </si>
  <si>
    <t>HB</t>
  </si>
  <si>
    <t>Passenger Vehicle Hatchback Number Doors Unknown</t>
  </si>
  <si>
    <t>HO</t>
  </si>
  <si>
    <t>Truck Hopper</t>
  </si>
  <si>
    <t>HR</t>
  </si>
  <si>
    <t>Passenger Vehicle Hearse</t>
  </si>
  <si>
    <t>HT</t>
  </si>
  <si>
    <t>Passenger Vehicle Hardtop Number Doors Unknown</t>
  </si>
  <si>
    <t>IC</t>
  </si>
  <si>
    <t>Truck Incomplete Chassis</t>
  </si>
  <si>
    <t>IE</t>
  </si>
  <si>
    <t>Truck Incomplete Ext Van</t>
  </si>
  <si>
    <t>IN</t>
  </si>
  <si>
    <t>Passenger Vehicle Incomplete Passenger</t>
  </si>
  <si>
    <t>LB</t>
  </si>
  <si>
    <t>Passenger Vehicle Liftback</t>
  </si>
  <si>
    <t>LG</t>
  </si>
  <si>
    <t>Truck Logger</t>
  </si>
  <si>
    <t>LL</t>
  </si>
  <si>
    <t>Truck Suburban &amp; Carry-All</t>
  </si>
  <si>
    <t>LM</t>
  </si>
  <si>
    <t>Passenger Vehicle Limousine</t>
  </si>
  <si>
    <t>Truck Limousine</t>
  </si>
  <si>
    <t>MH</t>
  </si>
  <si>
    <t>Truck Motorized Home</t>
  </si>
  <si>
    <t>MK</t>
  </si>
  <si>
    <t>Motorcycle Mini-Bike</t>
  </si>
  <si>
    <t>MN</t>
  </si>
  <si>
    <t>MM</t>
  </si>
  <si>
    <t>Motorcycle Mini Moto Cross</t>
  </si>
  <si>
    <t>MP</t>
  </si>
  <si>
    <t>Motorcycle Moped</t>
  </si>
  <si>
    <t>Truck Multipurpose</t>
  </si>
  <si>
    <t>MR</t>
  </si>
  <si>
    <t>Motorcycle Mini Road/Trail</t>
  </si>
  <si>
    <t>MS</t>
  </si>
  <si>
    <t>Motorcycle Motor Scooter</t>
  </si>
  <si>
    <t>MV</t>
  </si>
  <si>
    <t>Truck Maxi-Van</t>
  </si>
  <si>
    <t>MW</t>
  </si>
  <si>
    <t>Truck Maxi Wagon</t>
  </si>
  <si>
    <t>MX</t>
  </si>
  <si>
    <t>Motorcycle Moto Cross</t>
  </si>
  <si>
    <t>MY</t>
  </si>
  <si>
    <t>Truck Motorized Cutaway</t>
  </si>
  <si>
    <t>Motorcycle Mini-Cycle</t>
  </si>
  <si>
    <t>NB</t>
  </si>
  <si>
    <t>Passenger Vehicle Notchback</t>
  </si>
  <si>
    <t>P2</t>
  </si>
  <si>
    <t>Passenger Vehicle 2-Passenger Low Speed</t>
  </si>
  <si>
    <t>Passenger Vehicle 4-Passenger Low Speed</t>
  </si>
  <si>
    <t>PC</t>
  </si>
  <si>
    <t>Truck Club Cab Pickup</t>
  </si>
  <si>
    <t>PD</t>
  </si>
  <si>
    <t>Truck Parcel Delivery</t>
  </si>
  <si>
    <t>PK</t>
  </si>
  <si>
    <t>Truck Pickup</t>
  </si>
  <si>
    <t>Passenger Vehicle Pickup, Truck Commonly Registered Passengers</t>
  </si>
  <si>
    <t>PM</t>
  </si>
  <si>
    <t>Truck Pickup with Camper Mounted on Bed</t>
  </si>
  <si>
    <t>PN</t>
  </si>
  <si>
    <t>Truck Panel</t>
  </si>
  <si>
    <t>PS</t>
  </si>
  <si>
    <t>Truck Super Cab Pickup</t>
  </si>
  <si>
    <t>RC</t>
  </si>
  <si>
    <t>Motorcycle Racer</t>
  </si>
  <si>
    <t>Passenger Vehicle Panel, Truck Commonly Registered as Passengers</t>
  </si>
  <si>
    <t>RD</t>
  </si>
  <si>
    <t>Truck Roadster (Jeep, Jeep Commando)</t>
  </si>
  <si>
    <t>Passenger Vehicle Roadster</t>
  </si>
  <si>
    <t>RS</t>
  </si>
  <si>
    <t>Motorcycle Road/Street</t>
  </si>
  <si>
    <t>RT</t>
  </si>
  <si>
    <t>Motorcycle Road/Trail</t>
  </si>
  <si>
    <t>S1</t>
  </si>
  <si>
    <t>Truck One-Seat</t>
  </si>
  <si>
    <t>S2</t>
  </si>
  <si>
    <t>Truck Two-Seat</t>
  </si>
  <si>
    <t>SB</t>
  </si>
  <si>
    <t>Passenger Vehicle Sport Hatchback</t>
  </si>
  <si>
    <t>SC</t>
  </si>
  <si>
    <t>Passenger Vehicle Sport Coupe</t>
  </si>
  <si>
    <t>SD</t>
  </si>
  <si>
    <t>Passenger Vehicle Sedan, number doors unknown</t>
  </si>
  <si>
    <t>SN</t>
  </si>
  <si>
    <t>Truck Step Van</t>
  </si>
  <si>
    <t>SP</t>
  </si>
  <si>
    <t>Truck Sport Pickup</t>
  </si>
  <si>
    <t>ST</t>
  </si>
  <si>
    <t>Truck Stake or Rack</t>
  </si>
  <si>
    <t>SV</t>
  </si>
  <si>
    <t>Truck Sports Van</t>
  </si>
  <si>
    <t>Passenger Vehicle Sport Van</t>
  </si>
  <si>
    <t>SW</t>
  </si>
  <si>
    <t>Passenger Vehicle Station Wagon</t>
  </si>
  <si>
    <t>Truck Station Wagon (Jeep Wagoneer, etc.)</t>
  </si>
  <si>
    <t>T</t>
  </si>
  <si>
    <t>Motorcycle Dirt</t>
  </si>
  <si>
    <t>TB</t>
  </si>
  <si>
    <t>Truck Tilt Cab</t>
  </si>
  <si>
    <t>TL</t>
  </si>
  <si>
    <t>Truck Tilt Tandem</t>
  </si>
  <si>
    <t>Motorcycle Trail/Dirt</t>
  </si>
  <si>
    <t>TM</t>
  </si>
  <si>
    <t>Truck Tandem</t>
  </si>
  <si>
    <t>TN</t>
  </si>
  <si>
    <t>Truck Tank</t>
  </si>
  <si>
    <t>TR</t>
  </si>
  <si>
    <t>Motorcycle Trails</t>
  </si>
  <si>
    <t>Truck Tractor (Gasoline)</t>
  </si>
  <si>
    <t>UT</t>
  </si>
  <si>
    <t>Passenger Vehicle Utility, truck commonly registered as passenger</t>
  </si>
  <si>
    <t>Truck Utility (Blazer, Jimmy, Scout, etc.)</t>
  </si>
  <si>
    <t>VC</t>
  </si>
  <si>
    <t>Truck Van Camper</t>
  </si>
  <si>
    <t>VD</t>
  </si>
  <si>
    <t>Truck Display Van</t>
  </si>
  <si>
    <t>VN</t>
  </si>
  <si>
    <t>Truck Van</t>
  </si>
  <si>
    <t>VT</t>
  </si>
  <si>
    <t>Truck Vanette (Includes Metro and Handy Van)</t>
  </si>
  <si>
    <t>VW</t>
  </si>
  <si>
    <t>Truck Window Van</t>
  </si>
  <si>
    <t>WK</t>
  </si>
  <si>
    <t>Truck Tow Truck Wrecker</t>
  </si>
  <si>
    <t>WW</t>
  </si>
  <si>
    <t>Truck Wide Wheel Wagon</t>
  </si>
  <si>
    <t>Passenger Vehicle Wide-Wheel Wagon</t>
  </si>
  <si>
    <t>XT</t>
  </si>
  <si>
    <t>Truck Travel-all</t>
  </si>
  <si>
    <t>YY</t>
  </si>
  <si>
    <t>Truck Cutaway</t>
  </si>
  <si>
    <t>Other</t>
  </si>
  <si>
    <t>2 Deployed Air Bag From Side (1998-2006)</t>
  </si>
  <si>
    <t>2 From Side (Door, Seat, Canopy, Since 2007)</t>
  </si>
  <si>
    <t>7 Deployed Air Bag Other Direction (1998-2006)</t>
  </si>
  <si>
    <t>7 From Other Direction (Knee, Airbelt, etc, Since 2007)</t>
  </si>
  <si>
    <t>8 Deployed Air Bag Multiple Directions</t>
  </si>
  <si>
    <t>9 Deployed Air Bag Direction Unknown</t>
  </si>
  <si>
    <t>NOT DEPLOYED (FOR THIS SEAT)</t>
  </si>
  <si>
    <t>20 Air Bag Available but Not Deployed for This Seat</t>
  </si>
  <si>
    <t>28 Air Bag Available and Switched Off</t>
  </si>
  <si>
    <t>UNKNOWN IF DEPLOYED</t>
  </si>
  <si>
    <t>29 Air Bag Available, Deployment Not Known for This Seat</t>
  </si>
  <si>
    <t>NOT AVAILABLE</t>
  </si>
  <si>
    <t>30 Air Bag Not Available for This Seat</t>
  </si>
  <si>
    <t>31 Air Bag Previously Deployed and Not Replaced</t>
  </si>
  <si>
    <t>32 Air Bag Disabled or Removed</t>
  </si>
  <si>
    <t>99 Unknown (If Airbag Available)</t>
  </si>
  <si>
    <t>0 Not Ejected or Not Applicable</t>
  </si>
  <si>
    <t>1 Totally Ejected</t>
  </si>
  <si>
    <t>2 Partially Ejected</t>
  </si>
  <si>
    <t>Intersection-In Crosswalk</t>
  </si>
  <si>
    <t>Intersection-In Marked Crosswalk</t>
  </si>
  <si>
    <t>At Intersection-In Marked Crosswalk</t>
  </si>
  <si>
    <t>Intersection-On Roadway, Not in Crosswalk</t>
  </si>
  <si>
    <t>Intersection-Unmarked Crosswalk</t>
  </si>
  <si>
    <t>At Intersection-Unmarked/Unknown If Marked Crosswalk</t>
  </si>
  <si>
    <t>Intersection-On Roadway, Crosswalk Not Available</t>
  </si>
  <si>
    <t>Intersection-Not in Crosswalk</t>
  </si>
  <si>
    <t>At Intersection-Not in Crosswalk</t>
  </si>
  <si>
    <t>Intersection-On Roadway, Crosswalk Availability Unknown</t>
  </si>
  <si>
    <t>Intersection-Not on Roadway</t>
  </si>
  <si>
    <t>Intersection-Unknown Location</t>
  </si>
  <si>
    <t>At Intersection-Unknown Location</t>
  </si>
  <si>
    <t>Non-Intersection-In Crosswalk</t>
  </si>
  <si>
    <t>Non-Intersection-In Marked Crosswalk</t>
  </si>
  <si>
    <t>Not At Intersection-In Marked Crosswalk</t>
  </si>
  <si>
    <t>Non-Intersection-On Roadway, Not in Crosswalk</t>
  </si>
  <si>
    <t>Non-Intersection-On Roadway, Not in Marked Crosswalk</t>
  </si>
  <si>
    <t>Non At Intersection-On Roadway, Not in Marked Crosswalk</t>
  </si>
  <si>
    <t>Non-Intersection-On Roadway, Crosswalk Not Available</t>
  </si>
  <si>
    <t>Non-Intersection-In Parking Lane</t>
  </si>
  <si>
    <t>Parking Lane/Zone</t>
  </si>
  <si>
    <t>Non-Intersection-On Road Shoulder</t>
  </si>
  <si>
    <t>Non-Intersection-Bike Path</t>
  </si>
  <si>
    <t>Bicycle Lane</t>
  </si>
  <si>
    <t>Non-Intersection-Outside Trafficway</t>
  </si>
  <si>
    <t>Non-Intersection-Other, Not a Roadway</t>
  </si>
  <si>
    <t>Non-Intersection-Unknown</t>
  </si>
  <si>
    <t>Shoulder/Roadside</t>
  </si>
  <si>
    <t>Sidewalk</t>
  </si>
  <si>
    <t>Median/Crossing Island</t>
  </si>
  <si>
    <t>Driveway Access</t>
  </si>
  <si>
    <t>Shared-Use Path/Trail</t>
  </si>
  <si>
    <t>Shared-Use Path</t>
  </si>
  <si>
    <t>Non-Trafficway Area</t>
  </si>
  <si>
    <t>Unknown Location</t>
  </si>
  <si>
    <t>Reported as Unknown Location</t>
  </si>
  <si>
    <t>Occupant of a Motor Vehicle (Includes Railway Train Occupants)</t>
  </si>
  <si>
    <t>Non-Intersection-On Roadway, Crosswalk Availability Unknown</t>
  </si>
  <si>
    <t>Not At Intersection-On Roadway, Crosswalk Availability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</si>
</sst>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295-308C-4AB2-B7C6-76863862500C}">
  <sheetPr codeName="Sheet1"/>
  <dimension ref="A1:R145"/>
  <sheetViews>
    <sheetView tabSelected="1" workbookViewId="0">
      <selection activeCell="O47" sqref="O3:R47"/>
    </sheetView>
  </sheetViews>
  <sheetFormatPr defaultRowHeight="15" x14ac:dyDescent="0.25"/>
  <cols>
    <col min="16" max="16" width="36.42578125" customWidth="1"/>
  </cols>
  <sheetData>
    <row r="1" spans="1:18" x14ac:dyDescent="0.25">
      <c r="A1">
        <v>1982</v>
      </c>
      <c r="B1">
        <v>2010</v>
      </c>
      <c r="C1">
        <v>2014</v>
      </c>
      <c r="D1">
        <v>2018</v>
      </c>
    </row>
    <row r="2" spans="1:18" x14ac:dyDescent="0.25">
      <c r="A2">
        <v>2009</v>
      </c>
      <c r="B2">
        <v>2013</v>
      </c>
      <c r="C2">
        <v>2017</v>
      </c>
    </row>
    <row r="3" spans="1:18" x14ac:dyDescent="0.25">
      <c r="A3">
        <v>0</v>
      </c>
      <c r="B3">
        <v>0</v>
      </c>
      <c r="C3">
        <v>0</v>
      </c>
      <c r="D3">
        <v>0</v>
      </c>
      <c r="E3" t="s">
        <v>351</v>
      </c>
      <c r="O3">
        <f>IF(NOT(A3="--"),A3,IF(NOT(B3="--"),B3,IF(NOT(C3="--"),C3,IF(NOT(D3="--"),D3,IF(NOT(E3="--"),E3,)))))</f>
        <v>0</v>
      </c>
      <c r="P3" t="str">
        <f>E3</f>
        <v>Occupant of a Motor Vehicle (Includes Railway Train Occupants)</v>
      </c>
      <c r="Q3">
        <f>IF(NOT(A3="--"),$A$1,IF(NOT(B3="--"),$B$1,IF(NOT(C3="--"),$C$1,IF(NOT(D3="--"),$D$1,IF(NOT(E3="--"),$E$1)))))</f>
        <v>1982</v>
      </c>
      <c r="R3" t="str">
        <f>IF(B3="--",$A$2,IF(C3="--",$B$2,IF(D3="--",$C$2,"")))</f>
        <v/>
      </c>
    </row>
    <row r="4" spans="1:18" x14ac:dyDescent="0.25">
      <c r="O4">
        <f t="shared" ref="O4:O62" si="0">IF(NOT(A4="--"),A4,IF(NOT(B4="--"),B4,IF(NOT(C4="--"),C4,IF(NOT(D4="--"),D4,IF(NOT(E4="--"),E4,)))))</f>
        <v>0</v>
      </c>
      <c r="P4">
        <f t="shared" ref="P4:P47" si="1">E4</f>
        <v>0</v>
      </c>
      <c r="Q4">
        <f t="shared" ref="Q4:Q67" si="2">IF(NOT(A4="--"),$A$1,IF(NOT(B4="--"),$B$1,IF(NOT(C4="--"),$C$2,IF(NOT(D4="--"),$D$1,IF(NOT(E4="--"),$E$1)))))</f>
        <v>1982</v>
      </c>
      <c r="R4" t="str">
        <f t="shared" ref="R4:R67" si="3">IF(B4="--",$A$2,IF(C4="--",$B$2,IF(D4="--",$C$2,IF(E4="--",$D$2,""))))</f>
        <v/>
      </c>
    </row>
    <row r="5" spans="1:18" x14ac:dyDescent="0.25">
      <c r="A5">
        <v>1</v>
      </c>
      <c r="B5" t="s">
        <v>0</v>
      </c>
      <c r="C5" t="s">
        <v>0</v>
      </c>
      <c r="D5" t="s">
        <v>0</v>
      </c>
      <c r="E5" t="s">
        <v>314</v>
      </c>
      <c r="O5">
        <f t="shared" si="0"/>
        <v>1</v>
      </c>
      <c r="P5" t="str">
        <f t="shared" si="1"/>
        <v>Intersection-In Crosswalk</v>
      </c>
      <c r="Q5">
        <f t="shared" si="2"/>
        <v>1982</v>
      </c>
      <c r="R5">
        <f t="shared" si="3"/>
        <v>2009</v>
      </c>
    </row>
    <row r="6" spans="1:18" x14ac:dyDescent="0.25">
      <c r="A6" t="s">
        <v>0</v>
      </c>
      <c r="B6">
        <v>1</v>
      </c>
      <c r="C6" t="s">
        <v>0</v>
      </c>
      <c r="D6" t="s">
        <v>0</v>
      </c>
      <c r="E6" t="s">
        <v>315</v>
      </c>
      <c r="O6">
        <f t="shared" si="0"/>
        <v>1</v>
      </c>
      <c r="P6" t="str">
        <f t="shared" si="1"/>
        <v>Intersection-In Marked Crosswalk</v>
      </c>
      <c r="Q6">
        <f t="shared" si="2"/>
        <v>2010</v>
      </c>
      <c r="R6">
        <f t="shared" si="3"/>
        <v>2013</v>
      </c>
    </row>
    <row r="7" spans="1:18" x14ac:dyDescent="0.25">
      <c r="A7" t="s">
        <v>0</v>
      </c>
      <c r="B7" t="s">
        <v>0</v>
      </c>
      <c r="C7">
        <v>1</v>
      </c>
      <c r="D7">
        <v>1</v>
      </c>
      <c r="E7" t="s">
        <v>316</v>
      </c>
      <c r="O7">
        <f t="shared" si="0"/>
        <v>1</v>
      </c>
      <c r="P7" t="str">
        <f t="shared" si="1"/>
        <v>At Intersection-In Marked Crosswalk</v>
      </c>
      <c r="Q7">
        <f t="shared" si="2"/>
        <v>2017</v>
      </c>
      <c r="R7">
        <f t="shared" si="3"/>
        <v>2009</v>
      </c>
    </row>
    <row r="8" spans="1:18" x14ac:dyDescent="0.25">
      <c r="A8">
        <v>2</v>
      </c>
      <c r="B8" t="s">
        <v>0</v>
      </c>
      <c r="C8" t="s">
        <v>0</v>
      </c>
      <c r="D8" t="s">
        <v>0</v>
      </c>
      <c r="E8" t="s">
        <v>317</v>
      </c>
      <c r="O8">
        <f t="shared" si="0"/>
        <v>2</v>
      </c>
      <c r="P8" t="str">
        <f t="shared" si="1"/>
        <v>Intersection-On Roadway, Not in Crosswalk</v>
      </c>
      <c r="Q8">
        <f t="shared" si="2"/>
        <v>1982</v>
      </c>
      <c r="R8">
        <f t="shared" si="3"/>
        <v>2009</v>
      </c>
    </row>
    <row r="9" spans="1:18" x14ac:dyDescent="0.25">
      <c r="A9" t="s">
        <v>0</v>
      </c>
      <c r="B9">
        <v>2</v>
      </c>
      <c r="C9" t="s">
        <v>0</v>
      </c>
      <c r="D9" t="s">
        <v>0</v>
      </c>
      <c r="E9" t="s">
        <v>318</v>
      </c>
      <c r="O9">
        <f t="shared" si="0"/>
        <v>2</v>
      </c>
      <c r="P9" t="str">
        <f t="shared" si="1"/>
        <v>Intersection-Unmarked Crosswalk</v>
      </c>
      <c r="Q9">
        <f t="shared" si="2"/>
        <v>2010</v>
      </c>
      <c r="R9">
        <f t="shared" si="3"/>
        <v>2013</v>
      </c>
    </row>
    <row r="10" spans="1:18" x14ac:dyDescent="0.25">
      <c r="A10" t="s">
        <v>0</v>
      </c>
      <c r="B10" t="s">
        <v>0</v>
      </c>
      <c r="C10">
        <v>2</v>
      </c>
      <c r="D10">
        <v>2</v>
      </c>
      <c r="E10" t="s">
        <v>319</v>
      </c>
      <c r="O10">
        <f t="shared" si="0"/>
        <v>2</v>
      </c>
      <c r="P10" t="str">
        <f t="shared" si="1"/>
        <v>At Intersection-Unmarked/Unknown If Marked Crosswalk</v>
      </c>
      <c r="Q10">
        <f t="shared" si="2"/>
        <v>2017</v>
      </c>
      <c r="R10">
        <f t="shared" si="3"/>
        <v>2009</v>
      </c>
    </row>
    <row r="11" spans="1:18" x14ac:dyDescent="0.25">
      <c r="A11">
        <v>3</v>
      </c>
      <c r="B11" t="s">
        <v>0</v>
      </c>
      <c r="C11" t="s">
        <v>0</v>
      </c>
      <c r="D11" t="s">
        <v>0</v>
      </c>
      <c r="E11" t="s">
        <v>320</v>
      </c>
      <c r="O11">
        <f t="shared" si="0"/>
        <v>3</v>
      </c>
      <c r="P11" t="str">
        <f t="shared" si="1"/>
        <v>Intersection-On Roadway, Crosswalk Not Available</v>
      </c>
      <c r="Q11">
        <f t="shared" si="2"/>
        <v>1982</v>
      </c>
      <c r="R11">
        <f t="shared" si="3"/>
        <v>2009</v>
      </c>
    </row>
    <row r="12" spans="1:18" x14ac:dyDescent="0.25">
      <c r="A12" t="s">
        <v>0</v>
      </c>
      <c r="B12">
        <v>3</v>
      </c>
      <c r="C12" t="s">
        <v>0</v>
      </c>
      <c r="D12" t="s">
        <v>0</v>
      </c>
      <c r="E12" t="s">
        <v>321</v>
      </c>
      <c r="O12">
        <f t="shared" si="0"/>
        <v>3</v>
      </c>
      <c r="P12" t="str">
        <f t="shared" si="1"/>
        <v>Intersection-Not in Crosswalk</v>
      </c>
      <c r="Q12">
        <f t="shared" si="2"/>
        <v>2010</v>
      </c>
      <c r="R12">
        <f t="shared" si="3"/>
        <v>2013</v>
      </c>
    </row>
    <row r="13" spans="1:18" x14ac:dyDescent="0.25">
      <c r="A13" t="s">
        <v>0</v>
      </c>
      <c r="B13" t="s">
        <v>0</v>
      </c>
      <c r="C13">
        <v>3</v>
      </c>
      <c r="D13">
        <v>3</v>
      </c>
      <c r="E13" t="s">
        <v>322</v>
      </c>
      <c r="O13">
        <f t="shared" si="0"/>
        <v>3</v>
      </c>
      <c r="P13" t="str">
        <f t="shared" si="1"/>
        <v>At Intersection-Not in Crosswalk</v>
      </c>
      <c r="Q13">
        <f t="shared" si="2"/>
        <v>2017</v>
      </c>
      <c r="R13">
        <f t="shared" si="3"/>
        <v>2009</v>
      </c>
    </row>
    <row r="14" spans="1:18" x14ac:dyDescent="0.25">
      <c r="A14">
        <v>4</v>
      </c>
      <c r="B14" t="s">
        <v>0</v>
      </c>
      <c r="C14" t="s">
        <v>0</v>
      </c>
      <c r="D14" t="s">
        <v>0</v>
      </c>
      <c r="E14" t="s">
        <v>323</v>
      </c>
      <c r="O14">
        <f t="shared" si="0"/>
        <v>4</v>
      </c>
      <c r="P14" t="str">
        <f t="shared" si="1"/>
        <v>Intersection-On Roadway, Crosswalk Availability Unknown</v>
      </c>
      <c r="Q14">
        <f t="shared" si="2"/>
        <v>1982</v>
      </c>
      <c r="R14">
        <f t="shared" si="3"/>
        <v>2009</v>
      </c>
    </row>
    <row r="15" spans="1:18" x14ac:dyDescent="0.25">
      <c r="A15">
        <v>5</v>
      </c>
      <c r="B15" t="s">
        <v>0</v>
      </c>
      <c r="C15" t="s">
        <v>0</v>
      </c>
      <c r="D15" t="s">
        <v>0</v>
      </c>
      <c r="E15" t="s">
        <v>324</v>
      </c>
      <c r="O15">
        <f t="shared" si="0"/>
        <v>5</v>
      </c>
      <c r="P15" t="str">
        <f t="shared" si="1"/>
        <v>Intersection-Not on Roadway</v>
      </c>
      <c r="Q15">
        <f t="shared" si="2"/>
        <v>1982</v>
      </c>
      <c r="R15">
        <f t="shared" si="3"/>
        <v>2009</v>
      </c>
    </row>
    <row r="16" spans="1:18" x14ac:dyDescent="0.25">
      <c r="A16">
        <v>9</v>
      </c>
      <c r="B16">
        <v>9</v>
      </c>
      <c r="C16" t="s">
        <v>0</v>
      </c>
      <c r="D16" t="s">
        <v>0</v>
      </c>
      <c r="E16" t="s">
        <v>325</v>
      </c>
      <c r="O16">
        <f t="shared" si="0"/>
        <v>9</v>
      </c>
      <c r="P16" t="str">
        <f t="shared" si="1"/>
        <v>Intersection-Unknown Location</v>
      </c>
      <c r="Q16">
        <f t="shared" si="2"/>
        <v>1982</v>
      </c>
      <c r="R16">
        <f t="shared" si="3"/>
        <v>2013</v>
      </c>
    </row>
    <row r="17" spans="1:18" x14ac:dyDescent="0.25">
      <c r="A17" t="s">
        <v>0</v>
      </c>
      <c r="B17" t="s">
        <v>0</v>
      </c>
      <c r="C17">
        <v>9</v>
      </c>
      <c r="D17">
        <v>9</v>
      </c>
      <c r="E17" t="s">
        <v>326</v>
      </c>
      <c r="O17">
        <f t="shared" si="0"/>
        <v>9</v>
      </c>
      <c r="P17" t="str">
        <f t="shared" si="1"/>
        <v>At Intersection-Unknown Location</v>
      </c>
      <c r="Q17">
        <f t="shared" si="2"/>
        <v>2017</v>
      </c>
      <c r="R17">
        <f t="shared" si="3"/>
        <v>2009</v>
      </c>
    </row>
    <row r="18" spans="1:18" x14ac:dyDescent="0.25">
      <c r="A18">
        <v>10</v>
      </c>
      <c r="B18" t="s">
        <v>0</v>
      </c>
      <c r="C18" t="s">
        <v>0</v>
      </c>
      <c r="D18" t="s">
        <v>0</v>
      </c>
      <c r="E18" t="s">
        <v>327</v>
      </c>
      <c r="O18">
        <f t="shared" si="0"/>
        <v>10</v>
      </c>
      <c r="P18" t="str">
        <f t="shared" si="1"/>
        <v>Non-Intersection-In Crosswalk</v>
      </c>
      <c r="Q18">
        <f t="shared" si="2"/>
        <v>1982</v>
      </c>
      <c r="R18">
        <f t="shared" si="3"/>
        <v>2009</v>
      </c>
    </row>
    <row r="19" spans="1:18" x14ac:dyDescent="0.25">
      <c r="A19" t="s">
        <v>0</v>
      </c>
      <c r="B19">
        <v>10</v>
      </c>
      <c r="C19" t="s">
        <v>0</v>
      </c>
      <c r="D19" t="s">
        <v>0</v>
      </c>
      <c r="E19" t="s">
        <v>328</v>
      </c>
      <c r="O19">
        <f t="shared" si="0"/>
        <v>10</v>
      </c>
      <c r="P19" t="str">
        <f t="shared" si="1"/>
        <v>Non-Intersection-In Marked Crosswalk</v>
      </c>
      <c r="Q19">
        <f t="shared" si="2"/>
        <v>2010</v>
      </c>
      <c r="R19">
        <f t="shared" si="3"/>
        <v>2013</v>
      </c>
    </row>
    <row r="20" spans="1:18" x14ac:dyDescent="0.25">
      <c r="A20" t="s">
        <v>0</v>
      </c>
      <c r="B20" t="s">
        <v>0</v>
      </c>
      <c r="C20">
        <v>10</v>
      </c>
      <c r="D20">
        <v>10</v>
      </c>
      <c r="E20" t="s">
        <v>329</v>
      </c>
      <c r="O20">
        <f t="shared" si="0"/>
        <v>10</v>
      </c>
      <c r="P20" t="str">
        <f t="shared" si="1"/>
        <v>Not At Intersection-In Marked Crosswalk</v>
      </c>
      <c r="Q20">
        <f t="shared" si="2"/>
        <v>2017</v>
      </c>
      <c r="R20">
        <f t="shared" si="3"/>
        <v>2009</v>
      </c>
    </row>
    <row r="21" spans="1:18" x14ac:dyDescent="0.25">
      <c r="A21">
        <v>11</v>
      </c>
      <c r="B21" t="s">
        <v>0</v>
      </c>
      <c r="C21" t="s">
        <v>0</v>
      </c>
      <c r="D21" t="s">
        <v>0</v>
      </c>
      <c r="E21" t="s">
        <v>330</v>
      </c>
      <c r="O21">
        <f t="shared" si="0"/>
        <v>11</v>
      </c>
      <c r="P21" t="str">
        <f t="shared" si="1"/>
        <v>Non-Intersection-On Roadway, Not in Crosswalk</v>
      </c>
      <c r="Q21">
        <f t="shared" si="2"/>
        <v>1982</v>
      </c>
      <c r="R21">
        <f t="shared" si="3"/>
        <v>2009</v>
      </c>
    </row>
    <row r="22" spans="1:18" x14ac:dyDescent="0.25">
      <c r="A22" t="s">
        <v>0</v>
      </c>
      <c r="B22">
        <v>11</v>
      </c>
      <c r="C22" t="s">
        <v>0</v>
      </c>
      <c r="D22" t="s">
        <v>0</v>
      </c>
      <c r="E22" t="s">
        <v>331</v>
      </c>
      <c r="O22">
        <f t="shared" si="0"/>
        <v>11</v>
      </c>
      <c r="P22" t="str">
        <f t="shared" si="1"/>
        <v>Non-Intersection-On Roadway, Not in Marked Crosswalk</v>
      </c>
      <c r="Q22">
        <f t="shared" si="2"/>
        <v>2010</v>
      </c>
      <c r="R22">
        <f t="shared" si="3"/>
        <v>2013</v>
      </c>
    </row>
    <row r="23" spans="1:18" x14ac:dyDescent="0.25">
      <c r="A23" t="s">
        <v>0</v>
      </c>
      <c r="B23" t="s">
        <v>0</v>
      </c>
      <c r="C23">
        <v>11</v>
      </c>
      <c r="D23">
        <v>11</v>
      </c>
      <c r="E23" t="s">
        <v>332</v>
      </c>
      <c r="O23">
        <f t="shared" si="0"/>
        <v>11</v>
      </c>
      <c r="P23" t="str">
        <f t="shared" si="1"/>
        <v>Non At Intersection-On Roadway, Not in Marked Crosswalk</v>
      </c>
      <c r="Q23">
        <f t="shared" si="2"/>
        <v>2017</v>
      </c>
      <c r="R23">
        <f t="shared" si="3"/>
        <v>2009</v>
      </c>
    </row>
    <row r="24" spans="1:18" x14ac:dyDescent="0.25">
      <c r="A24">
        <v>12</v>
      </c>
      <c r="B24" t="s">
        <v>0</v>
      </c>
      <c r="C24" t="s">
        <v>0</v>
      </c>
      <c r="D24" t="s">
        <v>0</v>
      </c>
      <c r="E24" t="s">
        <v>333</v>
      </c>
      <c r="O24">
        <f t="shared" si="0"/>
        <v>12</v>
      </c>
      <c r="P24" t="str">
        <f t="shared" si="1"/>
        <v>Non-Intersection-On Roadway, Crosswalk Not Available</v>
      </c>
      <c r="Q24">
        <f t="shared" si="2"/>
        <v>1982</v>
      </c>
      <c r="R24">
        <f t="shared" si="3"/>
        <v>2009</v>
      </c>
    </row>
    <row r="25" spans="1:18" x14ac:dyDescent="0.25">
      <c r="A25">
        <v>13</v>
      </c>
      <c r="B25">
        <v>13</v>
      </c>
      <c r="C25" t="s">
        <v>0</v>
      </c>
      <c r="D25" t="s">
        <v>0</v>
      </c>
      <c r="E25" t="s">
        <v>352</v>
      </c>
      <c r="O25">
        <f t="shared" si="0"/>
        <v>13</v>
      </c>
      <c r="P25" t="str">
        <f t="shared" si="1"/>
        <v>Non-Intersection-On Roadway, Crosswalk Availability Unknown</v>
      </c>
      <c r="Q25">
        <f t="shared" si="2"/>
        <v>1982</v>
      </c>
      <c r="R25">
        <f t="shared" si="3"/>
        <v>2013</v>
      </c>
    </row>
    <row r="26" spans="1:18" x14ac:dyDescent="0.25">
      <c r="O26">
        <f t="shared" si="0"/>
        <v>0</v>
      </c>
      <c r="P26">
        <f t="shared" si="1"/>
        <v>0</v>
      </c>
      <c r="Q26">
        <f t="shared" si="2"/>
        <v>1982</v>
      </c>
      <c r="R26" t="str">
        <f t="shared" si="3"/>
        <v/>
      </c>
    </row>
    <row r="27" spans="1:18" x14ac:dyDescent="0.25">
      <c r="A27" t="s">
        <v>0</v>
      </c>
      <c r="B27" t="s">
        <v>0</v>
      </c>
      <c r="C27">
        <v>13</v>
      </c>
      <c r="D27">
        <v>13</v>
      </c>
      <c r="E27" t="s">
        <v>353</v>
      </c>
      <c r="O27">
        <f t="shared" si="0"/>
        <v>13</v>
      </c>
      <c r="P27" t="str">
        <f t="shared" si="1"/>
        <v>Not At Intersection-On Roadway, Crosswalk Availability Unknown</v>
      </c>
      <c r="Q27">
        <f t="shared" si="2"/>
        <v>2017</v>
      </c>
      <c r="R27">
        <f t="shared" si="3"/>
        <v>2009</v>
      </c>
    </row>
    <row r="28" spans="1:18" x14ac:dyDescent="0.25">
      <c r="O28">
        <f t="shared" si="0"/>
        <v>0</v>
      </c>
      <c r="P28">
        <f t="shared" si="1"/>
        <v>0</v>
      </c>
      <c r="Q28">
        <f t="shared" si="2"/>
        <v>1982</v>
      </c>
      <c r="R28" t="str">
        <f t="shared" si="3"/>
        <v/>
      </c>
    </row>
    <row r="29" spans="1:18" x14ac:dyDescent="0.25">
      <c r="A29">
        <v>14</v>
      </c>
      <c r="B29" t="s">
        <v>0</v>
      </c>
      <c r="C29" t="s">
        <v>0</v>
      </c>
      <c r="D29" t="s">
        <v>0</v>
      </c>
      <c r="E29" t="s">
        <v>334</v>
      </c>
      <c r="O29">
        <f t="shared" si="0"/>
        <v>14</v>
      </c>
      <c r="P29" t="str">
        <f t="shared" si="1"/>
        <v>Non-Intersection-In Parking Lane</v>
      </c>
      <c r="Q29">
        <f t="shared" si="2"/>
        <v>1982</v>
      </c>
      <c r="R29">
        <f t="shared" si="3"/>
        <v>2009</v>
      </c>
    </row>
    <row r="30" spans="1:18" x14ac:dyDescent="0.25">
      <c r="A30" t="s">
        <v>0</v>
      </c>
      <c r="B30">
        <v>14</v>
      </c>
      <c r="C30">
        <v>14</v>
      </c>
      <c r="D30">
        <v>14</v>
      </c>
      <c r="E30" t="s">
        <v>335</v>
      </c>
      <c r="O30">
        <f t="shared" si="0"/>
        <v>14</v>
      </c>
      <c r="P30" t="str">
        <f t="shared" si="1"/>
        <v>Parking Lane/Zone</v>
      </c>
      <c r="Q30">
        <f t="shared" si="2"/>
        <v>2010</v>
      </c>
      <c r="R30" t="str">
        <f t="shared" si="3"/>
        <v/>
      </c>
    </row>
    <row r="31" spans="1:18" x14ac:dyDescent="0.25">
      <c r="A31">
        <v>15</v>
      </c>
      <c r="B31" t="s">
        <v>0</v>
      </c>
      <c r="C31" t="s">
        <v>0</v>
      </c>
      <c r="D31" t="s">
        <v>0</v>
      </c>
      <c r="E31" t="s">
        <v>336</v>
      </c>
      <c r="O31">
        <f t="shared" si="0"/>
        <v>15</v>
      </c>
      <c r="P31" t="str">
        <f t="shared" si="1"/>
        <v>Non-Intersection-On Road Shoulder</v>
      </c>
      <c r="Q31">
        <f t="shared" si="2"/>
        <v>1982</v>
      </c>
      <c r="R31">
        <f t="shared" si="3"/>
        <v>2009</v>
      </c>
    </row>
    <row r="32" spans="1:18" x14ac:dyDescent="0.25">
      <c r="A32">
        <v>16</v>
      </c>
      <c r="B32" t="s">
        <v>0</v>
      </c>
      <c r="C32" t="s">
        <v>0</v>
      </c>
      <c r="D32" t="s">
        <v>0</v>
      </c>
      <c r="E32" t="s">
        <v>337</v>
      </c>
      <c r="O32">
        <f t="shared" si="0"/>
        <v>16</v>
      </c>
      <c r="P32" t="str">
        <f t="shared" si="1"/>
        <v>Non-Intersection-Bike Path</v>
      </c>
      <c r="Q32">
        <f t="shared" si="2"/>
        <v>1982</v>
      </c>
      <c r="R32">
        <f t="shared" si="3"/>
        <v>2009</v>
      </c>
    </row>
    <row r="33" spans="1:18" x14ac:dyDescent="0.25">
      <c r="A33" t="s">
        <v>0</v>
      </c>
      <c r="B33">
        <v>16</v>
      </c>
      <c r="C33">
        <v>16</v>
      </c>
      <c r="D33">
        <v>16</v>
      </c>
      <c r="E33" t="s">
        <v>338</v>
      </c>
      <c r="O33">
        <f t="shared" si="0"/>
        <v>16</v>
      </c>
      <c r="P33" t="str">
        <f t="shared" si="1"/>
        <v>Bicycle Lane</v>
      </c>
      <c r="Q33">
        <f t="shared" si="2"/>
        <v>2010</v>
      </c>
      <c r="R33" t="str">
        <f t="shared" si="3"/>
        <v/>
      </c>
    </row>
    <row r="34" spans="1:18" x14ac:dyDescent="0.25">
      <c r="A34">
        <v>17</v>
      </c>
      <c r="B34" t="s">
        <v>0</v>
      </c>
      <c r="C34" t="s">
        <v>0</v>
      </c>
      <c r="D34" t="s">
        <v>0</v>
      </c>
      <c r="E34" t="s">
        <v>339</v>
      </c>
      <c r="O34">
        <f t="shared" si="0"/>
        <v>17</v>
      </c>
      <c r="P34" t="str">
        <f t="shared" si="1"/>
        <v>Non-Intersection-Outside Trafficway</v>
      </c>
      <c r="Q34">
        <f t="shared" si="2"/>
        <v>1982</v>
      </c>
      <c r="R34">
        <f t="shared" si="3"/>
        <v>2009</v>
      </c>
    </row>
    <row r="35" spans="1:18" x14ac:dyDescent="0.25">
      <c r="A35">
        <v>18</v>
      </c>
      <c r="B35" t="s">
        <v>0</v>
      </c>
      <c r="C35" t="s">
        <v>0</v>
      </c>
      <c r="D35" t="s">
        <v>0</v>
      </c>
      <c r="E35" t="s">
        <v>340</v>
      </c>
      <c r="O35">
        <f t="shared" si="0"/>
        <v>18</v>
      </c>
      <c r="P35" t="str">
        <f t="shared" si="1"/>
        <v>Non-Intersection-Other, Not a Roadway</v>
      </c>
      <c r="Q35">
        <f t="shared" si="2"/>
        <v>1982</v>
      </c>
      <c r="R35">
        <f t="shared" si="3"/>
        <v>2009</v>
      </c>
    </row>
    <row r="36" spans="1:18" x14ac:dyDescent="0.25">
      <c r="A36">
        <v>19</v>
      </c>
      <c r="B36" t="s">
        <v>0</v>
      </c>
      <c r="C36" t="s">
        <v>0</v>
      </c>
      <c r="D36" t="s">
        <v>0</v>
      </c>
      <c r="E36" t="s">
        <v>341</v>
      </c>
      <c r="O36">
        <f t="shared" si="0"/>
        <v>19</v>
      </c>
      <c r="P36" t="str">
        <f t="shared" si="1"/>
        <v>Non-Intersection-Unknown</v>
      </c>
      <c r="Q36">
        <f t="shared" si="2"/>
        <v>1982</v>
      </c>
      <c r="R36">
        <f t="shared" si="3"/>
        <v>2009</v>
      </c>
    </row>
    <row r="37" spans="1:18" x14ac:dyDescent="0.25">
      <c r="A37" t="s">
        <v>0</v>
      </c>
      <c r="B37">
        <v>20</v>
      </c>
      <c r="C37">
        <v>20</v>
      </c>
      <c r="D37">
        <v>20</v>
      </c>
      <c r="E37" t="s">
        <v>342</v>
      </c>
      <c r="O37">
        <f t="shared" si="0"/>
        <v>20</v>
      </c>
      <c r="P37" t="str">
        <f t="shared" si="1"/>
        <v>Shoulder/Roadside</v>
      </c>
      <c r="Q37">
        <f t="shared" si="2"/>
        <v>2010</v>
      </c>
      <c r="R37" t="str">
        <f t="shared" si="3"/>
        <v/>
      </c>
    </row>
    <row r="38" spans="1:18" x14ac:dyDescent="0.25">
      <c r="A38" t="s">
        <v>0</v>
      </c>
      <c r="B38">
        <v>21</v>
      </c>
      <c r="C38">
        <v>21</v>
      </c>
      <c r="D38">
        <v>21</v>
      </c>
      <c r="E38" t="s">
        <v>343</v>
      </c>
      <c r="O38">
        <f t="shared" si="0"/>
        <v>21</v>
      </c>
      <c r="P38" t="str">
        <f t="shared" si="1"/>
        <v>Sidewalk</v>
      </c>
      <c r="Q38">
        <f t="shared" si="2"/>
        <v>2010</v>
      </c>
      <c r="R38" t="str">
        <f t="shared" si="3"/>
        <v/>
      </c>
    </row>
    <row r="39" spans="1:18" x14ac:dyDescent="0.25">
      <c r="A39" t="s">
        <v>0</v>
      </c>
      <c r="B39">
        <v>22</v>
      </c>
      <c r="C39">
        <v>22</v>
      </c>
      <c r="D39">
        <v>22</v>
      </c>
      <c r="E39" t="s">
        <v>344</v>
      </c>
      <c r="O39">
        <f t="shared" si="0"/>
        <v>22</v>
      </c>
      <c r="P39" t="str">
        <f t="shared" si="1"/>
        <v>Median/Crossing Island</v>
      </c>
      <c r="Q39">
        <f t="shared" si="2"/>
        <v>2010</v>
      </c>
      <c r="R39" t="str">
        <f t="shared" si="3"/>
        <v/>
      </c>
    </row>
    <row r="40" spans="1:18" x14ac:dyDescent="0.25">
      <c r="A40" t="s">
        <v>0</v>
      </c>
      <c r="B40">
        <v>23</v>
      </c>
      <c r="C40">
        <v>23</v>
      </c>
      <c r="D40">
        <v>23</v>
      </c>
      <c r="E40" t="s">
        <v>345</v>
      </c>
      <c r="O40">
        <f t="shared" si="0"/>
        <v>23</v>
      </c>
      <c r="P40" t="str">
        <f t="shared" si="1"/>
        <v>Driveway Access</v>
      </c>
      <c r="Q40">
        <f t="shared" si="2"/>
        <v>2010</v>
      </c>
      <c r="R40" t="str">
        <f t="shared" si="3"/>
        <v/>
      </c>
    </row>
    <row r="41" spans="1:18" x14ac:dyDescent="0.25">
      <c r="A41" t="s">
        <v>0</v>
      </c>
      <c r="B41">
        <v>24</v>
      </c>
      <c r="C41" t="s">
        <v>0</v>
      </c>
      <c r="D41" t="s">
        <v>0</v>
      </c>
      <c r="E41" t="s">
        <v>346</v>
      </c>
      <c r="O41">
        <f t="shared" si="0"/>
        <v>24</v>
      </c>
      <c r="P41" t="str">
        <f t="shared" si="1"/>
        <v>Shared-Use Path/Trail</v>
      </c>
      <c r="Q41">
        <f t="shared" si="2"/>
        <v>2010</v>
      </c>
      <c r="R41">
        <f t="shared" si="3"/>
        <v>2013</v>
      </c>
    </row>
    <row r="42" spans="1:18" x14ac:dyDescent="0.25">
      <c r="A42" t="s">
        <v>0</v>
      </c>
      <c r="B42" t="s">
        <v>0</v>
      </c>
      <c r="C42">
        <v>24</v>
      </c>
      <c r="D42">
        <v>24</v>
      </c>
      <c r="E42" t="s">
        <v>347</v>
      </c>
      <c r="O42">
        <f t="shared" si="0"/>
        <v>24</v>
      </c>
      <c r="P42" t="str">
        <f t="shared" si="1"/>
        <v>Shared-Use Path</v>
      </c>
      <c r="Q42">
        <f t="shared" si="2"/>
        <v>2017</v>
      </c>
      <c r="R42">
        <f t="shared" si="3"/>
        <v>2009</v>
      </c>
    </row>
    <row r="43" spans="1:18" x14ac:dyDescent="0.25">
      <c r="A43" t="s">
        <v>0</v>
      </c>
      <c r="B43">
        <v>25</v>
      </c>
      <c r="C43">
        <v>25</v>
      </c>
      <c r="D43">
        <v>25</v>
      </c>
      <c r="E43" t="s">
        <v>348</v>
      </c>
      <c r="O43">
        <f t="shared" si="0"/>
        <v>25</v>
      </c>
      <c r="P43" t="str">
        <f t="shared" si="1"/>
        <v>Non-Trafficway Area</v>
      </c>
      <c r="Q43">
        <f t="shared" si="2"/>
        <v>2010</v>
      </c>
      <c r="R43" t="str">
        <f t="shared" si="3"/>
        <v/>
      </c>
    </row>
    <row r="44" spans="1:18" x14ac:dyDescent="0.25">
      <c r="A44" t="s">
        <v>0</v>
      </c>
      <c r="B44">
        <v>28</v>
      </c>
      <c r="C44">
        <v>28</v>
      </c>
      <c r="D44">
        <v>28</v>
      </c>
      <c r="E44" t="s">
        <v>294</v>
      </c>
      <c r="O44">
        <f t="shared" si="0"/>
        <v>28</v>
      </c>
      <c r="P44" t="str">
        <f t="shared" si="1"/>
        <v>Other</v>
      </c>
      <c r="Q44">
        <f t="shared" si="2"/>
        <v>2010</v>
      </c>
      <c r="R44" t="str">
        <f t="shared" si="3"/>
        <v/>
      </c>
    </row>
    <row r="45" spans="1:18" x14ac:dyDescent="0.25">
      <c r="A45" t="s">
        <v>0</v>
      </c>
      <c r="B45">
        <v>98</v>
      </c>
      <c r="C45">
        <v>98</v>
      </c>
      <c r="D45">
        <v>98</v>
      </c>
      <c r="E45" t="s">
        <v>1</v>
      </c>
      <c r="O45">
        <f t="shared" si="0"/>
        <v>98</v>
      </c>
      <c r="P45" t="str">
        <f t="shared" si="1"/>
        <v>Not Reported</v>
      </c>
      <c r="Q45">
        <f t="shared" si="2"/>
        <v>2010</v>
      </c>
      <c r="R45" t="str">
        <f t="shared" si="3"/>
        <v/>
      </c>
    </row>
    <row r="46" spans="1:18" x14ac:dyDescent="0.25">
      <c r="A46">
        <v>99</v>
      </c>
      <c r="B46">
        <v>99</v>
      </c>
      <c r="C46">
        <v>99</v>
      </c>
      <c r="D46" t="s">
        <v>0</v>
      </c>
      <c r="E46" t="s">
        <v>349</v>
      </c>
      <c r="O46">
        <f t="shared" si="0"/>
        <v>99</v>
      </c>
      <c r="P46" t="str">
        <f t="shared" si="1"/>
        <v>Unknown Location</v>
      </c>
      <c r="Q46">
        <f t="shared" si="2"/>
        <v>1982</v>
      </c>
      <c r="R46">
        <f t="shared" si="3"/>
        <v>2017</v>
      </c>
    </row>
    <row r="47" spans="1:18" x14ac:dyDescent="0.25">
      <c r="A47" t="s">
        <v>0</v>
      </c>
      <c r="B47" t="s">
        <v>0</v>
      </c>
      <c r="C47" t="s">
        <v>0</v>
      </c>
      <c r="D47">
        <v>99</v>
      </c>
      <c r="E47" t="s">
        <v>350</v>
      </c>
      <c r="O47">
        <f t="shared" si="0"/>
        <v>99</v>
      </c>
      <c r="P47" t="str">
        <f t="shared" si="1"/>
        <v>Reported as Unknown Location</v>
      </c>
      <c r="Q47">
        <f t="shared" si="2"/>
        <v>2018</v>
      </c>
      <c r="R47">
        <f t="shared" si="3"/>
        <v>2009</v>
      </c>
    </row>
    <row r="48" spans="1:18" x14ac:dyDescent="0.25">
      <c r="O48">
        <f t="shared" si="0"/>
        <v>0</v>
      </c>
      <c r="P48">
        <f t="shared" ref="P47:P85" si="4">F48</f>
        <v>0</v>
      </c>
      <c r="Q48">
        <f t="shared" si="2"/>
        <v>1982</v>
      </c>
      <c r="R48" t="str">
        <f t="shared" si="3"/>
        <v/>
      </c>
    </row>
    <row r="49" spans="15:18" x14ac:dyDescent="0.25">
      <c r="O49">
        <f t="shared" si="0"/>
        <v>0</v>
      </c>
      <c r="P49">
        <f t="shared" si="4"/>
        <v>0</v>
      </c>
      <c r="Q49">
        <f t="shared" si="2"/>
        <v>1982</v>
      </c>
      <c r="R49" t="str">
        <f t="shared" si="3"/>
        <v/>
      </c>
    </row>
    <row r="50" spans="15:18" x14ac:dyDescent="0.25">
      <c r="O50">
        <f t="shared" si="0"/>
        <v>0</v>
      </c>
      <c r="P50">
        <f t="shared" si="4"/>
        <v>0</v>
      </c>
      <c r="Q50">
        <f t="shared" si="2"/>
        <v>1982</v>
      </c>
      <c r="R50" t="str">
        <f t="shared" si="3"/>
        <v/>
      </c>
    </row>
    <row r="51" spans="15:18" x14ac:dyDescent="0.25">
      <c r="O51">
        <f t="shared" si="0"/>
        <v>0</v>
      </c>
      <c r="P51">
        <f t="shared" si="4"/>
        <v>0</v>
      </c>
      <c r="Q51">
        <f t="shared" si="2"/>
        <v>1982</v>
      </c>
      <c r="R51" t="str">
        <f t="shared" si="3"/>
        <v/>
      </c>
    </row>
    <row r="52" spans="15:18" x14ac:dyDescent="0.25">
      <c r="O52">
        <f t="shared" si="0"/>
        <v>0</v>
      </c>
      <c r="P52">
        <f t="shared" si="4"/>
        <v>0</v>
      </c>
      <c r="Q52">
        <f t="shared" si="2"/>
        <v>1982</v>
      </c>
      <c r="R52" t="str">
        <f t="shared" si="3"/>
        <v/>
      </c>
    </row>
    <row r="53" spans="15:18" x14ac:dyDescent="0.25">
      <c r="O53">
        <f t="shared" si="0"/>
        <v>0</v>
      </c>
      <c r="P53">
        <f t="shared" si="4"/>
        <v>0</v>
      </c>
      <c r="Q53">
        <f t="shared" si="2"/>
        <v>1982</v>
      </c>
      <c r="R53" t="str">
        <f t="shared" si="3"/>
        <v/>
      </c>
    </row>
    <row r="54" spans="15:18" x14ac:dyDescent="0.25">
      <c r="O54">
        <f t="shared" si="0"/>
        <v>0</v>
      </c>
      <c r="P54">
        <f t="shared" si="4"/>
        <v>0</v>
      </c>
      <c r="Q54">
        <f t="shared" si="2"/>
        <v>1982</v>
      </c>
      <c r="R54" t="str">
        <f t="shared" si="3"/>
        <v/>
      </c>
    </row>
    <row r="55" spans="15:18" x14ac:dyDescent="0.25">
      <c r="O55">
        <f t="shared" si="0"/>
        <v>0</v>
      </c>
      <c r="P55">
        <f t="shared" si="4"/>
        <v>0</v>
      </c>
      <c r="Q55">
        <f t="shared" si="2"/>
        <v>1982</v>
      </c>
      <c r="R55" t="str">
        <f t="shared" si="3"/>
        <v/>
      </c>
    </row>
    <row r="56" spans="15:18" x14ac:dyDescent="0.25">
      <c r="O56">
        <f t="shared" si="0"/>
        <v>0</v>
      </c>
      <c r="P56">
        <f t="shared" si="4"/>
        <v>0</v>
      </c>
      <c r="Q56">
        <f t="shared" si="2"/>
        <v>1982</v>
      </c>
      <c r="R56" t="str">
        <f t="shared" si="3"/>
        <v/>
      </c>
    </row>
    <row r="57" spans="15:18" x14ac:dyDescent="0.25">
      <c r="O57">
        <f t="shared" si="0"/>
        <v>0</v>
      </c>
      <c r="P57">
        <f t="shared" si="4"/>
        <v>0</v>
      </c>
      <c r="Q57">
        <f t="shared" si="2"/>
        <v>1982</v>
      </c>
      <c r="R57" t="str">
        <f t="shared" si="3"/>
        <v/>
      </c>
    </row>
    <row r="58" spans="15:18" x14ac:dyDescent="0.25">
      <c r="O58">
        <f t="shared" si="0"/>
        <v>0</v>
      </c>
      <c r="P58">
        <f t="shared" si="4"/>
        <v>0</v>
      </c>
      <c r="Q58">
        <f t="shared" si="2"/>
        <v>1982</v>
      </c>
      <c r="R58" t="str">
        <f t="shared" si="3"/>
        <v/>
      </c>
    </row>
    <row r="59" spans="15:18" x14ac:dyDescent="0.25">
      <c r="O59">
        <f t="shared" si="0"/>
        <v>0</v>
      </c>
      <c r="P59">
        <f t="shared" si="4"/>
        <v>0</v>
      </c>
      <c r="Q59">
        <f t="shared" si="2"/>
        <v>1982</v>
      </c>
      <c r="R59" t="str">
        <f t="shared" si="3"/>
        <v/>
      </c>
    </row>
    <row r="60" spans="15:18" x14ac:dyDescent="0.25">
      <c r="O60">
        <f t="shared" si="0"/>
        <v>0</v>
      </c>
      <c r="P60">
        <f t="shared" si="4"/>
        <v>0</v>
      </c>
      <c r="Q60">
        <f t="shared" si="2"/>
        <v>1982</v>
      </c>
      <c r="R60" t="str">
        <f t="shared" si="3"/>
        <v/>
      </c>
    </row>
    <row r="61" spans="15:18" x14ac:dyDescent="0.25">
      <c r="O61">
        <f t="shared" si="0"/>
        <v>0</v>
      </c>
      <c r="P61">
        <f t="shared" si="4"/>
        <v>0</v>
      </c>
      <c r="Q61">
        <f t="shared" si="2"/>
        <v>1982</v>
      </c>
      <c r="R61" t="str">
        <f t="shared" si="3"/>
        <v/>
      </c>
    </row>
    <row r="62" spans="15:18" x14ac:dyDescent="0.25">
      <c r="O62">
        <f t="shared" si="0"/>
        <v>0</v>
      </c>
      <c r="P62">
        <f t="shared" si="4"/>
        <v>0</v>
      </c>
      <c r="Q62">
        <f t="shared" si="2"/>
        <v>1982</v>
      </c>
      <c r="R62" t="str">
        <f t="shared" si="3"/>
        <v/>
      </c>
    </row>
    <row r="63" spans="15:18" x14ac:dyDescent="0.25">
      <c r="O63">
        <f t="shared" ref="O63:O108" si="5">IF(NOT(A63="--"),A63,IF(NOT(B63="--"),B63,IF(NOT(C63="--"),C63,IF(NOT(D63="--"),D63,IF(NOT(E63="--"),E63,)))))</f>
        <v>0</v>
      </c>
      <c r="P63">
        <f t="shared" si="4"/>
        <v>0</v>
      </c>
      <c r="Q63">
        <f t="shared" si="2"/>
        <v>1982</v>
      </c>
      <c r="R63" t="str">
        <f t="shared" si="3"/>
        <v/>
      </c>
    </row>
    <row r="64" spans="15:18" x14ac:dyDescent="0.25">
      <c r="O64">
        <f t="shared" si="5"/>
        <v>0</v>
      </c>
      <c r="P64">
        <f t="shared" si="4"/>
        <v>0</v>
      </c>
      <c r="Q64">
        <f t="shared" si="2"/>
        <v>1982</v>
      </c>
      <c r="R64" t="str">
        <f t="shared" si="3"/>
        <v/>
      </c>
    </row>
    <row r="65" spans="15:18" x14ac:dyDescent="0.25">
      <c r="O65">
        <f t="shared" si="5"/>
        <v>0</v>
      </c>
      <c r="P65">
        <f t="shared" si="4"/>
        <v>0</v>
      </c>
      <c r="Q65">
        <f t="shared" si="2"/>
        <v>1982</v>
      </c>
      <c r="R65" t="str">
        <f t="shared" si="3"/>
        <v/>
      </c>
    </row>
    <row r="66" spans="15:18" x14ac:dyDescent="0.25">
      <c r="O66">
        <f t="shared" si="5"/>
        <v>0</v>
      </c>
      <c r="P66">
        <f t="shared" si="4"/>
        <v>0</v>
      </c>
      <c r="Q66">
        <f t="shared" si="2"/>
        <v>1982</v>
      </c>
      <c r="R66" t="str">
        <f t="shared" si="3"/>
        <v/>
      </c>
    </row>
    <row r="67" spans="15:18" x14ac:dyDescent="0.25">
      <c r="O67">
        <f t="shared" si="5"/>
        <v>0</v>
      </c>
      <c r="P67">
        <f t="shared" si="4"/>
        <v>0</v>
      </c>
      <c r="Q67">
        <f t="shared" si="2"/>
        <v>1982</v>
      </c>
      <c r="R67" t="str">
        <f t="shared" si="3"/>
        <v/>
      </c>
    </row>
    <row r="68" spans="15:18" x14ac:dyDescent="0.25">
      <c r="O68">
        <f t="shared" si="5"/>
        <v>0</v>
      </c>
      <c r="P68">
        <f t="shared" si="4"/>
        <v>0</v>
      </c>
      <c r="Q68">
        <f t="shared" ref="Q68:Q126" si="6">IF(NOT(A68="--"),$A$1,IF(NOT(B68="--"),$B$1,IF(NOT(C68="--"),$C$2,IF(NOT(D68="--"),$D$1,IF(NOT(E68="--"),$E$1)))))</f>
        <v>1982</v>
      </c>
      <c r="R68" t="str">
        <f t="shared" ref="R68:R126" si="7">IF(B68="--",$A$2,IF(C68="--",$B$2,IF(D68="--",$C$2,IF(E68="--",$D$2,""))))</f>
        <v/>
      </c>
    </row>
    <row r="69" spans="15:18" x14ac:dyDescent="0.25">
      <c r="O69">
        <f t="shared" si="5"/>
        <v>0</v>
      </c>
      <c r="P69">
        <f t="shared" si="4"/>
        <v>0</v>
      </c>
      <c r="Q69">
        <f t="shared" si="6"/>
        <v>1982</v>
      </c>
      <c r="R69" t="str">
        <f t="shared" si="7"/>
        <v/>
      </c>
    </row>
    <row r="70" spans="15:18" x14ac:dyDescent="0.25">
      <c r="O70">
        <f t="shared" si="5"/>
        <v>0</v>
      </c>
      <c r="P70">
        <f t="shared" si="4"/>
        <v>0</v>
      </c>
      <c r="Q70">
        <f t="shared" si="6"/>
        <v>1982</v>
      </c>
      <c r="R70" t="str">
        <f t="shared" si="7"/>
        <v/>
      </c>
    </row>
    <row r="71" spans="15:18" x14ac:dyDescent="0.25">
      <c r="O71">
        <f t="shared" si="5"/>
        <v>0</v>
      </c>
      <c r="P71">
        <f t="shared" si="4"/>
        <v>0</v>
      </c>
      <c r="Q71">
        <f t="shared" si="6"/>
        <v>1982</v>
      </c>
      <c r="R71" t="str">
        <f t="shared" si="7"/>
        <v/>
      </c>
    </row>
    <row r="72" spans="15:18" x14ac:dyDescent="0.25">
      <c r="O72">
        <f t="shared" si="5"/>
        <v>0</v>
      </c>
      <c r="P72">
        <f t="shared" si="4"/>
        <v>0</v>
      </c>
      <c r="Q72">
        <f t="shared" si="6"/>
        <v>1982</v>
      </c>
      <c r="R72" t="str">
        <f t="shared" si="7"/>
        <v/>
      </c>
    </row>
    <row r="73" spans="15:18" x14ac:dyDescent="0.25">
      <c r="O73">
        <f t="shared" si="5"/>
        <v>0</v>
      </c>
      <c r="P73">
        <f t="shared" si="4"/>
        <v>0</v>
      </c>
      <c r="Q73">
        <f t="shared" si="6"/>
        <v>1982</v>
      </c>
      <c r="R73" t="str">
        <f t="shared" si="7"/>
        <v/>
      </c>
    </row>
    <row r="74" spans="15:18" x14ac:dyDescent="0.25">
      <c r="O74">
        <f t="shared" si="5"/>
        <v>0</v>
      </c>
      <c r="P74">
        <f t="shared" si="4"/>
        <v>0</v>
      </c>
      <c r="Q74">
        <f t="shared" si="6"/>
        <v>1982</v>
      </c>
      <c r="R74" t="str">
        <f t="shared" si="7"/>
        <v/>
      </c>
    </row>
    <row r="75" spans="15:18" x14ac:dyDescent="0.25">
      <c r="O75">
        <f t="shared" si="5"/>
        <v>0</v>
      </c>
      <c r="P75">
        <f t="shared" si="4"/>
        <v>0</v>
      </c>
      <c r="Q75">
        <f t="shared" si="6"/>
        <v>1982</v>
      </c>
      <c r="R75" t="str">
        <f t="shared" si="7"/>
        <v/>
      </c>
    </row>
    <row r="76" spans="15:18" x14ac:dyDescent="0.25">
      <c r="O76">
        <f t="shared" si="5"/>
        <v>0</v>
      </c>
      <c r="P76">
        <f t="shared" si="4"/>
        <v>0</v>
      </c>
      <c r="Q76">
        <f t="shared" si="6"/>
        <v>1982</v>
      </c>
      <c r="R76" t="str">
        <f t="shared" si="7"/>
        <v/>
      </c>
    </row>
    <row r="77" spans="15:18" x14ac:dyDescent="0.25">
      <c r="O77">
        <f t="shared" si="5"/>
        <v>0</v>
      </c>
      <c r="P77">
        <f t="shared" si="4"/>
        <v>0</v>
      </c>
      <c r="Q77">
        <f t="shared" si="6"/>
        <v>1982</v>
      </c>
      <c r="R77" t="str">
        <f t="shared" si="7"/>
        <v/>
      </c>
    </row>
    <row r="78" spans="15:18" x14ac:dyDescent="0.25">
      <c r="O78">
        <f t="shared" si="5"/>
        <v>0</v>
      </c>
      <c r="P78">
        <f t="shared" si="4"/>
        <v>0</v>
      </c>
      <c r="Q78">
        <f t="shared" si="6"/>
        <v>1982</v>
      </c>
      <c r="R78" t="str">
        <f t="shared" si="7"/>
        <v/>
      </c>
    </row>
    <row r="79" spans="15:18" x14ac:dyDescent="0.25">
      <c r="O79">
        <f t="shared" si="5"/>
        <v>0</v>
      </c>
      <c r="P79">
        <f t="shared" si="4"/>
        <v>0</v>
      </c>
      <c r="Q79">
        <f t="shared" si="6"/>
        <v>1982</v>
      </c>
      <c r="R79" t="str">
        <f t="shared" si="7"/>
        <v/>
      </c>
    </row>
    <row r="80" spans="15:18" x14ac:dyDescent="0.25">
      <c r="O80">
        <f t="shared" si="5"/>
        <v>0</v>
      </c>
      <c r="P80">
        <f t="shared" si="4"/>
        <v>0</v>
      </c>
      <c r="Q80">
        <f t="shared" si="6"/>
        <v>1982</v>
      </c>
      <c r="R80" t="str">
        <f t="shared" si="7"/>
        <v/>
      </c>
    </row>
    <row r="81" spans="15:18" x14ac:dyDescent="0.25">
      <c r="O81">
        <f t="shared" si="5"/>
        <v>0</v>
      </c>
      <c r="P81">
        <f t="shared" si="4"/>
        <v>0</v>
      </c>
      <c r="Q81">
        <f t="shared" si="6"/>
        <v>1982</v>
      </c>
      <c r="R81" t="str">
        <f t="shared" si="7"/>
        <v/>
      </c>
    </row>
    <row r="82" spans="15:18" x14ac:dyDescent="0.25">
      <c r="O82">
        <f t="shared" si="5"/>
        <v>0</v>
      </c>
      <c r="P82">
        <f t="shared" si="4"/>
        <v>0</v>
      </c>
      <c r="Q82">
        <f t="shared" si="6"/>
        <v>1982</v>
      </c>
      <c r="R82" t="str">
        <f t="shared" si="7"/>
        <v/>
      </c>
    </row>
    <row r="83" spans="15:18" x14ac:dyDescent="0.25">
      <c r="O83">
        <f t="shared" si="5"/>
        <v>0</v>
      </c>
      <c r="P83">
        <f t="shared" si="4"/>
        <v>0</v>
      </c>
      <c r="Q83">
        <f t="shared" si="6"/>
        <v>1982</v>
      </c>
      <c r="R83" t="str">
        <f t="shared" si="7"/>
        <v/>
      </c>
    </row>
    <row r="84" spans="15:18" x14ac:dyDescent="0.25">
      <c r="O84">
        <f t="shared" si="5"/>
        <v>0</v>
      </c>
      <c r="P84">
        <f t="shared" si="4"/>
        <v>0</v>
      </c>
      <c r="Q84">
        <f t="shared" si="6"/>
        <v>1982</v>
      </c>
      <c r="R84" t="str">
        <f t="shared" si="7"/>
        <v/>
      </c>
    </row>
    <row r="85" spans="15:18" x14ac:dyDescent="0.25">
      <c r="O85">
        <f t="shared" si="5"/>
        <v>0</v>
      </c>
      <c r="P85">
        <f t="shared" si="4"/>
        <v>0</v>
      </c>
      <c r="Q85">
        <f t="shared" si="6"/>
        <v>1982</v>
      </c>
      <c r="R85" t="str">
        <f t="shared" si="7"/>
        <v/>
      </c>
    </row>
    <row r="86" spans="15:18" x14ac:dyDescent="0.25">
      <c r="O86">
        <f t="shared" si="5"/>
        <v>0</v>
      </c>
      <c r="P86">
        <f t="shared" ref="P86:P126" si="8">F86</f>
        <v>0</v>
      </c>
      <c r="Q86">
        <f t="shared" si="6"/>
        <v>1982</v>
      </c>
      <c r="R86" t="str">
        <f t="shared" si="7"/>
        <v/>
      </c>
    </row>
    <row r="87" spans="15:18" x14ac:dyDescent="0.25">
      <c r="O87">
        <f t="shared" si="5"/>
        <v>0</v>
      </c>
      <c r="P87">
        <f t="shared" si="8"/>
        <v>0</v>
      </c>
      <c r="Q87">
        <f t="shared" si="6"/>
        <v>1982</v>
      </c>
      <c r="R87" t="str">
        <f t="shared" si="7"/>
        <v/>
      </c>
    </row>
    <row r="88" spans="15:18" x14ac:dyDescent="0.25">
      <c r="O88">
        <f t="shared" si="5"/>
        <v>0</v>
      </c>
      <c r="P88">
        <f t="shared" si="8"/>
        <v>0</v>
      </c>
      <c r="Q88">
        <f t="shared" si="6"/>
        <v>1982</v>
      </c>
      <c r="R88" t="str">
        <f t="shared" si="7"/>
        <v/>
      </c>
    </row>
    <row r="89" spans="15:18" x14ac:dyDescent="0.25">
      <c r="O89">
        <f t="shared" si="5"/>
        <v>0</v>
      </c>
      <c r="P89">
        <f t="shared" si="8"/>
        <v>0</v>
      </c>
      <c r="Q89">
        <f t="shared" si="6"/>
        <v>1982</v>
      </c>
      <c r="R89" t="str">
        <f t="shared" si="7"/>
        <v/>
      </c>
    </row>
    <row r="90" spans="15:18" x14ac:dyDescent="0.25">
      <c r="O90">
        <f t="shared" si="5"/>
        <v>0</v>
      </c>
      <c r="P90">
        <f t="shared" si="8"/>
        <v>0</v>
      </c>
      <c r="Q90">
        <f t="shared" si="6"/>
        <v>1982</v>
      </c>
      <c r="R90" t="str">
        <f t="shared" si="7"/>
        <v/>
      </c>
    </row>
    <row r="91" spans="15:18" x14ac:dyDescent="0.25">
      <c r="O91">
        <f t="shared" si="5"/>
        <v>0</v>
      </c>
      <c r="P91">
        <f t="shared" si="8"/>
        <v>0</v>
      </c>
      <c r="Q91">
        <f t="shared" si="6"/>
        <v>1982</v>
      </c>
      <c r="R91" t="str">
        <f t="shared" si="7"/>
        <v/>
      </c>
    </row>
    <row r="92" spans="15:18" x14ac:dyDescent="0.25">
      <c r="O92">
        <f t="shared" si="5"/>
        <v>0</v>
      </c>
      <c r="P92">
        <f t="shared" si="8"/>
        <v>0</v>
      </c>
      <c r="Q92">
        <f t="shared" si="6"/>
        <v>1982</v>
      </c>
      <c r="R92" t="str">
        <f t="shared" si="7"/>
        <v/>
      </c>
    </row>
    <row r="93" spans="15:18" x14ac:dyDescent="0.25">
      <c r="O93">
        <f t="shared" si="5"/>
        <v>0</v>
      </c>
      <c r="P93">
        <f t="shared" si="8"/>
        <v>0</v>
      </c>
      <c r="Q93">
        <f t="shared" si="6"/>
        <v>1982</v>
      </c>
      <c r="R93" t="str">
        <f t="shared" si="7"/>
        <v/>
      </c>
    </row>
    <row r="94" spans="15:18" x14ac:dyDescent="0.25">
      <c r="O94">
        <f t="shared" si="5"/>
        <v>0</v>
      </c>
      <c r="P94">
        <f t="shared" si="8"/>
        <v>0</v>
      </c>
      <c r="Q94">
        <f t="shared" si="6"/>
        <v>1982</v>
      </c>
      <c r="R94" t="str">
        <f t="shared" si="7"/>
        <v/>
      </c>
    </row>
    <row r="95" spans="15:18" x14ac:dyDescent="0.25">
      <c r="O95">
        <f t="shared" si="5"/>
        <v>0</v>
      </c>
      <c r="P95">
        <f t="shared" si="8"/>
        <v>0</v>
      </c>
      <c r="Q95">
        <f t="shared" si="6"/>
        <v>1982</v>
      </c>
      <c r="R95" t="str">
        <f t="shared" si="7"/>
        <v/>
      </c>
    </row>
    <row r="96" spans="15:18" x14ac:dyDescent="0.25">
      <c r="O96">
        <f t="shared" si="5"/>
        <v>0</v>
      </c>
      <c r="P96">
        <f t="shared" si="8"/>
        <v>0</v>
      </c>
      <c r="Q96">
        <f t="shared" si="6"/>
        <v>1982</v>
      </c>
      <c r="R96" t="str">
        <f t="shared" si="7"/>
        <v/>
      </c>
    </row>
    <row r="97" spans="15:18" x14ac:dyDescent="0.25">
      <c r="O97">
        <f t="shared" si="5"/>
        <v>0</v>
      </c>
      <c r="P97">
        <f t="shared" si="8"/>
        <v>0</v>
      </c>
      <c r="Q97">
        <f t="shared" si="6"/>
        <v>1982</v>
      </c>
      <c r="R97" t="str">
        <f t="shared" si="7"/>
        <v/>
      </c>
    </row>
    <row r="98" spans="15:18" x14ac:dyDescent="0.25">
      <c r="O98">
        <f t="shared" si="5"/>
        <v>0</v>
      </c>
      <c r="P98">
        <f t="shared" si="8"/>
        <v>0</v>
      </c>
      <c r="Q98">
        <f t="shared" si="6"/>
        <v>1982</v>
      </c>
      <c r="R98" t="str">
        <f t="shared" si="7"/>
        <v/>
      </c>
    </row>
    <row r="99" spans="15:18" x14ac:dyDescent="0.25">
      <c r="O99">
        <f t="shared" si="5"/>
        <v>0</v>
      </c>
      <c r="P99">
        <f t="shared" si="8"/>
        <v>0</v>
      </c>
      <c r="Q99">
        <f t="shared" si="6"/>
        <v>1982</v>
      </c>
      <c r="R99" t="str">
        <f t="shared" si="7"/>
        <v/>
      </c>
    </row>
    <row r="100" spans="15:18" x14ac:dyDescent="0.25">
      <c r="O100">
        <f t="shared" si="5"/>
        <v>0</v>
      </c>
      <c r="P100">
        <f t="shared" si="8"/>
        <v>0</v>
      </c>
      <c r="Q100">
        <f t="shared" si="6"/>
        <v>1982</v>
      </c>
      <c r="R100" t="str">
        <f t="shared" si="7"/>
        <v/>
      </c>
    </row>
    <row r="101" spans="15:18" x14ac:dyDescent="0.25">
      <c r="O101">
        <f t="shared" si="5"/>
        <v>0</v>
      </c>
      <c r="P101">
        <f t="shared" si="8"/>
        <v>0</v>
      </c>
      <c r="Q101">
        <f t="shared" si="6"/>
        <v>1982</v>
      </c>
      <c r="R101" t="str">
        <f t="shared" si="7"/>
        <v/>
      </c>
    </row>
    <row r="102" spans="15:18" x14ac:dyDescent="0.25">
      <c r="O102">
        <f t="shared" si="5"/>
        <v>0</v>
      </c>
      <c r="P102">
        <f t="shared" si="8"/>
        <v>0</v>
      </c>
      <c r="Q102">
        <f t="shared" si="6"/>
        <v>1982</v>
      </c>
      <c r="R102" t="str">
        <f t="shared" si="7"/>
        <v/>
      </c>
    </row>
    <row r="103" spans="15:18" x14ac:dyDescent="0.25">
      <c r="O103">
        <f t="shared" si="5"/>
        <v>0</v>
      </c>
      <c r="P103">
        <f t="shared" si="8"/>
        <v>0</v>
      </c>
      <c r="Q103">
        <f t="shared" si="6"/>
        <v>1982</v>
      </c>
      <c r="R103" t="str">
        <f t="shared" si="7"/>
        <v/>
      </c>
    </row>
    <row r="104" spans="15:18" x14ac:dyDescent="0.25">
      <c r="O104">
        <f t="shared" si="5"/>
        <v>0</v>
      </c>
      <c r="P104">
        <f t="shared" si="8"/>
        <v>0</v>
      </c>
      <c r="Q104">
        <f t="shared" si="6"/>
        <v>1982</v>
      </c>
      <c r="R104" t="str">
        <f t="shared" si="7"/>
        <v/>
      </c>
    </row>
    <row r="105" spans="15:18" x14ac:dyDescent="0.25">
      <c r="O105">
        <f t="shared" si="5"/>
        <v>0</v>
      </c>
      <c r="P105">
        <f t="shared" si="8"/>
        <v>0</v>
      </c>
      <c r="Q105">
        <f t="shared" si="6"/>
        <v>1982</v>
      </c>
      <c r="R105" t="str">
        <f t="shared" si="7"/>
        <v/>
      </c>
    </row>
    <row r="106" spans="15:18" x14ac:dyDescent="0.25">
      <c r="O106">
        <f t="shared" si="5"/>
        <v>0</v>
      </c>
      <c r="P106">
        <f t="shared" si="8"/>
        <v>0</v>
      </c>
      <c r="Q106">
        <f t="shared" si="6"/>
        <v>1982</v>
      </c>
      <c r="R106" t="str">
        <f t="shared" si="7"/>
        <v/>
      </c>
    </row>
    <row r="107" spans="15:18" x14ac:dyDescent="0.25">
      <c r="O107">
        <f t="shared" si="5"/>
        <v>0</v>
      </c>
      <c r="P107">
        <f t="shared" si="8"/>
        <v>0</v>
      </c>
      <c r="Q107">
        <f t="shared" si="6"/>
        <v>1982</v>
      </c>
      <c r="R107" t="str">
        <f t="shared" si="7"/>
        <v/>
      </c>
    </row>
    <row r="108" spans="15:18" x14ac:dyDescent="0.25">
      <c r="O108">
        <f t="shared" si="5"/>
        <v>0</v>
      </c>
      <c r="P108">
        <f t="shared" si="8"/>
        <v>0</v>
      </c>
      <c r="Q108">
        <f t="shared" si="6"/>
        <v>1982</v>
      </c>
      <c r="R108" t="str">
        <f t="shared" si="7"/>
        <v/>
      </c>
    </row>
    <row r="109" spans="15:18" x14ac:dyDescent="0.25">
      <c r="O109">
        <f t="shared" ref="O109:O126" si="9">IF(NOT(A109="--"),A109,IF(NOT(B109="--"),B109,IF(NOT(C109="--"),C109,IF(NOT(D109="--"),D109,IF(NOT(E109="--"),E109,)))))</f>
        <v>0</v>
      </c>
      <c r="P109">
        <f t="shared" si="8"/>
        <v>0</v>
      </c>
      <c r="Q109">
        <f t="shared" si="6"/>
        <v>1982</v>
      </c>
      <c r="R109" t="str">
        <f t="shared" si="7"/>
        <v/>
      </c>
    </row>
    <row r="110" spans="15:18" x14ac:dyDescent="0.25">
      <c r="O110">
        <f t="shared" si="9"/>
        <v>0</v>
      </c>
      <c r="P110">
        <f t="shared" si="8"/>
        <v>0</v>
      </c>
      <c r="Q110">
        <f t="shared" si="6"/>
        <v>1982</v>
      </c>
      <c r="R110" t="str">
        <f t="shared" si="7"/>
        <v/>
      </c>
    </row>
    <row r="111" spans="15:18" x14ac:dyDescent="0.25">
      <c r="O111">
        <f t="shared" si="9"/>
        <v>0</v>
      </c>
      <c r="P111">
        <f t="shared" si="8"/>
        <v>0</v>
      </c>
      <c r="Q111">
        <f t="shared" si="6"/>
        <v>1982</v>
      </c>
      <c r="R111" t="str">
        <f t="shared" si="7"/>
        <v/>
      </c>
    </row>
    <row r="112" spans="15:18" x14ac:dyDescent="0.25">
      <c r="O112">
        <f t="shared" si="9"/>
        <v>0</v>
      </c>
      <c r="P112">
        <f t="shared" si="8"/>
        <v>0</v>
      </c>
      <c r="Q112">
        <f t="shared" si="6"/>
        <v>1982</v>
      </c>
      <c r="R112" t="str">
        <f t="shared" si="7"/>
        <v/>
      </c>
    </row>
    <row r="113" spans="15:18" x14ac:dyDescent="0.25">
      <c r="O113">
        <f t="shared" si="9"/>
        <v>0</v>
      </c>
      <c r="P113">
        <f t="shared" si="8"/>
        <v>0</v>
      </c>
      <c r="Q113">
        <f t="shared" si="6"/>
        <v>1982</v>
      </c>
      <c r="R113" t="str">
        <f t="shared" si="7"/>
        <v/>
      </c>
    </row>
    <row r="114" spans="15:18" x14ac:dyDescent="0.25">
      <c r="O114">
        <f t="shared" si="9"/>
        <v>0</v>
      </c>
      <c r="P114">
        <f t="shared" si="8"/>
        <v>0</v>
      </c>
      <c r="Q114">
        <f t="shared" si="6"/>
        <v>1982</v>
      </c>
      <c r="R114" t="str">
        <f t="shared" si="7"/>
        <v/>
      </c>
    </row>
    <row r="115" spans="15:18" x14ac:dyDescent="0.25">
      <c r="O115">
        <f t="shared" si="9"/>
        <v>0</v>
      </c>
      <c r="P115">
        <f t="shared" si="8"/>
        <v>0</v>
      </c>
      <c r="Q115">
        <f t="shared" si="6"/>
        <v>1982</v>
      </c>
      <c r="R115" t="str">
        <f t="shared" si="7"/>
        <v/>
      </c>
    </row>
    <row r="116" spans="15:18" x14ac:dyDescent="0.25">
      <c r="O116">
        <f t="shared" si="9"/>
        <v>0</v>
      </c>
      <c r="P116">
        <f t="shared" si="8"/>
        <v>0</v>
      </c>
      <c r="Q116">
        <f t="shared" si="6"/>
        <v>1982</v>
      </c>
      <c r="R116" t="str">
        <f t="shared" si="7"/>
        <v/>
      </c>
    </row>
    <row r="117" spans="15:18" x14ac:dyDescent="0.25">
      <c r="O117">
        <f t="shared" si="9"/>
        <v>0</v>
      </c>
      <c r="P117">
        <f t="shared" si="8"/>
        <v>0</v>
      </c>
      <c r="Q117">
        <f t="shared" si="6"/>
        <v>1982</v>
      </c>
      <c r="R117" t="str">
        <f t="shared" si="7"/>
        <v/>
      </c>
    </row>
    <row r="118" spans="15:18" x14ac:dyDescent="0.25">
      <c r="O118">
        <f t="shared" si="9"/>
        <v>0</v>
      </c>
      <c r="P118">
        <f t="shared" si="8"/>
        <v>0</v>
      </c>
      <c r="Q118">
        <f t="shared" si="6"/>
        <v>1982</v>
      </c>
      <c r="R118" t="str">
        <f t="shared" si="7"/>
        <v/>
      </c>
    </row>
    <row r="119" spans="15:18" x14ac:dyDescent="0.25">
      <c r="O119">
        <f t="shared" si="9"/>
        <v>0</v>
      </c>
      <c r="P119">
        <f t="shared" si="8"/>
        <v>0</v>
      </c>
      <c r="Q119">
        <f t="shared" si="6"/>
        <v>1982</v>
      </c>
      <c r="R119" t="str">
        <f t="shared" si="7"/>
        <v/>
      </c>
    </row>
    <row r="120" spans="15:18" x14ac:dyDescent="0.25">
      <c r="O120">
        <f t="shared" si="9"/>
        <v>0</v>
      </c>
      <c r="P120">
        <f t="shared" si="8"/>
        <v>0</v>
      </c>
      <c r="Q120">
        <f t="shared" si="6"/>
        <v>1982</v>
      </c>
      <c r="R120" t="str">
        <f t="shared" si="7"/>
        <v/>
      </c>
    </row>
    <row r="121" spans="15:18" x14ac:dyDescent="0.25">
      <c r="O121">
        <f t="shared" si="9"/>
        <v>0</v>
      </c>
      <c r="P121">
        <f t="shared" si="8"/>
        <v>0</v>
      </c>
      <c r="Q121">
        <f t="shared" si="6"/>
        <v>1982</v>
      </c>
      <c r="R121" t="str">
        <f t="shared" si="7"/>
        <v/>
      </c>
    </row>
    <row r="122" spans="15:18" x14ac:dyDescent="0.25">
      <c r="O122">
        <f t="shared" si="9"/>
        <v>0</v>
      </c>
      <c r="P122">
        <f t="shared" si="8"/>
        <v>0</v>
      </c>
      <c r="Q122">
        <f t="shared" si="6"/>
        <v>1982</v>
      </c>
      <c r="R122" t="str">
        <f t="shared" si="7"/>
        <v/>
      </c>
    </row>
    <row r="123" spans="15:18" x14ac:dyDescent="0.25">
      <c r="O123">
        <f t="shared" si="9"/>
        <v>0</v>
      </c>
      <c r="P123">
        <f t="shared" si="8"/>
        <v>0</v>
      </c>
      <c r="Q123">
        <f t="shared" si="6"/>
        <v>1982</v>
      </c>
      <c r="R123" t="str">
        <f t="shared" si="7"/>
        <v/>
      </c>
    </row>
    <row r="124" spans="15:18" x14ac:dyDescent="0.25">
      <c r="O124">
        <f t="shared" si="9"/>
        <v>0</v>
      </c>
      <c r="P124">
        <f t="shared" si="8"/>
        <v>0</v>
      </c>
      <c r="Q124">
        <f t="shared" si="6"/>
        <v>1982</v>
      </c>
      <c r="R124" t="str">
        <f t="shared" si="7"/>
        <v/>
      </c>
    </row>
    <row r="125" spans="15:18" x14ac:dyDescent="0.25">
      <c r="O125">
        <f t="shared" si="9"/>
        <v>0</v>
      </c>
      <c r="P125">
        <f t="shared" si="8"/>
        <v>0</v>
      </c>
      <c r="Q125">
        <f t="shared" si="6"/>
        <v>1982</v>
      </c>
      <c r="R125" t="str">
        <f t="shared" si="7"/>
        <v/>
      </c>
    </row>
    <row r="126" spans="15:18" x14ac:dyDescent="0.25">
      <c r="O126">
        <f t="shared" si="9"/>
        <v>0</v>
      </c>
      <c r="P126">
        <f t="shared" si="8"/>
        <v>0</v>
      </c>
      <c r="Q126">
        <f t="shared" si="6"/>
        <v>1982</v>
      </c>
      <c r="R126" t="str">
        <f t="shared" si="7"/>
        <v/>
      </c>
    </row>
    <row r="127" spans="15:18" x14ac:dyDescent="0.25">
      <c r="O127">
        <f t="shared" ref="O127:O145" si="10">IF(NOT(A127="--"),A127,IF(NOT(B127="--"),B127,IF(NOT(C127="--"),C127,IF(NOT(D127="--"),D127,IF(NOT(E127="--"),E127,)))))</f>
        <v>0</v>
      </c>
      <c r="P127">
        <f t="shared" ref="P127:P145" si="11">F127</f>
        <v>0</v>
      </c>
      <c r="Q127">
        <f t="shared" ref="Q127:Q145" si="12">IF(NOT(A127="--"),$A$1,IF(NOT(B127="--"),$B$1,IF(NOT(C127="--"),$C$2,IF(NOT(D127="--"),$D$1,IF(NOT(E127="--"),$E$1)))))</f>
        <v>1982</v>
      </c>
      <c r="R127" t="str">
        <f t="shared" ref="R127:R145" si="13">IF(B127="--",$A$2,IF(C127="--",$B$2,IF(D127="--",$C$2,IF(E127="--",$D$2,""))))</f>
        <v/>
      </c>
    </row>
    <row r="128" spans="15:18" x14ac:dyDescent="0.25">
      <c r="O128">
        <f t="shared" si="10"/>
        <v>0</v>
      </c>
      <c r="P128">
        <f t="shared" si="11"/>
        <v>0</v>
      </c>
      <c r="Q128">
        <f t="shared" si="12"/>
        <v>1982</v>
      </c>
      <c r="R128" t="str">
        <f t="shared" si="13"/>
        <v/>
      </c>
    </row>
    <row r="129" spans="15:18" x14ac:dyDescent="0.25">
      <c r="O129">
        <f t="shared" si="10"/>
        <v>0</v>
      </c>
      <c r="P129">
        <f t="shared" si="11"/>
        <v>0</v>
      </c>
      <c r="Q129">
        <f t="shared" si="12"/>
        <v>1982</v>
      </c>
      <c r="R129" t="str">
        <f t="shared" si="13"/>
        <v/>
      </c>
    </row>
    <row r="130" spans="15:18" x14ac:dyDescent="0.25">
      <c r="O130">
        <f t="shared" si="10"/>
        <v>0</v>
      </c>
      <c r="P130">
        <f t="shared" si="11"/>
        <v>0</v>
      </c>
      <c r="Q130">
        <f t="shared" si="12"/>
        <v>1982</v>
      </c>
      <c r="R130" t="str">
        <f t="shared" si="13"/>
        <v/>
      </c>
    </row>
    <row r="131" spans="15:18" x14ac:dyDescent="0.25">
      <c r="O131">
        <f t="shared" si="10"/>
        <v>0</v>
      </c>
      <c r="P131">
        <f t="shared" si="11"/>
        <v>0</v>
      </c>
      <c r="Q131">
        <f t="shared" si="12"/>
        <v>1982</v>
      </c>
      <c r="R131" t="str">
        <f t="shared" si="13"/>
        <v/>
      </c>
    </row>
    <row r="132" spans="15:18" x14ac:dyDescent="0.25">
      <c r="O132">
        <f t="shared" si="10"/>
        <v>0</v>
      </c>
      <c r="P132">
        <f t="shared" si="11"/>
        <v>0</v>
      </c>
      <c r="Q132">
        <f t="shared" si="12"/>
        <v>1982</v>
      </c>
      <c r="R132" t="str">
        <f t="shared" si="13"/>
        <v/>
      </c>
    </row>
    <row r="133" spans="15:18" x14ac:dyDescent="0.25">
      <c r="O133">
        <f t="shared" si="10"/>
        <v>0</v>
      </c>
      <c r="P133">
        <f t="shared" si="11"/>
        <v>0</v>
      </c>
      <c r="Q133">
        <f t="shared" si="12"/>
        <v>1982</v>
      </c>
      <c r="R133" t="str">
        <f t="shared" si="13"/>
        <v/>
      </c>
    </row>
    <row r="134" spans="15:18" x14ac:dyDescent="0.25">
      <c r="O134">
        <f t="shared" si="10"/>
        <v>0</v>
      </c>
      <c r="P134">
        <f t="shared" si="11"/>
        <v>0</v>
      </c>
      <c r="Q134">
        <f t="shared" si="12"/>
        <v>1982</v>
      </c>
      <c r="R134" t="str">
        <f t="shared" si="13"/>
        <v/>
      </c>
    </row>
    <row r="135" spans="15:18" x14ac:dyDescent="0.25">
      <c r="O135">
        <f t="shared" si="10"/>
        <v>0</v>
      </c>
      <c r="P135">
        <f t="shared" si="11"/>
        <v>0</v>
      </c>
      <c r="Q135">
        <f t="shared" si="12"/>
        <v>1982</v>
      </c>
      <c r="R135" t="str">
        <f t="shared" si="13"/>
        <v/>
      </c>
    </row>
    <row r="136" spans="15:18" x14ac:dyDescent="0.25">
      <c r="O136">
        <f t="shared" si="10"/>
        <v>0</v>
      </c>
      <c r="P136">
        <f t="shared" si="11"/>
        <v>0</v>
      </c>
      <c r="Q136">
        <f t="shared" si="12"/>
        <v>1982</v>
      </c>
      <c r="R136" t="str">
        <f t="shared" si="13"/>
        <v/>
      </c>
    </row>
    <row r="137" spans="15:18" x14ac:dyDescent="0.25">
      <c r="O137">
        <f t="shared" si="10"/>
        <v>0</v>
      </c>
      <c r="P137">
        <f t="shared" si="11"/>
        <v>0</v>
      </c>
      <c r="Q137">
        <f t="shared" si="12"/>
        <v>1982</v>
      </c>
      <c r="R137" t="str">
        <f t="shared" si="13"/>
        <v/>
      </c>
    </row>
    <row r="138" spans="15:18" x14ac:dyDescent="0.25">
      <c r="O138">
        <f t="shared" si="10"/>
        <v>0</v>
      </c>
      <c r="P138">
        <f t="shared" si="11"/>
        <v>0</v>
      </c>
      <c r="Q138">
        <f t="shared" si="12"/>
        <v>1982</v>
      </c>
      <c r="R138" t="str">
        <f t="shared" si="13"/>
        <v/>
      </c>
    </row>
    <row r="139" spans="15:18" x14ac:dyDescent="0.25">
      <c r="O139">
        <f t="shared" si="10"/>
        <v>0</v>
      </c>
      <c r="P139">
        <f t="shared" si="11"/>
        <v>0</v>
      </c>
      <c r="Q139">
        <f t="shared" si="12"/>
        <v>1982</v>
      </c>
      <c r="R139" t="str">
        <f t="shared" si="13"/>
        <v/>
      </c>
    </row>
    <row r="140" spans="15:18" x14ac:dyDescent="0.25">
      <c r="O140">
        <f t="shared" si="10"/>
        <v>0</v>
      </c>
      <c r="P140">
        <f t="shared" si="11"/>
        <v>0</v>
      </c>
      <c r="Q140">
        <f t="shared" si="12"/>
        <v>1982</v>
      </c>
      <c r="R140" t="str">
        <f t="shared" si="13"/>
        <v/>
      </c>
    </row>
    <row r="141" spans="15:18" x14ac:dyDescent="0.25">
      <c r="O141">
        <f t="shared" si="10"/>
        <v>0</v>
      </c>
      <c r="P141">
        <f t="shared" si="11"/>
        <v>0</v>
      </c>
      <c r="Q141">
        <f t="shared" si="12"/>
        <v>1982</v>
      </c>
      <c r="R141" t="str">
        <f t="shared" si="13"/>
        <v/>
      </c>
    </row>
    <row r="142" spans="15:18" x14ac:dyDescent="0.25">
      <c r="O142">
        <f t="shared" si="10"/>
        <v>0</v>
      </c>
      <c r="P142">
        <f t="shared" si="11"/>
        <v>0</v>
      </c>
      <c r="Q142">
        <f t="shared" si="12"/>
        <v>1982</v>
      </c>
      <c r="R142" t="str">
        <f t="shared" si="13"/>
        <v/>
      </c>
    </row>
    <row r="143" spans="15:18" x14ac:dyDescent="0.25">
      <c r="O143">
        <f t="shared" si="10"/>
        <v>0</v>
      </c>
      <c r="P143">
        <f t="shared" si="11"/>
        <v>0</v>
      </c>
      <c r="Q143">
        <f t="shared" si="12"/>
        <v>1982</v>
      </c>
      <c r="R143" t="str">
        <f t="shared" si="13"/>
        <v/>
      </c>
    </row>
    <row r="144" spans="15:18" x14ac:dyDescent="0.25">
      <c r="O144">
        <f t="shared" si="10"/>
        <v>0</v>
      </c>
      <c r="P144">
        <f t="shared" si="11"/>
        <v>0</v>
      </c>
      <c r="Q144">
        <f t="shared" si="12"/>
        <v>1982</v>
      </c>
      <c r="R144" t="str">
        <f t="shared" si="13"/>
        <v/>
      </c>
    </row>
    <row r="145" spans="15:18" x14ac:dyDescent="0.25">
      <c r="O145">
        <f t="shared" si="10"/>
        <v>0</v>
      </c>
      <c r="P145">
        <f t="shared" si="11"/>
        <v>0</v>
      </c>
      <c r="Q145">
        <f t="shared" si="12"/>
        <v>1982</v>
      </c>
      <c r="R145" t="str">
        <f t="shared" si="1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8BF2-0086-4F6F-BE7B-8EF75CABA1C7}">
  <sheetPr codeName="Sheet2"/>
  <dimension ref="A1:R132"/>
  <sheetViews>
    <sheetView workbookViewId="0">
      <selection activeCell="O3" sqref="O3:R132"/>
    </sheetView>
  </sheetViews>
  <sheetFormatPr defaultRowHeight="15" x14ac:dyDescent="0.25"/>
  <sheetData>
    <row r="1" spans="1:18" x14ac:dyDescent="0.25">
      <c r="A1">
        <v>1982</v>
      </c>
      <c r="B1">
        <v>2010</v>
      </c>
    </row>
    <row r="2" spans="1:18" x14ac:dyDescent="0.25">
      <c r="A2">
        <v>2009</v>
      </c>
      <c r="B2">
        <v>2012</v>
      </c>
    </row>
    <row r="3" spans="1:18" x14ac:dyDescent="0.25">
      <c r="A3" t="s">
        <v>53</v>
      </c>
      <c r="B3" t="s">
        <v>53</v>
      </c>
      <c r="C3" t="s">
        <v>54</v>
      </c>
      <c r="O3" t="str">
        <f>IF(NOT(A3="--"),A3,IF(NOT(B3="--"),B3))</f>
        <v>2D</v>
      </c>
      <c r="P3" t="str">
        <f>C3</f>
        <v>Passenger Vehicle Sedan 2-Door</v>
      </c>
      <c r="Q3">
        <f>IF(NOT(A3="--"),$A$1,IF(NOT(B3="--"),$B$1))</f>
        <v>1982</v>
      </c>
      <c r="R3">
        <f>IF(B3="--",$A$2,$B$2)</f>
        <v>2012</v>
      </c>
    </row>
    <row r="4" spans="1:18" x14ac:dyDescent="0.25">
      <c r="A4" t="s">
        <v>55</v>
      </c>
      <c r="B4" t="s">
        <v>55</v>
      </c>
      <c r="C4" t="s">
        <v>56</v>
      </c>
      <c r="O4" t="str">
        <f>IF(NOT(A4="--"),A4,IF(NOT(B4="--"),B4,IF(NOT(C4="--"),C4,IF(NOT(D4="--"),D4,IF(NOT(E4="--"),E4,)))))</f>
        <v>2F</v>
      </c>
      <c r="P4" t="str">
        <f t="shared" ref="P4:P67" si="0">C4</f>
        <v>Passenger Vehicle Formal Hardtop 2-Door</v>
      </c>
      <c r="Q4">
        <f t="shared" ref="Q4:Q67" si="1">IF(NOT(A4="--"),$A$1,IF(NOT(B4="--"),$B$1))</f>
        <v>1982</v>
      </c>
      <c r="R4">
        <f t="shared" ref="R4:R67" si="2">IF(B4="--",$A$2,$B$2)</f>
        <v>2012</v>
      </c>
    </row>
    <row r="5" spans="1:18" x14ac:dyDescent="0.25">
      <c r="A5" t="s">
        <v>57</v>
      </c>
      <c r="B5" t="s">
        <v>57</v>
      </c>
      <c r="C5" t="s">
        <v>58</v>
      </c>
      <c r="O5" t="str">
        <f>IF(NOT(A5="--"),A5,IF(NOT(B5="--"),B5,IF(NOT(C5="--"),C5,IF(NOT(D5="--"),D5,IF(NOT(E5="--"),E5,)))))</f>
        <v>2H</v>
      </c>
      <c r="P5" t="str">
        <f t="shared" si="0"/>
        <v>Passenger Vehicle Hatchback 2-Door</v>
      </c>
      <c r="Q5">
        <f t="shared" si="1"/>
        <v>1982</v>
      </c>
      <c r="R5">
        <f t="shared" si="2"/>
        <v>2012</v>
      </c>
    </row>
    <row r="6" spans="1:18" x14ac:dyDescent="0.25">
      <c r="A6" t="s">
        <v>59</v>
      </c>
      <c r="B6" t="s">
        <v>59</v>
      </c>
      <c r="C6" t="s">
        <v>60</v>
      </c>
      <c r="O6" t="str">
        <f>IF(NOT(A6="--"),A6,IF(NOT(B6="--"),B6,IF(NOT(C6="--"),C6,IF(NOT(D6="--"),D6,IF(NOT(E6="--"),E6,)))))</f>
        <v>2L</v>
      </c>
      <c r="P6" t="str">
        <f t="shared" si="0"/>
        <v>Passenger Vehicle Liftback 3-Door</v>
      </c>
      <c r="Q6">
        <f t="shared" si="1"/>
        <v>1982</v>
      </c>
      <c r="R6">
        <f t="shared" si="2"/>
        <v>2012</v>
      </c>
    </row>
    <row r="7" spans="1:18" x14ac:dyDescent="0.25">
      <c r="A7" t="s">
        <v>61</v>
      </c>
      <c r="B7" t="s">
        <v>61</v>
      </c>
      <c r="C7" t="s">
        <v>62</v>
      </c>
      <c r="O7" t="str">
        <f>IF(NOT(A7="--"),A7,IF(NOT(B7="--"),B7,IF(NOT(C7="--"),C7,IF(NOT(D7="--"),D7,IF(NOT(E7="--"),E7,)))))</f>
        <v>2P</v>
      </c>
      <c r="P7" t="str">
        <f t="shared" si="0"/>
        <v>Passenger Vehicle Pillard Hardtop 2-Door</v>
      </c>
      <c r="Q7">
        <f t="shared" si="1"/>
        <v>1982</v>
      </c>
      <c r="R7">
        <f t="shared" si="2"/>
        <v>2012</v>
      </c>
    </row>
    <row r="8" spans="1:18" x14ac:dyDescent="0.25">
      <c r="A8" t="s">
        <v>63</v>
      </c>
      <c r="B8" t="s">
        <v>63</v>
      </c>
      <c r="C8" t="s">
        <v>64</v>
      </c>
      <c r="O8" t="str">
        <f>IF(NOT(A8="--"),A8,IF(NOT(B8="--"),B8,IF(NOT(C8="--"),C8,IF(NOT(D8="--"),D8,IF(NOT(E8="--"),E8,)))))</f>
        <v>2T</v>
      </c>
      <c r="P8" t="str">
        <f t="shared" si="0"/>
        <v>Passenger Vehicle Hardtop 2-Door</v>
      </c>
      <c r="Q8">
        <f t="shared" si="1"/>
        <v>1982</v>
      </c>
      <c r="R8">
        <f t="shared" si="2"/>
        <v>2012</v>
      </c>
    </row>
    <row r="9" spans="1:18" x14ac:dyDescent="0.25">
      <c r="A9" t="s">
        <v>65</v>
      </c>
      <c r="B9" t="s">
        <v>65</v>
      </c>
      <c r="C9" t="s">
        <v>66</v>
      </c>
      <c r="O9" t="str">
        <f>IF(NOT(A9="--"),A9,IF(NOT(B9="--"),B9,IF(NOT(C9="--"),C9,IF(NOT(D9="--"),D9,IF(NOT(E9="--"),E9,)))))</f>
        <v>2W</v>
      </c>
      <c r="P9" t="str">
        <f t="shared" si="0"/>
        <v>Truck 2-Door Wagon/Sport Utility</v>
      </c>
      <c r="Q9">
        <f t="shared" si="1"/>
        <v>1982</v>
      </c>
      <c r="R9">
        <f t="shared" si="2"/>
        <v>2012</v>
      </c>
    </row>
    <row r="10" spans="1:18" x14ac:dyDescent="0.25">
      <c r="A10" t="s">
        <v>65</v>
      </c>
      <c r="B10" t="s">
        <v>65</v>
      </c>
      <c r="C10" t="s">
        <v>67</v>
      </c>
      <c r="O10" t="str">
        <f>IF(NOT(A10="--"),A10,IF(NOT(B10="--"),B10,IF(NOT(C10="--"),C10,IF(NOT(D10="--"),D10,IF(NOT(E10="--"),E10,)))))</f>
        <v>2W</v>
      </c>
      <c r="P10" t="str">
        <f t="shared" si="0"/>
        <v>Passenger Vehicle Wagon 2-Door</v>
      </c>
      <c r="Q10">
        <f t="shared" si="1"/>
        <v>1982</v>
      </c>
      <c r="R10">
        <f t="shared" si="2"/>
        <v>2012</v>
      </c>
    </row>
    <row r="11" spans="1:18" x14ac:dyDescent="0.25">
      <c r="A11" t="s">
        <v>0</v>
      </c>
      <c r="B11" t="s">
        <v>68</v>
      </c>
      <c r="C11" t="s">
        <v>69</v>
      </c>
      <c r="O11" t="str">
        <f>IF(NOT(A11="--"),A11,IF(NOT(B11="--"),B11,IF(NOT(C11="--"),C11,IF(NOT(D11="--"),D11,IF(NOT(E11="--"),E11,)))))</f>
        <v>3B</v>
      </c>
      <c r="P11" t="str">
        <f t="shared" si="0"/>
        <v>Truck 3-Door Extended Cab/Chassis</v>
      </c>
      <c r="Q11">
        <f t="shared" si="1"/>
        <v>2010</v>
      </c>
      <c r="R11">
        <f t="shared" si="2"/>
        <v>2012</v>
      </c>
    </row>
    <row r="12" spans="1:18" x14ac:dyDescent="0.25">
      <c r="A12" t="s">
        <v>0</v>
      </c>
      <c r="B12" t="s">
        <v>70</v>
      </c>
      <c r="C12" t="s">
        <v>71</v>
      </c>
      <c r="O12" t="str">
        <f>IF(NOT(A12="--"),A12,IF(NOT(B12="--"),B12,IF(NOT(C12="--"),C12,IF(NOT(D12="--"),D12,IF(NOT(E12="--"),E12,)))))</f>
        <v>3C</v>
      </c>
      <c r="P12" t="str">
        <f t="shared" si="0"/>
        <v>Truck 3-Door Extended Cab Pickup</v>
      </c>
      <c r="Q12">
        <f t="shared" si="1"/>
        <v>2010</v>
      </c>
      <c r="R12">
        <f t="shared" si="2"/>
        <v>2012</v>
      </c>
    </row>
    <row r="13" spans="1:18" x14ac:dyDescent="0.25">
      <c r="A13" t="s">
        <v>72</v>
      </c>
      <c r="B13" t="s">
        <v>72</v>
      </c>
      <c r="C13" t="s">
        <v>73</v>
      </c>
      <c r="O13" t="str">
        <f>IF(NOT(A13="--"),A13,IF(NOT(B13="--"),B13,IF(NOT(C13="--"),C13,IF(NOT(D13="--"),D13,IF(NOT(E13="--"),E13,)))))</f>
        <v>3D</v>
      </c>
      <c r="P13" t="str">
        <f t="shared" si="0"/>
        <v>Passenger Vehicle Runabout 3-Door</v>
      </c>
      <c r="Q13">
        <f t="shared" si="1"/>
        <v>1982</v>
      </c>
      <c r="R13">
        <f t="shared" si="2"/>
        <v>2012</v>
      </c>
    </row>
    <row r="14" spans="1:18" x14ac:dyDescent="0.25">
      <c r="A14" t="s">
        <v>0</v>
      </c>
      <c r="B14" t="s">
        <v>74</v>
      </c>
      <c r="C14" t="s">
        <v>75</v>
      </c>
      <c r="O14" t="str">
        <f>IF(NOT(A14="--"),A14,IF(NOT(B14="--"),B14,IF(NOT(C14="--"),C14,IF(NOT(D14="--"),D14,IF(NOT(E14="--"),E14,)))))</f>
        <v>3P</v>
      </c>
      <c r="P14" t="str">
        <f t="shared" si="0"/>
        <v>Passenger Vehicle Coupe 3-Door</v>
      </c>
      <c r="Q14">
        <f t="shared" si="1"/>
        <v>2010</v>
      </c>
      <c r="R14">
        <f t="shared" si="2"/>
        <v>2012</v>
      </c>
    </row>
    <row r="15" spans="1:18" x14ac:dyDescent="0.25">
      <c r="A15" t="s">
        <v>0</v>
      </c>
      <c r="B15" t="s">
        <v>76</v>
      </c>
      <c r="C15" t="s">
        <v>77</v>
      </c>
      <c r="O15" t="str">
        <f>IF(NOT(A15="--"),A15,IF(NOT(B15="--"),B15,IF(NOT(C15="--"),C15,IF(NOT(D15="--"),D15,IF(NOT(E15="--"),E15,)))))</f>
        <v>4B</v>
      </c>
      <c r="P15" t="str">
        <f t="shared" si="0"/>
        <v>Truck 4-Door Extended Cab/Chassis</v>
      </c>
      <c r="Q15">
        <f t="shared" si="1"/>
        <v>2010</v>
      </c>
      <c r="R15">
        <f t="shared" si="2"/>
        <v>2012</v>
      </c>
    </row>
    <row r="16" spans="1:18" x14ac:dyDescent="0.25">
      <c r="A16" t="s">
        <v>0</v>
      </c>
      <c r="B16" t="s">
        <v>78</v>
      </c>
      <c r="C16" t="s">
        <v>79</v>
      </c>
      <c r="O16" t="str">
        <f>IF(NOT(A16="--"),A16,IF(NOT(B16="--"),B16,IF(NOT(C16="--"),C16,IF(NOT(D16="--"),D16,IF(NOT(E16="--"),E16,)))))</f>
        <v>4C</v>
      </c>
      <c r="P16" t="str">
        <f t="shared" si="0"/>
        <v>Truck 4-Door Extended Cab Pickup</v>
      </c>
      <c r="Q16">
        <f t="shared" si="1"/>
        <v>2010</v>
      </c>
      <c r="R16">
        <f t="shared" si="2"/>
        <v>2012</v>
      </c>
    </row>
    <row r="17" spans="1:18" x14ac:dyDescent="0.25">
      <c r="A17" t="s">
        <v>80</v>
      </c>
      <c r="B17" t="s">
        <v>80</v>
      </c>
      <c r="C17" t="s">
        <v>81</v>
      </c>
      <c r="O17" t="str">
        <f>IF(NOT(A17="--"),A17,IF(NOT(B17="--"),B17,IF(NOT(C17="--"),C17,IF(NOT(D17="--"),D17,IF(NOT(E17="--"),E17,)))))</f>
        <v>4D</v>
      </c>
      <c r="P17" t="str">
        <f t="shared" si="0"/>
        <v>Passenger Vehicle Sedan 4-Door</v>
      </c>
      <c r="Q17">
        <f t="shared" si="1"/>
        <v>1982</v>
      </c>
      <c r="R17">
        <f t="shared" si="2"/>
        <v>2012</v>
      </c>
    </row>
    <row r="18" spans="1:18" x14ac:dyDescent="0.25">
      <c r="A18" t="s">
        <v>82</v>
      </c>
      <c r="B18" t="s">
        <v>82</v>
      </c>
      <c r="C18" t="s">
        <v>83</v>
      </c>
      <c r="O18" t="str">
        <f>IF(NOT(A18="--"),A18,IF(NOT(B18="--"),B18,IF(NOT(C18="--"),C18,IF(NOT(D18="--"),D18,IF(NOT(E18="--"),E18,)))))</f>
        <v>4H</v>
      </c>
      <c r="P18" t="str">
        <f t="shared" si="0"/>
        <v>Passenger Vehicle Hatchback 4-Door</v>
      </c>
      <c r="Q18">
        <f t="shared" si="1"/>
        <v>1982</v>
      </c>
      <c r="R18">
        <f t="shared" si="2"/>
        <v>2012</v>
      </c>
    </row>
    <row r="19" spans="1:18" x14ac:dyDescent="0.25">
      <c r="A19" t="s">
        <v>84</v>
      </c>
      <c r="B19" t="s">
        <v>84</v>
      </c>
      <c r="C19" t="s">
        <v>85</v>
      </c>
      <c r="O19" t="str">
        <f>IF(NOT(A19="--"),A19,IF(NOT(B19="--"),B19,IF(NOT(C19="--"),C19,IF(NOT(D19="--"),D19,IF(NOT(E19="--"),E19,)))))</f>
        <v>4L</v>
      </c>
      <c r="P19" t="str">
        <f t="shared" si="0"/>
        <v>Passenger Vehicle Liftback 5-Door</v>
      </c>
      <c r="Q19">
        <f t="shared" si="1"/>
        <v>1982</v>
      </c>
      <c r="R19">
        <f t="shared" si="2"/>
        <v>2012</v>
      </c>
    </row>
    <row r="20" spans="1:18" x14ac:dyDescent="0.25">
      <c r="A20" t="s">
        <v>86</v>
      </c>
      <c r="B20" t="s">
        <v>86</v>
      </c>
      <c r="C20" t="s">
        <v>87</v>
      </c>
      <c r="O20" t="str">
        <f>IF(NOT(A20="--"),A20,IF(NOT(B20="--"),B20,IF(NOT(C20="--"),C20,IF(NOT(D20="--"),D20,IF(NOT(E20="--"),E20,)))))</f>
        <v>4P</v>
      </c>
      <c r="P20" t="str">
        <f t="shared" si="0"/>
        <v>Passenger Vehicle Pillard Hardtop 4-Door</v>
      </c>
      <c r="Q20">
        <f t="shared" si="1"/>
        <v>1982</v>
      </c>
      <c r="R20">
        <f t="shared" si="2"/>
        <v>2012</v>
      </c>
    </row>
    <row r="21" spans="1:18" x14ac:dyDescent="0.25">
      <c r="A21" t="s">
        <v>88</v>
      </c>
      <c r="B21" t="s">
        <v>88</v>
      </c>
      <c r="C21" t="s">
        <v>89</v>
      </c>
      <c r="O21" t="str">
        <f>IF(NOT(A21="--"),A21,IF(NOT(B21="--"),B21,IF(NOT(C21="--"),C21,IF(NOT(D21="--"),D21,IF(NOT(E21="--"),E21,)))))</f>
        <v>4T</v>
      </c>
      <c r="P21" t="str">
        <f t="shared" si="0"/>
        <v>Passenger Vehicle Hardtop 4-Door</v>
      </c>
      <c r="Q21">
        <f t="shared" si="1"/>
        <v>1982</v>
      </c>
      <c r="R21">
        <f t="shared" si="2"/>
        <v>2012</v>
      </c>
    </row>
    <row r="22" spans="1:18" x14ac:dyDescent="0.25">
      <c r="A22" t="s">
        <v>90</v>
      </c>
      <c r="B22" t="s">
        <v>90</v>
      </c>
      <c r="C22" t="s">
        <v>91</v>
      </c>
      <c r="O22" t="str">
        <f>IF(NOT(A22="--"),A22,IF(NOT(B22="--"),B22,IF(NOT(C22="--"),C22,IF(NOT(D22="--"),D22,IF(NOT(E22="--"),E22,)))))</f>
        <v>4W</v>
      </c>
      <c r="P22" t="str">
        <f t="shared" si="0"/>
        <v>Truck 4-Door Wagon/Sport Utility</v>
      </c>
      <c r="Q22">
        <f t="shared" si="1"/>
        <v>1982</v>
      </c>
      <c r="R22">
        <f t="shared" si="2"/>
        <v>2012</v>
      </c>
    </row>
    <row r="23" spans="1:18" x14ac:dyDescent="0.25">
      <c r="A23" t="s">
        <v>90</v>
      </c>
      <c r="B23" t="s">
        <v>90</v>
      </c>
      <c r="C23" t="s">
        <v>92</v>
      </c>
      <c r="O23" t="str">
        <f>IF(NOT(A23="--"),A23,IF(NOT(B23="--"),B23,IF(NOT(C23="--"),C23,IF(NOT(D23="--"),D23,IF(NOT(E23="--"),E23,)))))</f>
        <v>4W</v>
      </c>
      <c r="P23" t="str">
        <f t="shared" si="0"/>
        <v>Passenger Vehicle Wagon 4-Door</v>
      </c>
      <c r="Q23">
        <f t="shared" si="1"/>
        <v>1982</v>
      </c>
      <c r="R23">
        <f t="shared" si="2"/>
        <v>2012</v>
      </c>
    </row>
    <row r="24" spans="1:18" x14ac:dyDescent="0.25">
      <c r="A24" t="s">
        <v>93</v>
      </c>
      <c r="B24" t="s">
        <v>93</v>
      </c>
      <c r="C24" t="s">
        <v>94</v>
      </c>
      <c r="O24" t="str">
        <f>IF(NOT(A24="--"),A24,IF(NOT(B24="--"),B24,IF(NOT(C24="--"),C24,IF(NOT(D24="--"),D24,IF(NOT(E24="--"),E24,)))))</f>
        <v>5D</v>
      </c>
      <c r="P24" t="str">
        <f t="shared" si="0"/>
        <v>Passenger Vehicle Sedan 5-Door</v>
      </c>
      <c r="Q24">
        <f t="shared" si="1"/>
        <v>1982</v>
      </c>
      <c r="R24">
        <f t="shared" si="2"/>
        <v>2012</v>
      </c>
    </row>
    <row r="25" spans="1:18" x14ac:dyDescent="0.25">
      <c r="A25" t="s">
        <v>95</v>
      </c>
      <c r="B25" t="s">
        <v>95</v>
      </c>
      <c r="C25" t="s">
        <v>96</v>
      </c>
      <c r="O25" t="str">
        <f>IF(NOT(A25="--"),A25,IF(NOT(B25="--"),B25,IF(NOT(C25="--"),C25,IF(NOT(D25="--"),D25,IF(NOT(E25="--"),E25,)))))</f>
        <v>8V</v>
      </c>
      <c r="P25" t="str">
        <f t="shared" si="0"/>
        <v>Truck 8-Passenger Sport Van</v>
      </c>
      <c r="Q25">
        <f t="shared" si="1"/>
        <v>1982</v>
      </c>
      <c r="R25">
        <f t="shared" si="2"/>
        <v>2012</v>
      </c>
    </row>
    <row r="26" spans="1:18" x14ac:dyDescent="0.25">
      <c r="A26" t="s">
        <v>97</v>
      </c>
      <c r="B26" t="s">
        <v>97</v>
      </c>
      <c r="C26" t="s">
        <v>98</v>
      </c>
      <c r="O26" t="str">
        <f>IF(NOT(A26="--"),A26,IF(NOT(B26="--"),B26,IF(NOT(C26="--"),C26,IF(NOT(D26="--"),D26,IF(NOT(E26="--"),E26,)))))</f>
        <v>AC</v>
      </c>
      <c r="P26" t="str">
        <f t="shared" si="0"/>
        <v>Truck Auto Carrier</v>
      </c>
      <c r="Q26">
        <f t="shared" si="1"/>
        <v>1982</v>
      </c>
      <c r="R26">
        <f t="shared" si="2"/>
        <v>2012</v>
      </c>
    </row>
    <row r="27" spans="1:18" x14ac:dyDescent="0.25">
      <c r="A27" t="s">
        <v>99</v>
      </c>
      <c r="B27" t="s">
        <v>99</v>
      </c>
      <c r="C27" t="s">
        <v>100</v>
      </c>
      <c r="O27" t="str">
        <f>IF(NOT(A27="--"),A27,IF(NOT(B27="--"),B27,IF(NOT(C27="--"),C27,IF(NOT(D27="--"),D27,IF(NOT(E27="--"),E27,)))))</f>
        <v>AM</v>
      </c>
      <c r="P27" t="str">
        <f t="shared" si="0"/>
        <v>Passenger Vehicle Ambulance</v>
      </c>
      <c r="Q27">
        <f t="shared" si="1"/>
        <v>1982</v>
      </c>
      <c r="R27">
        <f t="shared" si="2"/>
        <v>2012</v>
      </c>
    </row>
    <row r="28" spans="1:18" x14ac:dyDescent="0.25">
      <c r="A28" t="s">
        <v>101</v>
      </c>
      <c r="B28" t="s">
        <v>101</v>
      </c>
      <c r="C28" t="s">
        <v>102</v>
      </c>
      <c r="O28" t="str">
        <f>IF(NOT(A28="--"),A28,IF(NOT(B28="--"),B28,IF(NOT(C28="--"),C28,IF(NOT(D28="--"),D28,IF(NOT(E28="--"),E28,)))))</f>
        <v>AR</v>
      </c>
      <c r="P28" t="str">
        <f t="shared" si="0"/>
        <v>Truck Armored Truck</v>
      </c>
      <c r="Q28">
        <f t="shared" si="1"/>
        <v>1982</v>
      </c>
      <c r="R28">
        <f t="shared" si="2"/>
        <v>2012</v>
      </c>
    </row>
    <row r="29" spans="1:18" x14ac:dyDescent="0.25">
      <c r="A29" t="s">
        <v>103</v>
      </c>
      <c r="B29" t="s">
        <v>103</v>
      </c>
      <c r="C29" t="s">
        <v>104</v>
      </c>
      <c r="O29" t="str">
        <f>IF(NOT(A29="--"),A29,IF(NOT(B29="--"),B29,IF(NOT(C29="--"),C29,IF(NOT(D29="--"),D29,IF(NOT(E29="--"),E29,)))))</f>
        <v>AT</v>
      </c>
      <c r="P29" t="str">
        <f t="shared" si="0"/>
        <v>Motorcycle All-Terrain</v>
      </c>
      <c r="Q29">
        <f t="shared" si="1"/>
        <v>1982</v>
      </c>
      <c r="R29">
        <f t="shared" si="2"/>
        <v>2012</v>
      </c>
    </row>
    <row r="30" spans="1:18" x14ac:dyDescent="0.25">
      <c r="A30" t="s">
        <v>105</v>
      </c>
      <c r="B30" t="s">
        <v>105</v>
      </c>
      <c r="C30" t="s">
        <v>106</v>
      </c>
      <c r="O30" t="str">
        <f>IF(NOT(A30="--"),A30,IF(NOT(B30="--"),B30,IF(NOT(C30="--"),C30,IF(NOT(D30="--"),D30,IF(NOT(E30="--"),E30,)))))</f>
        <v>BU</v>
      </c>
      <c r="P30" t="str">
        <f t="shared" si="0"/>
        <v>Bus</v>
      </c>
      <c r="Q30">
        <f t="shared" si="1"/>
        <v>1982</v>
      </c>
      <c r="R30">
        <f t="shared" si="2"/>
        <v>2012</v>
      </c>
    </row>
    <row r="31" spans="1:18" x14ac:dyDescent="0.25">
      <c r="A31" t="s">
        <v>0</v>
      </c>
      <c r="B31" t="s">
        <v>107</v>
      </c>
      <c r="C31" t="s">
        <v>108</v>
      </c>
      <c r="O31" t="str">
        <f>IF(NOT(A31="--"),A31,IF(NOT(B31="--"),B31,IF(NOT(C31="--"),C31,IF(NOT(D31="--"),D31,IF(NOT(E31="--"),E31,)))))</f>
        <v>C4</v>
      </c>
      <c r="P31" t="str">
        <f t="shared" si="0"/>
        <v>Passenger Vehicle Coupe 4-Door</v>
      </c>
      <c r="Q31">
        <f t="shared" si="1"/>
        <v>2010</v>
      </c>
      <c r="R31">
        <f t="shared" si="2"/>
        <v>2012</v>
      </c>
    </row>
    <row r="32" spans="1:18" x14ac:dyDescent="0.25">
      <c r="A32" t="s">
        <v>109</v>
      </c>
      <c r="B32" t="s">
        <v>109</v>
      </c>
      <c r="C32" t="s">
        <v>110</v>
      </c>
      <c r="O32" t="str">
        <f>IF(NOT(A32="--"),A32,IF(NOT(B32="--"),B32,IF(NOT(C32="--"),C32,IF(NOT(D32="--"),D32,IF(NOT(E32="--"),E32,)))))</f>
        <v>CB</v>
      </c>
      <c r="P32" t="str">
        <f t="shared" si="0"/>
        <v>Truck Chassis and Cab</v>
      </c>
      <c r="Q32">
        <f t="shared" si="1"/>
        <v>1982</v>
      </c>
      <c r="R32">
        <f t="shared" si="2"/>
        <v>2012</v>
      </c>
    </row>
    <row r="33" spans="1:18" x14ac:dyDescent="0.25">
      <c r="A33" t="s">
        <v>109</v>
      </c>
      <c r="B33" t="s">
        <v>109</v>
      </c>
      <c r="C33" t="s">
        <v>111</v>
      </c>
      <c r="O33" t="str">
        <f>IF(NOT(A33="--"),A33,IF(NOT(B33="--"),B33,IF(NOT(C33="--"),C33,IF(NOT(D33="--"),D33,IF(NOT(E33="--"),E33,)))))</f>
        <v>CB</v>
      </c>
      <c r="P33" t="str">
        <f t="shared" si="0"/>
        <v>Passenger Vehicle Cab &amp; Chassis (Luv)</v>
      </c>
      <c r="Q33">
        <f t="shared" si="1"/>
        <v>1982</v>
      </c>
      <c r="R33">
        <f t="shared" si="2"/>
        <v>2012</v>
      </c>
    </row>
    <row r="34" spans="1:18" x14ac:dyDescent="0.25">
      <c r="A34" t="s">
        <v>112</v>
      </c>
      <c r="B34" t="s">
        <v>112</v>
      </c>
      <c r="C34" t="s">
        <v>113</v>
      </c>
      <c r="O34" t="str">
        <f>IF(NOT(A34="--"),A34,IF(NOT(B34="--"),B34,IF(NOT(C34="--"),C34,IF(NOT(D34="--"),D34,IF(NOT(E34="--"),E34,)))))</f>
        <v>CC</v>
      </c>
      <c r="P34" t="str">
        <f t="shared" si="0"/>
        <v>Truck Conventional Cab</v>
      </c>
      <c r="Q34">
        <f t="shared" si="1"/>
        <v>1982</v>
      </c>
      <c r="R34">
        <f t="shared" si="2"/>
        <v>2012</v>
      </c>
    </row>
    <row r="35" spans="1:18" x14ac:dyDescent="0.25">
      <c r="A35" t="s">
        <v>114</v>
      </c>
      <c r="B35" t="s">
        <v>114</v>
      </c>
      <c r="C35" t="s">
        <v>115</v>
      </c>
      <c r="O35" t="str">
        <f>IF(NOT(A35="--"),A35,IF(NOT(B35="--"),B35,IF(NOT(C35="--"),C35,IF(NOT(D35="--"),D35,IF(NOT(E35="--"),E35,)))))</f>
        <v>CG</v>
      </c>
      <c r="P35" t="str">
        <f t="shared" si="0"/>
        <v>Truck Cargo Van</v>
      </c>
      <c r="Q35">
        <f t="shared" si="1"/>
        <v>1982</v>
      </c>
      <c r="R35">
        <f t="shared" si="2"/>
        <v>2012</v>
      </c>
    </row>
    <row r="36" spans="1:18" x14ac:dyDescent="0.25">
      <c r="A36" t="s">
        <v>116</v>
      </c>
      <c r="B36" t="s">
        <v>116</v>
      </c>
      <c r="C36" t="s">
        <v>117</v>
      </c>
      <c r="O36" t="str">
        <f>IF(NOT(A36="--"),A36,IF(NOT(B36="--"),B36,IF(NOT(C36="--"),C36,IF(NOT(D36="--"),D36,IF(NOT(E36="--"),E36,)))))</f>
        <v>CH</v>
      </c>
      <c r="P36" t="str">
        <f t="shared" si="0"/>
        <v>Truck Crew Chassis</v>
      </c>
      <c r="Q36">
        <f t="shared" si="1"/>
        <v>1982</v>
      </c>
      <c r="R36">
        <f t="shared" si="2"/>
        <v>2012</v>
      </c>
    </row>
    <row r="37" spans="1:18" x14ac:dyDescent="0.25">
      <c r="A37" t="s">
        <v>118</v>
      </c>
      <c r="B37" t="s">
        <v>118</v>
      </c>
      <c r="C37" t="s">
        <v>119</v>
      </c>
      <c r="O37" t="str">
        <f>IF(NOT(A37="--"),A37,IF(NOT(B37="--"),B37,IF(NOT(C37="--"),C37,IF(NOT(D37="--"),D37,IF(NOT(E37="--"),E37,)))))</f>
        <v>CL</v>
      </c>
      <c r="P37" t="str">
        <f t="shared" si="0"/>
        <v>Truck Club Chassis</v>
      </c>
      <c r="Q37">
        <f t="shared" si="1"/>
        <v>1982</v>
      </c>
      <c r="R37">
        <f t="shared" si="2"/>
        <v>2012</v>
      </c>
    </row>
    <row r="38" spans="1:18" x14ac:dyDescent="0.25">
      <c r="A38" t="s">
        <v>120</v>
      </c>
      <c r="B38" t="s">
        <v>120</v>
      </c>
      <c r="C38" t="s">
        <v>121</v>
      </c>
      <c r="O38" t="str">
        <f>IF(NOT(A38="--"),A38,IF(NOT(B38="--"),B38,IF(NOT(C38="--"),C38,IF(NOT(D38="--"),D38,IF(NOT(E38="--"),E38,)))))</f>
        <v>CM</v>
      </c>
      <c r="P38" t="str">
        <f t="shared" si="0"/>
        <v>Truck Concrete or Transit Mixer</v>
      </c>
      <c r="Q38">
        <f t="shared" si="1"/>
        <v>1982</v>
      </c>
      <c r="R38">
        <f t="shared" si="2"/>
        <v>2012</v>
      </c>
    </row>
    <row r="39" spans="1:18" x14ac:dyDescent="0.25">
      <c r="A39" t="s">
        <v>122</v>
      </c>
      <c r="B39" t="s">
        <v>122</v>
      </c>
      <c r="C39" t="s">
        <v>123</v>
      </c>
      <c r="O39" t="str">
        <f>IF(NOT(A39="--"),A39,IF(NOT(B39="--"),B39,IF(NOT(C39="--"),C39,IF(NOT(D39="--"),D39,IF(NOT(E39="--"),E39,)))))</f>
        <v>CP</v>
      </c>
      <c r="P39" t="str">
        <f t="shared" si="0"/>
        <v>Truck Crew Pickup</v>
      </c>
      <c r="Q39">
        <f t="shared" si="1"/>
        <v>1982</v>
      </c>
      <c r="R39">
        <f t="shared" si="2"/>
        <v>2012</v>
      </c>
    </row>
    <row r="40" spans="1:18" x14ac:dyDescent="0.25">
      <c r="A40" t="s">
        <v>122</v>
      </c>
      <c r="B40" t="s">
        <v>122</v>
      </c>
      <c r="C40" t="s">
        <v>124</v>
      </c>
      <c r="O40" t="str">
        <f>IF(NOT(A40="--"),A40,IF(NOT(B40="--"),B40,IF(NOT(C40="--"),C40,IF(NOT(D40="--"),D40,IF(NOT(E40="--"),E40,)))))</f>
        <v>CP</v>
      </c>
      <c r="P40" t="str">
        <f t="shared" si="0"/>
        <v>Passenger Vehicle Coupe</v>
      </c>
      <c r="Q40">
        <f t="shared" si="1"/>
        <v>1982</v>
      </c>
      <c r="R40">
        <f t="shared" si="2"/>
        <v>2012</v>
      </c>
    </row>
    <row r="41" spans="1:18" x14ac:dyDescent="0.25">
      <c r="A41" t="s">
        <v>125</v>
      </c>
      <c r="B41" t="s">
        <v>125</v>
      </c>
      <c r="C41" t="s">
        <v>126</v>
      </c>
      <c r="O41" t="str">
        <f>IF(NOT(A41="--"),A41,IF(NOT(B41="--"),B41,IF(NOT(C41="--"),C41,IF(NOT(D41="--"),D41,IF(NOT(E41="--"),E41,)))))</f>
        <v>CR</v>
      </c>
      <c r="P41" t="str">
        <f t="shared" si="0"/>
        <v>Truck Crane</v>
      </c>
      <c r="Q41">
        <f t="shared" si="1"/>
        <v>1982</v>
      </c>
      <c r="R41">
        <f t="shared" si="2"/>
        <v>2012</v>
      </c>
    </row>
    <row r="42" spans="1:18" x14ac:dyDescent="0.25">
      <c r="A42" t="s">
        <v>127</v>
      </c>
      <c r="B42" t="s">
        <v>127</v>
      </c>
      <c r="C42" t="s">
        <v>128</v>
      </c>
      <c r="O42" t="str">
        <f>IF(NOT(A42="--"),A42,IF(NOT(B42="--"),B42,IF(NOT(C42="--"),C42,IF(NOT(D42="--"),D42,IF(NOT(E42="--"),E42,)))))</f>
        <v>CS</v>
      </c>
      <c r="P42" t="str">
        <f t="shared" si="0"/>
        <v>Truck Super Cab/Chassis Pickup</v>
      </c>
      <c r="Q42">
        <f t="shared" si="1"/>
        <v>1982</v>
      </c>
      <c r="R42">
        <f t="shared" si="2"/>
        <v>2012</v>
      </c>
    </row>
    <row r="43" spans="1:18" x14ac:dyDescent="0.25">
      <c r="A43" t="s">
        <v>129</v>
      </c>
      <c r="B43" t="s">
        <v>129</v>
      </c>
      <c r="C43" t="s">
        <v>130</v>
      </c>
      <c r="O43" t="str">
        <f>IF(NOT(A43="--"),A43,IF(NOT(B43="--"),B43,IF(NOT(C43="--"),C43,IF(NOT(D43="--"),D43,IF(NOT(E43="--"),E43,)))))</f>
        <v>CU</v>
      </c>
      <c r="P43" t="str">
        <f t="shared" si="0"/>
        <v>Truck Custom Pickup</v>
      </c>
      <c r="Q43">
        <f t="shared" si="1"/>
        <v>1982</v>
      </c>
      <c r="R43">
        <f t="shared" si="2"/>
        <v>2012</v>
      </c>
    </row>
    <row r="44" spans="1:18" x14ac:dyDescent="0.25">
      <c r="A44" t="s">
        <v>131</v>
      </c>
      <c r="B44" t="s">
        <v>131</v>
      </c>
      <c r="C44" t="s">
        <v>132</v>
      </c>
      <c r="O44" t="str">
        <f>IF(NOT(A44="--"),A44,IF(NOT(B44="--"),B44,IF(NOT(C44="--"),C44,IF(NOT(D44="--"),D44,IF(NOT(E44="--"),E44,)))))</f>
        <v>CV</v>
      </c>
      <c r="P44" t="str">
        <f t="shared" si="0"/>
        <v>Truck Convertible (Jeep Commando, Suzuki Samurai, Dodge Dakota)</v>
      </c>
      <c r="Q44">
        <f t="shared" si="1"/>
        <v>1982</v>
      </c>
      <c r="R44">
        <f t="shared" si="2"/>
        <v>2012</v>
      </c>
    </row>
    <row r="45" spans="1:18" x14ac:dyDescent="0.25">
      <c r="A45" t="s">
        <v>131</v>
      </c>
      <c r="B45" t="s">
        <v>131</v>
      </c>
      <c r="C45" t="s">
        <v>133</v>
      </c>
      <c r="O45" t="str">
        <f>IF(NOT(A45="--"),A45,IF(NOT(B45="--"),B45,IF(NOT(C45="--"),C45,IF(NOT(D45="--"),D45,IF(NOT(E45="--"),E45,)))))</f>
        <v>CV</v>
      </c>
      <c r="P45" t="str">
        <f t="shared" si="0"/>
        <v>Passenger Vehicle Convertible</v>
      </c>
      <c r="Q45">
        <f t="shared" si="1"/>
        <v>1982</v>
      </c>
      <c r="R45">
        <f t="shared" si="2"/>
        <v>2012</v>
      </c>
    </row>
    <row r="46" spans="1:18" x14ac:dyDescent="0.25">
      <c r="A46" t="s">
        <v>134</v>
      </c>
      <c r="B46" t="s">
        <v>134</v>
      </c>
      <c r="C46" t="s">
        <v>135</v>
      </c>
      <c r="O46" t="str">
        <f>IF(NOT(A46="--"),A46,IF(NOT(B46="--"),B46,IF(NOT(C46="--"),C46,IF(NOT(D46="--"),D46,IF(NOT(E46="--"),E46,)))))</f>
        <v>CY</v>
      </c>
      <c r="P46" t="str">
        <f t="shared" si="0"/>
        <v>Truck Cargo Cutaway</v>
      </c>
      <c r="Q46">
        <f t="shared" si="1"/>
        <v>1982</v>
      </c>
      <c r="R46">
        <f t="shared" si="2"/>
        <v>2012</v>
      </c>
    </row>
    <row r="47" spans="1:18" x14ac:dyDescent="0.25">
      <c r="A47" t="s">
        <v>136</v>
      </c>
      <c r="B47" t="s">
        <v>136</v>
      </c>
      <c r="C47" t="s">
        <v>137</v>
      </c>
      <c r="O47" t="str">
        <f>IF(NOT(A47="--"),A47,IF(NOT(B47="--"),B47,IF(NOT(C47="--"),C47,IF(NOT(D47="--"),D47,IF(NOT(E47="--"),E47,)))))</f>
        <v>DP</v>
      </c>
      <c r="P47" t="str">
        <f t="shared" si="0"/>
        <v>Truck Dump</v>
      </c>
      <c r="Q47">
        <f t="shared" si="1"/>
        <v>1982</v>
      </c>
      <c r="R47">
        <f t="shared" si="2"/>
        <v>2012</v>
      </c>
    </row>
    <row r="48" spans="1:18" x14ac:dyDescent="0.25">
      <c r="A48" t="s">
        <v>138</v>
      </c>
      <c r="B48" t="s">
        <v>138</v>
      </c>
      <c r="C48" t="s">
        <v>139</v>
      </c>
      <c r="O48" t="str">
        <f>IF(NOT(A48="--"),A48,IF(NOT(B48="--"),B48,IF(NOT(C48="--"),C48,IF(NOT(D48="--"),D48,IF(NOT(E48="--"),E48,)))))</f>
        <v>DS</v>
      </c>
      <c r="P48" t="str">
        <f t="shared" si="0"/>
        <v>Truck Tractor Truck (Diesel)</v>
      </c>
      <c r="Q48">
        <f t="shared" si="1"/>
        <v>1982</v>
      </c>
      <c r="R48">
        <f t="shared" si="2"/>
        <v>2012</v>
      </c>
    </row>
    <row r="49" spans="1:18" x14ac:dyDescent="0.25">
      <c r="A49" t="s">
        <v>140</v>
      </c>
      <c r="B49" t="s">
        <v>140</v>
      </c>
      <c r="C49" t="s">
        <v>141</v>
      </c>
      <c r="O49" t="str">
        <f>IF(NOT(A49="--"),A49,IF(NOT(B49="--"),B49,IF(NOT(C49="--"),C49,IF(NOT(D49="--"),D49,IF(NOT(E49="--"),E49,)))))</f>
        <v>EC</v>
      </c>
      <c r="P49" t="str">
        <f t="shared" si="0"/>
        <v>Truck Extended Cargo Van</v>
      </c>
      <c r="Q49">
        <f t="shared" si="1"/>
        <v>1982</v>
      </c>
      <c r="R49">
        <f t="shared" si="2"/>
        <v>2012</v>
      </c>
    </row>
    <row r="50" spans="1:18" x14ac:dyDescent="0.25">
      <c r="A50" t="s">
        <v>142</v>
      </c>
      <c r="B50" t="s">
        <v>142</v>
      </c>
      <c r="C50" t="s">
        <v>143</v>
      </c>
      <c r="O50" t="str">
        <f>IF(NOT(A50="--"),A50,IF(NOT(B50="--"),B50,IF(NOT(C50="--"),C50,IF(NOT(D50="--"),D50,IF(NOT(E50="--"),E50,)))))</f>
        <v>EN</v>
      </c>
      <c r="P50" t="str">
        <f t="shared" si="0"/>
        <v>Motorcycle Enduro</v>
      </c>
      <c r="Q50">
        <f t="shared" si="1"/>
        <v>1982</v>
      </c>
      <c r="R50">
        <f t="shared" si="2"/>
        <v>2012</v>
      </c>
    </row>
    <row r="51" spans="1:18" x14ac:dyDescent="0.25">
      <c r="A51" t="s">
        <v>144</v>
      </c>
      <c r="B51" t="s">
        <v>144</v>
      </c>
      <c r="C51" t="s">
        <v>145</v>
      </c>
      <c r="O51" t="str">
        <f>IF(NOT(A51="--"),A51,IF(NOT(B51="--"),B51,IF(NOT(C51="--"),C51,IF(NOT(D51="--"),D51,IF(NOT(E51="--"),E51,)))))</f>
        <v>ES</v>
      </c>
      <c r="P51" t="str">
        <f t="shared" si="0"/>
        <v>Truck Extended Sport Van</v>
      </c>
      <c r="Q51">
        <f t="shared" si="1"/>
        <v>1982</v>
      </c>
      <c r="R51">
        <f t="shared" si="2"/>
        <v>2012</v>
      </c>
    </row>
    <row r="52" spans="1:18" x14ac:dyDescent="0.25">
      <c r="A52" t="s">
        <v>146</v>
      </c>
      <c r="B52" t="s">
        <v>146</v>
      </c>
      <c r="C52" t="s">
        <v>147</v>
      </c>
      <c r="O52" t="str">
        <f>IF(NOT(A52="--"),A52,IF(NOT(B52="--"),B52,IF(NOT(C52="--"),C52,IF(NOT(D52="--"),D52,IF(NOT(E52="--"),E52,)))))</f>
        <v>EV</v>
      </c>
      <c r="P52" t="str">
        <f t="shared" si="0"/>
        <v>Truck Extended Van</v>
      </c>
      <c r="Q52">
        <f t="shared" si="1"/>
        <v>1982</v>
      </c>
      <c r="R52">
        <f t="shared" si="2"/>
        <v>2012</v>
      </c>
    </row>
    <row r="53" spans="1:18" x14ac:dyDescent="0.25">
      <c r="A53" t="s">
        <v>148</v>
      </c>
      <c r="B53" t="s">
        <v>148</v>
      </c>
      <c r="C53" t="s">
        <v>149</v>
      </c>
      <c r="O53" t="str">
        <f>IF(NOT(A53="--"),A53,IF(NOT(B53="--"),B53,IF(NOT(C53="--"),C53,IF(NOT(D53="--"),D53,IF(NOT(E53="--"),E53,)))))</f>
        <v>EW</v>
      </c>
      <c r="P53" t="str">
        <f t="shared" si="0"/>
        <v>Truck Extended Window Van</v>
      </c>
      <c r="Q53">
        <f t="shared" si="1"/>
        <v>1982</v>
      </c>
      <c r="R53">
        <f t="shared" si="2"/>
        <v>2012</v>
      </c>
    </row>
    <row r="54" spans="1:18" x14ac:dyDescent="0.25">
      <c r="A54" t="s">
        <v>150</v>
      </c>
      <c r="B54" t="s">
        <v>150</v>
      </c>
      <c r="C54" t="s">
        <v>151</v>
      </c>
      <c r="O54" t="str">
        <f>IF(NOT(A54="--"),A54,IF(NOT(B54="--"),B54,IF(NOT(C54="--"),C54,IF(NOT(D54="--"),D54,IF(NOT(E54="--"),E54,)))))</f>
        <v>FB</v>
      </c>
      <c r="P54" t="str">
        <f t="shared" si="0"/>
        <v>Truck Flat-bed or Platform</v>
      </c>
      <c r="Q54">
        <f t="shared" si="1"/>
        <v>1982</v>
      </c>
      <c r="R54">
        <f t="shared" si="2"/>
        <v>2012</v>
      </c>
    </row>
    <row r="55" spans="1:18" x14ac:dyDescent="0.25">
      <c r="A55" t="s">
        <v>152</v>
      </c>
      <c r="B55" t="s">
        <v>152</v>
      </c>
      <c r="C55" t="s">
        <v>153</v>
      </c>
      <c r="O55" t="str">
        <f>IF(NOT(A55="--"),A55,IF(NOT(B55="--"),B55,IF(NOT(C55="--"),C55,IF(NOT(D55="--"),D55,IF(NOT(E55="--"),E55,)))))</f>
        <v>FC</v>
      </c>
      <c r="P55" t="str">
        <f t="shared" si="0"/>
        <v>Truck Forward Control</v>
      </c>
      <c r="Q55">
        <f t="shared" si="1"/>
        <v>1982</v>
      </c>
      <c r="R55">
        <f t="shared" si="2"/>
        <v>2012</v>
      </c>
    </row>
    <row r="56" spans="1:18" x14ac:dyDescent="0.25">
      <c r="A56" t="s">
        <v>154</v>
      </c>
      <c r="B56" t="s">
        <v>154</v>
      </c>
      <c r="C56" t="s">
        <v>155</v>
      </c>
      <c r="O56" t="str">
        <f>IF(NOT(A56="--"),A56,IF(NOT(B56="--"),B56,IF(NOT(C56="--"),C56,IF(NOT(D56="--"),D56,IF(NOT(E56="--"),E56,)))))</f>
        <v>FT</v>
      </c>
      <c r="P56" t="str">
        <f t="shared" si="0"/>
        <v>Truck Fire Truck</v>
      </c>
      <c r="Q56">
        <f t="shared" si="1"/>
        <v>1982</v>
      </c>
      <c r="R56">
        <f t="shared" si="2"/>
        <v>2012</v>
      </c>
    </row>
    <row r="57" spans="1:18" x14ac:dyDescent="0.25">
      <c r="A57" t="s">
        <v>156</v>
      </c>
      <c r="B57" t="s">
        <v>156</v>
      </c>
      <c r="C57" t="s">
        <v>157</v>
      </c>
      <c r="O57" t="str">
        <f>IF(NOT(A57="--"),A57,IF(NOT(B57="--"),B57,IF(NOT(C57="--"),C57,IF(NOT(D57="--"),D57,IF(NOT(E57="--"),E57,)))))</f>
        <v>GG</v>
      </c>
      <c r="P57" t="str">
        <f t="shared" si="0"/>
        <v>Truck Garbage or Refuse</v>
      </c>
      <c r="Q57">
        <f t="shared" si="1"/>
        <v>1982</v>
      </c>
      <c r="R57">
        <f t="shared" si="2"/>
        <v>2012</v>
      </c>
    </row>
    <row r="58" spans="1:18" x14ac:dyDescent="0.25">
      <c r="A58" t="s">
        <v>158</v>
      </c>
      <c r="B58" t="s">
        <v>158</v>
      </c>
      <c r="C58" t="s">
        <v>159</v>
      </c>
      <c r="O58" t="str">
        <f>IF(NOT(A58="--"),A58,IF(NOT(B58="--"),B58,IF(NOT(C58="--"),C58,IF(NOT(D58="--"),D58,IF(NOT(E58="--"),E58,)))))</f>
        <v>GL</v>
      </c>
      <c r="P58" t="str">
        <f t="shared" si="0"/>
        <v>Truck Gliders</v>
      </c>
      <c r="Q58">
        <f t="shared" si="1"/>
        <v>1982</v>
      </c>
      <c r="R58">
        <f t="shared" si="2"/>
        <v>2012</v>
      </c>
    </row>
    <row r="59" spans="1:18" x14ac:dyDescent="0.25">
      <c r="A59" t="s">
        <v>160</v>
      </c>
      <c r="B59" t="s">
        <v>160</v>
      </c>
      <c r="C59" t="s">
        <v>161</v>
      </c>
      <c r="O59" t="str">
        <f>IF(NOT(A59="--"),A59,IF(NOT(B59="--"),B59,IF(NOT(C59="--"),C59,IF(NOT(D59="--"),D59,IF(NOT(E59="--"),E59,)))))</f>
        <v>GN</v>
      </c>
      <c r="P59" t="str">
        <f t="shared" si="0"/>
        <v>Truck Grain</v>
      </c>
      <c r="Q59">
        <f t="shared" si="1"/>
        <v>1982</v>
      </c>
      <c r="R59">
        <f t="shared" si="2"/>
        <v>2012</v>
      </c>
    </row>
    <row r="60" spans="1:18" x14ac:dyDescent="0.25">
      <c r="A60" t="s">
        <v>162</v>
      </c>
      <c r="B60" t="s">
        <v>162</v>
      </c>
      <c r="C60" t="s">
        <v>163</v>
      </c>
      <c r="O60" t="str">
        <f>IF(NOT(A60="--"),A60,IF(NOT(B60="--"),B60,IF(NOT(C60="--"),C60,IF(NOT(D60="--"),D60,IF(NOT(E60="--"),E60,)))))</f>
        <v>HB</v>
      </c>
      <c r="P60" t="str">
        <f t="shared" si="0"/>
        <v>Passenger Vehicle Hatchback Number Doors Unknown</v>
      </c>
      <c r="Q60">
        <f t="shared" si="1"/>
        <v>1982</v>
      </c>
      <c r="R60">
        <f t="shared" si="2"/>
        <v>2012</v>
      </c>
    </row>
    <row r="61" spans="1:18" x14ac:dyDescent="0.25">
      <c r="A61" t="s">
        <v>164</v>
      </c>
      <c r="B61" t="s">
        <v>164</v>
      </c>
      <c r="C61" t="s">
        <v>165</v>
      </c>
      <c r="O61" t="str">
        <f>IF(NOT(A61="--"),A61,IF(NOT(B61="--"),B61,IF(NOT(C61="--"),C61,IF(NOT(D61="--"),D61,IF(NOT(E61="--"),E61,)))))</f>
        <v>HO</v>
      </c>
      <c r="P61" t="str">
        <f t="shared" si="0"/>
        <v>Truck Hopper</v>
      </c>
      <c r="Q61">
        <f t="shared" si="1"/>
        <v>1982</v>
      </c>
      <c r="R61">
        <f t="shared" si="2"/>
        <v>2012</v>
      </c>
    </row>
    <row r="62" spans="1:18" x14ac:dyDescent="0.25">
      <c r="A62" t="s">
        <v>166</v>
      </c>
      <c r="B62" t="s">
        <v>166</v>
      </c>
      <c r="C62" t="s">
        <v>167</v>
      </c>
      <c r="O62" t="str">
        <f>IF(NOT(A62="--"),A62,IF(NOT(B62="--"),B62,IF(NOT(C62="--"),C62,IF(NOT(D62="--"),D62,IF(NOT(E62="--"),E62,)))))</f>
        <v>HR</v>
      </c>
      <c r="P62" t="str">
        <f t="shared" si="0"/>
        <v>Passenger Vehicle Hearse</v>
      </c>
      <c r="Q62">
        <f t="shared" si="1"/>
        <v>1982</v>
      </c>
      <c r="R62">
        <f t="shared" si="2"/>
        <v>2012</v>
      </c>
    </row>
    <row r="63" spans="1:18" x14ac:dyDescent="0.25">
      <c r="A63" t="s">
        <v>168</v>
      </c>
      <c r="B63" t="s">
        <v>168</v>
      </c>
      <c r="C63" t="s">
        <v>169</v>
      </c>
      <c r="O63" t="str">
        <f>IF(NOT(A63="--"),A63,IF(NOT(B63="--"),B63,IF(NOT(C63="--"),C63,IF(NOT(D63="--"),D63,IF(NOT(E63="--"),E63,)))))</f>
        <v>HT</v>
      </c>
      <c r="P63" t="str">
        <f t="shared" si="0"/>
        <v>Passenger Vehicle Hardtop Number Doors Unknown</v>
      </c>
      <c r="Q63">
        <f t="shared" si="1"/>
        <v>1982</v>
      </c>
      <c r="R63">
        <f t="shared" si="2"/>
        <v>2012</v>
      </c>
    </row>
    <row r="64" spans="1:18" x14ac:dyDescent="0.25">
      <c r="A64" t="s">
        <v>170</v>
      </c>
      <c r="B64" t="s">
        <v>170</v>
      </c>
      <c r="C64" t="s">
        <v>171</v>
      </c>
      <c r="O64" t="str">
        <f>IF(NOT(A64="--"),A64,IF(NOT(B64="--"),B64,IF(NOT(C64="--"),C64,IF(NOT(D64="--"),D64,IF(NOT(E64="--"),E64,)))))</f>
        <v>IC</v>
      </c>
      <c r="P64" t="str">
        <f t="shared" si="0"/>
        <v>Truck Incomplete Chassis</v>
      </c>
      <c r="Q64">
        <f t="shared" si="1"/>
        <v>1982</v>
      </c>
      <c r="R64">
        <f t="shared" si="2"/>
        <v>2012</v>
      </c>
    </row>
    <row r="65" spans="1:18" x14ac:dyDescent="0.25">
      <c r="A65" t="s">
        <v>172</v>
      </c>
      <c r="B65" t="s">
        <v>172</v>
      </c>
      <c r="C65" t="s">
        <v>173</v>
      </c>
      <c r="O65" t="str">
        <f>IF(NOT(A65="--"),A65,IF(NOT(B65="--"),B65,IF(NOT(C65="--"),C65,IF(NOT(D65="--"),D65,IF(NOT(E65="--"),E65,)))))</f>
        <v>IE</v>
      </c>
      <c r="P65" t="str">
        <f t="shared" si="0"/>
        <v>Truck Incomplete Ext Van</v>
      </c>
      <c r="Q65">
        <f t="shared" si="1"/>
        <v>1982</v>
      </c>
      <c r="R65">
        <f t="shared" si="2"/>
        <v>2012</v>
      </c>
    </row>
    <row r="66" spans="1:18" x14ac:dyDescent="0.25">
      <c r="A66" t="s">
        <v>0</v>
      </c>
      <c r="B66" t="s">
        <v>174</v>
      </c>
      <c r="C66" t="s">
        <v>175</v>
      </c>
      <c r="O66" t="str">
        <f>IF(NOT(A66="--"),A66,IF(NOT(B66="--"),B66,IF(NOT(C66="--"),C66,IF(NOT(D66="--"),D66,IF(NOT(E66="--"),E66,)))))</f>
        <v>IN</v>
      </c>
      <c r="P66" t="str">
        <f t="shared" si="0"/>
        <v>Passenger Vehicle Incomplete Passenger</v>
      </c>
      <c r="Q66">
        <f t="shared" si="1"/>
        <v>2010</v>
      </c>
      <c r="R66">
        <f t="shared" si="2"/>
        <v>2012</v>
      </c>
    </row>
    <row r="67" spans="1:18" x14ac:dyDescent="0.25">
      <c r="A67" t="s">
        <v>176</v>
      </c>
      <c r="B67" t="s">
        <v>176</v>
      </c>
      <c r="C67" t="s">
        <v>177</v>
      </c>
      <c r="O67" t="str">
        <f>IF(NOT(A67="--"),A67,IF(NOT(B67="--"),B67,IF(NOT(C67="--"),C67,IF(NOT(D67="--"),D67,IF(NOT(E67="--"),E67,)))))</f>
        <v>LB</v>
      </c>
      <c r="P67" t="str">
        <f t="shared" si="0"/>
        <v>Passenger Vehicle Liftback</v>
      </c>
      <c r="Q67">
        <f t="shared" si="1"/>
        <v>1982</v>
      </c>
      <c r="R67">
        <f t="shared" si="2"/>
        <v>2012</v>
      </c>
    </row>
    <row r="68" spans="1:18" x14ac:dyDescent="0.25">
      <c r="A68" t="s">
        <v>178</v>
      </c>
      <c r="B68" t="s">
        <v>178</v>
      </c>
      <c r="C68" t="s">
        <v>179</v>
      </c>
      <c r="O68" t="str">
        <f>IF(NOT(A68="--"),A68,IF(NOT(B68="--"),B68,IF(NOT(C68="--"),C68,IF(NOT(D68="--"),D68,IF(NOT(E68="--"),E68,)))))</f>
        <v>LG</v>
      </c>
      <c r="P68" t="str">
        <f t="shared" ref="P68:P130" si="3">C68</f>
        <v>Truck Logger</v>
      </c>
      <c r="Q68">
        <f t="shared" ref="Q68:Q130" si="4">IF(NOT(A68="--"),$A$1,IF(NOT(B68="--"),$B$1))</f>
        <v>1982</v>
      </c>
      <c r="R68">
        <f t="shared" ref="R68:R131" si="5">IF(B68="--",$A$2,$B$2)</f>
        <v>2012</v>
      </c>
    </row>
    <row r="69" spans="1:18" x14ac:dyDescent="0.25">
      <c r="A69" t="s">
        <v>180</v>
      </c>
      <c r="B69" t="s">
        <v>180</v>
      </c>
      <c r="C69" t="s">
        <v>181</v>
      </c>
      <c r="O69" t="str">
        <f>IF(NOT(A69="--"),A69,IF(NOT(B69="--"),B69,IF(NOT(C69="--"),C69,IF(NOT(D69="--"),D69,IF(NOT(E69="--"),E69,)))))</f>
        <v>LL</v>
      </c>
      <c r="P69" t="str">
        <f t="shared" si="3"/>
        <v>Truck Suburban &amp; Carry-All</v>
      </c>
      <c r="Q69">
        <f t="shared" si="4"/>
        <v>1982</v>
      </c>
      <c r="R69">
        <f t="shared" si="5"/>
        <v>2012</v>
      </c>
    </row>
    <row r="70" spans="1:18" x14ac:dyDescent="0.25">
      <c r="A70" t="s">
        <v>182</v>
      </c>
      <c r="B70" t="s">
        <v>182</v>
      </c>
      <c r="C70" t="s">
        <v>183</v>
      </c>
      <c r="O70" t="str">
        <f>IF(NOT(A70="--"),A70,IF(NOT(B70="--"),B70,IF(NOT(C70="--"),C70,IF(NOT(D70="--"),D70,IF(NOT(E70="--"),E70,)))))</f>
        <v>LM</v>
      </c>
      <c r="P70" t="str">
        <f t="shared" si="3"/>
        <v>Passenger Vehicle Limousine</v>
      </c>
      <c r="Q70">
        <f t="shared" si="4"/>
        <v>1982</v>
      </c>
      <c r="R70">
        <f t="shared" si="5"/>
        <v>2012</v>
      </c>
    </row>
    <row r="71" spans="1:18" x14ac:dyDescent="0.25">
      <c r="A71" t="s">
        <v>0</v>
      </c>
      <c r="B71" t="s">
        <v>182</v>
      </c>
      <c r="C71" t="s">
        <v>184</v>
      </c>
      <c r="O71" t="str">
        <f>IF(NOT(A71="--"),A71,IF(NOT(B71="--"),B71,IF(NOT(C71="--"),C71,IF(NOT(D71="--"),D71,IF(NOT(E71="--"),E71,)))))</f>
        <v>LM</v>
      </c>
      <c r="P71" t="str">
        <f t="shared" si="3"/>
        <v>Truck Limousine</v>
      </c>
      <c r="Q71">
        <f t="shared" si="4"/>
        <v>2010</v>
      </c>
      <c r="R71">
        <f t="shared" si="5"/>
        <v>2012</v>
      </c>
    </row>
    <row r="72" spans="1:18" x14ac:dyDescent="0.25">
      <c r="A72" t="s">
        <v>185</v>
      </c>
      <c r="B72" t="s">
        <v>185</v>
      </c>
      <c r="C72" t="s">
        <v>186</v>
      </c>
      <c r="O72" t="str">
        <f>IF(NOT(A72="--"),A72,IF(NOT(B72="--"),B72,IF(NOT(C72="--"),C72,IF(NOT(D72="--"),D72,IF(NOT(E72="--"),E72,)))))</f>
        <v>MH</v>
      </c>
      <c r="P72" t="str">
        <f t="shared" si="3"/>
        <v>Truck Motorized Home</v>
      </c>
      <c r="Q72">
        <f t="shared" si="4"/>
        <v>1982</v>
      </c>
      <c r="R72">
        <f t="shared" si="5"/>
        <v>2012</v>
      </c>
    </row>
    <row r="73" spans="1:18" x14ac:dyDescent="0.25">
      <c r="A73" t="s">
        <v>187</v>
      </c>
      <c r="B73" t="s">
        <v>187</v>
      </c>
      <c r="C73" t="s">
        <v>188</v>
      </c>
      <c r="O73" t="str">
        <f>IF(NOT(A73="--"),A73,IF(NOT(B73="--"),B73,IF(NOT(C73="--"),C73,IF(NOT(D73="--"),D73,IF(NOT(E73="--"),E73,)))))</f>
        <v>MK</v>
      </c>
      <c r="P73" t="str">
        <f t="shared" si="3"/>
        <v>Motorcycle Mini-Bike</v>
      </c>
      <c r="Q73">
        <f t="shared" si="4"/>
        <v>1982</v>
      </c>
      <c r="R73">
        <f t="shared" si="5"/>
        <v>2012</v>
      </c>
    </row>
    <row r="74" spans="1:18" x14ac:dyDescent="0.25">
      <c r="A74" t="s">
        <v>189</v>
      </c>
      <c r="B74" t="s">
        <v>190</v>
      </c>
      <c r="C74" t="s">
        <v>191</v>
      </c>
      <c r="O74" t="str">
        <f>IF(NOT(A74="--"),A74,IF(NOT(B74="--"),B74,IF(NOT(C74="--"),C74,IF(NOT(D74="--"),D74,IF(NOT(E74="--"),E74,)))))</f>
        <v>MN</v>
      </c>
      <c r="P74" t="str">
        <f t="shared" si="3"/>
        <v>Motorcycle Mini Moto Cross</v>
      </c>
      <c r="Q74">
        <f t="shared" si="4"/>
        <v>1982</v>
      </c>
      <c r="R74">
        <f t="shared" si="5"/>
        <v>2012</v>
      </c>
    </row>
    <row r="75" spans="1:18" x14ac:dyDescent="0.25">
      <c r="A75" t="s">
        <v>190</v>
      </c>
      <c r="B75" t="s">
        <v>192</v>
      </c>
      <c r="C75" t="s">
        <v>193</v>
      </c>
      <c r="O75" t="str">
        <f>IF(NOT(A75="--"),A75,IF(NOT(B75="--"),B75,IF(NOT(C75="--"),C75,IF(NOT(D75="--"),D75,IF(NOT(E75="--"),E75,)))))</f>
        <v>MM</v>
      </c>
      <c r="P75" t="str">
        <f t="shared" si="3"/>
        <v>Motorcycle Moped</v>
      </c>
      <c r="Q75">
        <f t="shared" si="4"/>
        <v>1982</v>
      </c>
      <c r="R75">
        <f t="shared" si="5"/>
        <v>2012</v>
      </c>
    </row>
    <row r="76" spans="1:18" x14ac:dyDescent="0.25">
      <c r="A76" t="s">
        <v>192</v>
      </c>
      <c r="B76" t="s">
        <v>192</v>
      </c>
      <c r="C76" t="s">
        <v>194</v>
      </c>
      <c r="O76" t="str">
        <f>IF(NOT(A76="--"),A76,IF(NOT(B76="--"),B76,IF(NOT(C76="--"),C76,IF(NOT(D76="--"),D76,IF(NOT(E76="--"),E76,)))))</f>
        <v>MP</v>
      </c>
      <c r="P76" t="str">
        <f t="shared" si="3"/>
        <v>Truck Multipurpose</v>
      </c>
      <c r="Q76">
        <f t="shared" si="4"/>
        <v>1982</v>
      </c>
      <c r="R76">
        <f t="shared" si="5"/>
        <v>2012</v>
      </c>
    </row>
    <row r="77" spans="1:18" x14ac:dyDescent="0.25">
      <c r="A77" t="s">
        <v>195</v>
      </c>
      <c r="B77" t="s">
        <v>195</v>
      </c>
      <c r="C77" t="s">
        <v>196</v>
      </c>
      <c r="O77" t="str">
        <f>IF(NOT(A77="--"),A77,IF(NOT(B77="--"),B77,IF(NOT(C77="--"),C77,IF(NOT(D77="--"),D77,IF(NOT(E77="--"),E77,)))))</f>
        <v>MR</v>
      </c>
      <c r="P77" t="str">
        <f t="shared" si="3"/>
        <v>Motorcycle Mini Road/Trail</v>
      </c>
      <c r="Q77">
        <f t="shared" si="4"/>
        <v>1982</v>
      </c>
      <c r="R77">
        <f t="shared" si="5"/>
        <v>2012</v>
      </c>
    </row>
    <row r="78" spans="1:18" x14ac:dyDescent="0.25">
      <c r="A78" t="s">
        <v>197</v>
      </c>
      <c r="B78" t="s">
        <v>197</v>
      </c>
      <c r="C78" t="s">
        <v>198</v>
      </c>
      <c r="O78" t="str">
        <f>IF(NOT(A78="--"),A78,IF(NOT(B78="--"),B78,IF(NOT(C78="--"),C78,IF(NOT(D78="--"),D78,IF(NOT(E78="--"),E78,)))))</f>
        <v>MS</v>
      </c>
      <c r="P78" t="str">
        <f t="shared" si="3"/>
        <v>Motorcycle Motor Scooter</v>
      </c>
      <c r="Q78">
        <f t="shared" si="4"/>
        <v>1982</v>
      </c>
      <c r="R78">
        <f t="shared" si="5"/>
        <v>2012</v>
      </c>
    </row>
    <row r="79" spans="1:18" x14ac:dyDescent="0.25">
      <c r="A79" t="s">
        <v>199</v>
      </c>
      <c r="B79" t="s">
        <v>199</v>
      </c>
      <c r="C79" t="s">
        <v>200</v>
      </c>
      <c r="O79" t="str">
        <f>IF(NOT(A79="--"),A79,IF(NOT(B79="--"),B79,IF(NOT(C79="--"),C79,IF(NOT(D79="--"),D79,IF(NOT(E79="--"),E79,)))))</f>
        <v>MV</v>
      </c>
      <c r="P79" t="str">
        <f t="shared" si="3"/>
        <v>Truck Maxi-Van</v>
      </c>
      <c r="Q79">
        <f t="shared" si="4"/>
        <v>1982</v>
      </c>
      <c r="R79">
        <f t="shared" si="5"/>
        <v>2012</v>
      </c>
    </row>
    <row r="80" spans="1:18" x14ac:dyDescent="0.25">
      <c r="A80" t="s">
        <v>0</v>
      </c>
      <c r="B80" t="s">
        <v>201</v>
      </c>
      <c r="C80" t="s">
        <v>202</v>
      </c>
      <c r="O80" t="str">
        <f>IF(NOT(A80="--"),A80,IF(NOT(B80="--"),B80,IF(NOT(C80="--"),C80,IF(NOT(D80="--"),D80,IF(NOT(E80="--"),E80,)))))</f>
        <v>MW</v>
      </c>
      <c r="P80" t="str">
        <f t="shared" si="3"/>
        <v>Truck Maxi Wagon</v>
      </c>
      <c r="Q80">
        <f t="shared" si="4"/>
        <v>2010</v>
      </c>
      <c r="R80">
        <f t="shared" si="5"/>
        <v>2012</v>
      </c>
    </row>
    <row r="81" spans="1:18" x14ac:dyDescent="0.25">
      <c r="A81" t="s">
        <v>203</v>
      </c>
      <c r="B81" t="s">
        <v>203</v>
      </c>
      <c r="C81" t="s">
        <v>204</v>
      </c>
      <c r="O81" t="str">
        <f>IF(NOT(A81="--"),A81,IF(NOT(B81="--"),B81,IF(NOT(C81="--"),C81,IF(NOT(D81="--"),D81,IF(NOT(E81="--"),E81,)))))</f>
        <v>MX</v>
      </c>
      <c r="P81" t="str">
        <f t="shared" si="3"/>
        <v>Motorcycle Moto Cross</v>
      </c>
      <c r="Q81">
        <f t="shared" si="4"/>
        <v>1982</v>
      </c>
      <c r="R81">
        <f t="shared" si="5"/>
        <v>2012</v>
      </c>
    </row>
    <row r="82" spans="1:18" x14ac:dyDescent="0.25">
      <c r="A82" t="s">
        <v>205</v>
      </c>
      <c r="B82" t="s">
        <v>205</v>
      </c>
      <c r="C82" t="s">
        <v>206</v>
      </c>
      <c r="O82" t="str">
        <f>IF(NOT(A82="--"),A82,IF(NOT(B82="--"),B82,IF(NOT(C82="--"),C82,IF(NOT(D82="--"),D82,IF(NOT(E82="--"),E82,)))))</f>
        <v>MY</v>
      </c>
      <c r="P82" t="str">
        <f t="shared" si="3"/>
        <v>Truck Motorized Cutaway</v>
      </c>
      <c r="Q82">
        <f t="shared" si="4"/>
        <v>1982</v>
      </c>
      <c r="R82">
        <f t="shared" si="5"/>
        <v>2012</v>
      </c>
    </row>
    <row r="83" spans="1:18" x14ac:dyDescent="0.25">
      <c r="A83" t="s">
        <v>205</v>
      </c>
      <c r="B83" t="s">
        <v>205</v>
      </c>
      <c r="C83" t="s">
        <v>207</v>
      </c>
      <c r="O83" t="str">
        <f>IF(NOT(A83="--"),A83,IF(NOT(B83="--"),B83,IF(NOT(C83="--"),C83,IF(NOT(D83="--"),D83,IF(NOT(E83="--"),E83,)))))</f>
        <v>MY</v>
      </c>
      <c r="P83" t="str">
        <f t="shared" si="3"/>
        <v>Motorcycle Mini-Cycle</v>
      </c>
      <c r="Q83">
        <f t="shared" si="4"/>
        <v>1982</v>
      </c>
      <c r="R83">
        <f t="shared" si="5"/>
        <v>2012</v>
      </c>
    </row>
    <row r="84" spans="1:18" x14ac:dyDescent="0.25">
      <c r="A84" t="s">
        <v>208</v>
      </c>
      <c r="B84" t="s">
        <v>208</v>
      </c>
      <c r="C84" t="s">
        <v>209</v>
      </c>
      <c r="O84" t="str">
        <f>IF(NOT(A84="--"),A84,IF(NOT(B84="--"),B84,IF(NOT(C84="--"),C84,IF(NOT(D84="--"),D84,IF(NOT(E84="--"),E84,)))))</f>
        <v>NB</v>
      </c>
      <c r="P84" t="str">
        <f t="shared" si="3"/>
        <v>Passenger Vehicle Notchback</v>
      </c>
      <c r="Q84">
        <f t="shared" si="4"/>
        <v>1982</v>
      </c>
      <c r="R84">
        <f t="shared" si="5"/>
        <v>2012</v>
      </c>
    </row>
    <row r="85" spans="1:18" x14ac:dyDescent="0.25">
      <c r="A85" t="s">
        <v>0</v>
      </c>
      <c r="B85" t="s">
        <v>210</v>
      </c>
      <c r="C85" t="s">
        <v>211</v>
      </c>
      <c r="O85" t="str">
        <f>IF(NOT(A85="--"),A85,IF(NOT(B85="--"),B85,IF(NOT(C85="--"),C85,IF(NOT(D85="--"),D85,IF(NOT(E85="--"),E85,)))))</f>
        <v>P2</v>
      </c>
      <c r="P85" t="str">
        <f t="shared" si="3"/>
        <v>Passenger Vehicle 2-Passenger Low Speed</v>
      </c>
      <c r="Q85">
        <f t="shared" si="4"/>
        <v>2010</v>
      </c>
      <c r="R85">
        <f t="shared" si="5"/>
        <v>2012</v>
      </c>
    </row>
    <row r="86" spans="1:18" x14ac:dyDescent="0.25">
      <c r="A86" t="s">
        <v>0</v>
      </c>
      <c r="B86" t="s">
        <v>210</v>
      </c>
      <c r="C86" t="s">
        <v>212</v>
      </c>
      <c r="O86" t="str">
        <f>IF(NOT(A86="--"),A86,IF(NOT(B86="--"),B86,IF(NOT(C86="--"),C86,IF(NOT(D86="--"),D86,IF(NOT(E86="--"),E86,)))))</f>
        <v>P2</v>
      </c>
      <c r="P86" t="str">
        <f t="shared" si="3"/>
        <v>Passenger Vehicle 4-Passenger Low Speed</v>
      </c>
      <c r="Q86">
        <f t="shared" si="4"/>
        <v>2010</v>
      </c>
      <c r="R86">
        <f t="shared" si="5"/>
        <v>2012</v>
      </c>
    </row>
    <row r="87" spans="1:18" x14ac:dyDescent="0.25">
      <c r="A87" t="s">
        <v>213</v>
      </c>
      <c r="B87" t="s">
        <v>213</v>
      </c>
      <c r="C87" t="s">
        <v>214</v>
      </c>
      <c r="O87" t="str">
        <f>IF(NOT(A87="--"),A87,IF(NOT(B87="--"),B87,IF(NOT(C87="--"),C87,IF(NOT(D87="--"),D87,IF(NOT(E87="--"),E87,)))))</f>
        <v>PC</v>
      </c>
      <c r="P87" t="str">
        <f t="shared" si="3"/>
        <v>Truck Club Cab Pickup</v>
      </c>
      <c r="Q87">
        <f t="shared" si="4"/>
        <v>1982</v>
      </c>
      <c r="R87">
        <f t="shared" si="5"/>
        <v>2012</v>
      </c>
    </row>
    <row r="88" spans="1:18" x14ac:dyDescent="0.25">
      <c r="A88" t="s">
        <v>215</v>
      </c>
      <c r="B88" t="s">
        <v>215</v>
      </c>
      <c r="C88" t="s">
        <v>216</v>
      </c>
      <c r="O88" t="str">
        <f>IF(NOT(A88="--"),A88,IF(NOT(B88="--"),B88,IF(NOT(C88="--"),C88,IF(NOT(D88="--"),D88,IF(NOT(E88="--"),E88,)))))</f>
        <v>PD</v>
      </c>
      <c r="P88" t="str">
        <f t="shared" si="3"/>
        <v>Truck Parcel Delivery</v>
      </c>
      <c r="Q88">
        <f t="shared" si="4"/>
        <v>1982</v>
      </c>
      <c r="R88">
        <f t="shared" si="5"/>
        <v>2012</v>
      </c>
    </row>
    <row r="89" spans="1:18" x14ac:dyDescent="0.25">
      <c r="A89" t="s">
        <v>217</v>
      </c>
      <c r="B89" t="s">
        <v>217</v>
      </c>
      <c r="C89" t="s">
        <v>218</v>
      </c>
      <c r="O89" t="str">
        <f>IF(NOT(A89="--"),A89,IF(NOT(B89="--"),B89,IF(NOT(C89="--"),C89,IF(NOT(D89="--"),D89,IF(NOT(E89="--"),E89,)))))</f>
        <v>PK</v>
      </c>
      <c r="P89" t="str">
        <f t="shared" si="3"/>
        <v>Truck Pickup</v>
      </c>
      <c r="Q89">
        <f t="shared" si="4"/>
        <v>1982</v>
      </c>
      <c r="R89">
        <f t="shared" si="5"/>
        <v>2012</v>
      </c>
    </row>
    <row r="90" spans="1:18" x14ac:dyDescent="0.25">
      <c r="A90" t="s">
        <v>217</v>
      </c>
      <c r="B90" t="s">
        <v>217</v>
      </c>
      <c r="C90" t="s">
        <v>219</v>
      </c>
      <c r="O90" t="str">
        <f>IF(NOT(A90="--"),A90,IF(NOT(B90="--"),B90,IF(NOT(C90="--"),C90,IF(NOT(D90="--"),D90,IF(NOT(E90="--"),E90,)))))</f>
        <v>PK</v>
      </c>
      <c r="P90" t="str">
        <f t="shared" si="3"/>
        <v>Passenger Vehicle Pickup, Truck Commonly Registered Passengers</v>
      </c>
      <c r="Q90">
        <f t="shared" si="4"/>
        <v>1982</v>
      </c>
      <c r="R90">
        <f t="shared" si="5"/>
        <v>2012</v>
      </c>
    </row>
    <row r="91" spans="1:18" x14ac:dyDescent="0.25">
      <c r="A91" t="s">
        <v>220</v>
      </c>
      <c r="B91" t="s">
        <v>220</v>
      </c>
      <c r="C91" t="s">
        <v>221</v>
      </c>
      <c r="O91" t="str">
        <f>IF(NOT(A91="--"),A91,IF(NOT(B91="--"),B91,IF(NOT(C91="--"),C91,IF(NOT(D91="--"),D91,IF(NOT(E91="--"),E91,)))))</f>
        <v>PM</v>
      </c>
      <c r="P91" t="str">
        <f t="shared" si="3"/>
        <v>Truck Pickup with Camper Mounted on Bed</v>
      </c>
      <c r="Q91">
        <f t="shared" si="4"/>
        <v>1982</v>
      </c>
      <c r="R91">
        <f t="shared" si="5"/>
        <v>2012</v>
      </c>
    </row>
    <row r="92" spans="1:18" x14ac:dyDescent="0.25">
      <c r="A92" t="s">
        <v>222</v>
      </c>
      <c r="B92" t="s">
        <v>222</v>
      </c>
      <c r="C92" t="s">
        <v>223</v>
      </c>
      <c r="O92" t="str">
        <f>IF(NOT(A92="--"),A92,IF(NOT(B92="--"),B92,IF(NOT(C92="--"),C92,IF(NOT(D92="--"),D92,IF(NOT(E92="--"),E92,)))))</f>
        <v>PN</v>
      </c>
      <c r="P92" t="str">
        <f t="shared" si="3"/>
        <v>Truck Panel</v>
      </c>
      <c r="Q92">
        <f t="shared" si="4"/>
        <v>1982</v>
      </c>
      <c r="R92">
        <f t="shared" si="5"/>
        <v>2012</v>
      </c>
    </row>
    <row r="93" spans="1:18" x14ac:dyDescent="0.25">
      <c r="A93" t="s">
        <v>224</v>
      </c>
      <c r="B93" t="s">
        <v>224</v>
      </c>
      <c r="C93" t="s">
        <v>225</v>
      </c>
      <c r="O93" t="str">
        <f>IF(NOT(A93="--"),A93,IF(NOT(B93="--"),B93,IF(NOT(C93="--"),C93,IF(NOT(D93="--"),D93,IF(NOT(E93="--"),E93,)))))</f>
        <v>PS</v>
      </c>
      <c r="P93" t="str">
        <f t="shared" si="3"/>
        <v>Truck Super Cab Pickup</v>
      </c>
      <c r="Q93">
        <f t="shared" si="4"/>
        <v>1982</v>
      </c>
      <c r="R93">
        <f t="shared" si="5"/>
        <v>2012</v>
      </c>
    </row>
    <row r="94" spans="1:18" x14ac:dyDescent="0.25">
      <c r="A94" t="s">
        <v>226</v>
      </c>
      <c r="B94" t="s">
        <v>226</v>
      </c>
      <c r="C94" t="s">
        <v>227</v>
      </c>
      <c r="O94" t="str">
        <f>IF(NOT(A94="--"),A94,IF(NOT(B94="--"),B94,IF(NOT(C94="--"),C94,IF(NOT(D94="--"),D94,IF(NOT(E94="--"),E94,)))))</f>
        <v>RC</v>
      </c>
      <c r="P94" t="str">
        <f t="shared" si="3"/>
        <v>Motorcycle Racer</v>
      </c>
      <c r="Q94">
        <f t="shared" si="4"/>
        <v>1982</v>
      </c>
      <c r="R94">
        <f t="shared" si="5"/>
        <v>2012</v>
      </c>
    </row>
    <row r="95" spans="1:18" x14ac:dyDescent="0.25">
      <c r="A95" t="s">
        <v>222</v>
      </c>
      <c r="B95" t="s">
        <v>222</v>
      </c>
      <c r="C95" t="s">
        <v>228</v>
      </c>
      <c r="O95" t="str">
        <f>IF(NOT(A95="--"),A95,IF(NOT(B95="--"),B95,IF(NOT(C95="--"),C95,IF(NOT(D95="--"),D95,IF(NOT(E95="--"),E95,)))))</f>
        <v>PN</v>
      </c>
      <c r="P95" t="str">
        <f t="shared" si="3"/>
        <v>Passenger Vehicle Panel, Truck Commonly Registered as Passengers</v>
      </c>
      <c r="Q95">
        <f t="shared" si="4"/>
        <v>1982</v>
      </c>
      <c r="R95">
        <f t="shared" si="5"/>
        <v>2012</v>
      </c>
    </row>
    <row r="96" spans="1:18" x14ac:dyDescent="0.25">
      <c r="A96" t="s">
        <v>229</v>
      </c>
      <c r="B96" t="s">
        <v>229</v>
      </c>
      <c r="C96" t="s">
        <v>230</v>
      </c>
      <c r="O96" t="str">
        <f>IF(NOT(A96="--"),A96,IF(NOT(B96="--"),B96,IF(NOT(C96="--"),C96,IF(NOT(D96="--"),D96,IF(NOT(E96="--"),E96,)))))</f>
        <v>RD</v>
      </c>
      <c r="P96" t="str">
        <f t="shared" si="3"/>
        <v>Truck Roadster (Jeep, Jeep Commando)</v>
      </c>
      <c r="Q96">
        <f t="shared" si="4"/>
        <v>1982</v>
      </c>
      <c r="R96">
        <f t="shared" si="5"/>
        <v>2012</v>
      </c>
    </row>
    <row r="97" spans="1:18" x14ac:dyDescent="0.25">
      <c r="A97" t="s">
        <v>229</v>
      </c>
      <c r="B97" t="s">
        <v>229</v>
      </c>
      <c r="C97" t="s">
        <v>231</v>
      </c>
      <c r="O97" t="str">
        <f>IF(NOT(A97="--"),A97,IF(NOT(B97="--"),B97,IF(NOT(C97="--"),C97,IF(NOT(D97="--"),D97,IF(NOT(E97="--"),E97,)))))</f>
        <v>RD</v>
      </c>
      <c r="P97" t="str">
        <f t="shared" si="3"/>
        <v>Passenger Vehicle Roadster</v>
      </c>
      <c r="Q97">
        <f t="shared" si="4"/>
        <v>1982</v>
      </c>
      <c r="R97">
        <f t="shared" si="5"/>
        <v>2012</v>
      </c>
    </row>
    <row r="98" spans="1:18" x14ac:dyDescent="0.25">
      <c r="A98" t="s">
        <v>232</v>
      </c>
      <c r="B98" t="s">
        <v>232</v>
      </c>
      <c r="C98" t="s">
        <v>233</v>
      </c>
      <c r="O98" t="str">
        <f>IF(NOT(A98="--"),A98,IF(NOT(B98="--"),B98,IF(NOT(C98="--"),C98,IF(NOT(D98="--"),D98,IF(NOT(E98="--"),E98,)))))</f>
        <v>RS</v>
      </c>
      <c r="P98" t="str">
        <f t="shared" si="3"/>
        <v>Motorcycle Road/Street</v>
      </c>
      <c r="Q98">
        <f t="shared" si="4"/>
        <v>1982</v>
      </c>
      <c r="R98">
        <f t="shared" si="5"/>
        <v>2012</v>
      </c>
    </row>
    <row r="99" spans="1:18" x14ac:dyDescent="0.25">
      <c r="A99" t="s">
        <v>234</v>
      </c>
      <c r="B99" t="s">
        <v>234</v>
      </c>
      <c r="C99" t="s">
        <v>235</v>
      </c>
      <c r="O99" t="str">
        <f>IF(NOT(A99="--"),A99,IF(NOT(B99="--"),B99,IF(NOT(C99="--"),C99,IF(NOT(D99="--"),D99,IF(NOT(E99="--"),E99,)))))</f>
        <v>RT</v>
      </c>
      <c r="P99" t="str">
        <f t="shared" si="3"/>
        <v>Motorcycle Road/Trail</v>
      </c>
      <c r="Q99">
        <f t="shared" si="4"/>
        <v>1982</v>
      </c>
      <c r="R99">
        <f t="shared" si="5"/>
        <v>2012</v>
      </c>
    </row>
    <row r="100" spans="1:18" x14ac:dyDescent="0.25">
      <c r="A100" t="s">
        <v>236</v>
      </c>
      <c r="B100" t="s">
        <v>236</v>
      </c>
      <c r="C100" t="s">
        <v>237</v>
      </c>
      <c r="O100" t="str">
        <f>IF(NOT(A100="--"),A100,IF(NOT(B100="--"),B100,IF(NOT(C100="--"),C100,IF(NOT(D100="--"),D100,IF(NOT(E100="--"),E100,)))))</f>
        <v>S1</v>
      </c>
      <c r="P100" t="str">
        <f t="shared" si="3"/>
        <v>Truck One-Seat</v>
      </c>
      <c r="Q100">
        <f t="shared" si="4"/>
        <v>1982</v>
      </c>
      <c r="R100">
        <f t="shared" si="5"/>
        <v>2012</v>
      </c>
    </row>
    <row r="101" spans="1:18" x14ac:dyDescent="0.25">
      <c r="A101" t="s">
        <v>238</v>
      </c>
      <c r="B101" t="s">
        <v>238</v>
      </c>
      <c r="C101" t="s">
        <v>239</v>
      </c>
      <c r="O101" t="str">
        <f>IF(NOT(A101="--"),A101,IF(NOT(B101="--"),B101,IF(NOT(C101="--"),C101,IF(NOT(D101="--"),D101,IF(NOT(E101="--"),E101,)))))</f>
        <v>S2</v>
      </c>
      <c r="P101" t="str">
        <f t="shared" si="3"/>
        <v>Truck Two-Seat</v>
      </c>
      <c r="Q101">
        <f t="shared" si="4"/>
        <v>1982</v>
      </c>
      <c r="R101">
        <f t="shared" si="5"/>
        <v>2012</v>
      </c>
    </row>
    <row r="102" spans="1:18" x14ac:dyDescent="0.25">
      <c r="A102" t="s">
        <v>240</v>
      </c>
      <c r="B102" t="s">
        <v>240</v>
      </c>
      <c r="C102" t="s">
        <v>241</v>
      </c>
      <c r="O102" t="str">
        <f>IF(NOT(A102="--"),A102,IF(NOT(B102="--"),B102,IF(NOT(C102="--"),C102,IF(NOT(D102="--"),D102,IF(NOT(E102="--"),E102,)))))</f>
        <v>SB</v>
      </c>
      <c r="P102" t="str">
        <f t="shared" si="3"/>
        <v>Passenger Vehicle Sport Hatchback</v>
      </c>
      <c r="Q102">
        <f t="shared" si="4"/>
        <v>1982</v>
      </c>
      <c r="R102">
        <f t="shared" si="5"/>
        <v>2012</v>
      </c>
    </row>
    <row r="103" spans="1:18" x14ac:dyDescent="0.25">
      <c r="A103" t="s">
        <v>242</v>
      </c>
      <c r="B103" t="s">
        <v>242</v>
      </c>
      <c r="C103" t="s">
        <v>243</v>
      </c>
      <c r="O103" t="str">
        <f>IF(NOT(A103="--"),A103,IF(NOT(B103="--"),B103,IF(NOT(C103="--"),C103,IF(NOT(D103="--"),D103,IF(NOT(E103="--"),E103,)))))</f>
        <v>SC</v>
      </c>
      <c r="P103" t="str">
        <f t="shared" si="3"/>
        <v>Passenger Vehicle Sport Coupe</v>
      </c>
      <c r="Q103">
        <f t="shared" si="4"/>
        <v>1982</v>
      </c>
      <c r="R103">
        <f t="shared" si="5"/>
        <v>2012</v>
      </c>
    </row>
    <row r="104" spans="1:18" x14ac:dyDescent="0.25">
      <c r="A104" t="s">
        <v>244</v>
      </c>
      <c r="B104" t="s">
        <v>244</v>
      </c>
      <c r="C104" t="s">
        <v>245</v>
      </c>
      <c r="O104" t="str">
        <f>IF(NOT(A104="--"),A104,IF(NOT(B104="--"),B104,IF(NOT(C104="--"),C104,IF(NOT(D104="--"),D104,IF(NOT(E104="--"),E104,)))))</f>
        <v>SD</v>
      </c>
      <c r="P104" t="str">
        <f t="shared" si="3"/>
        <v>Passenger Vehicle Sedan, number doors unknown</v>
      </c>
      <c r="Q104">
        <f t="shared" si="4"/>
        <v>1982</v>
      </c>
      <c r="R104">
        <f t="shared" si="5"/>
        <v>2012</v>
      </c>
    </row>
    <row r="105" spans="1:18" x14ac:dyDescent="0.25">
      <c r="A105" t="s">
        <v>246</v>
      </c>
      <c r="B105" t="s">
        <v>246</v>
      </c>
      <c r="C105" t="s">
        <v>247</v>
      </c>
      <c r="O105" t="str">
        <f>IF(NOT(A105="--"),A105,IF(NOT(B105="--"),B105,IF(NOT(C105="--"),C105,IF(NOT(D105="--"),D105,IF(NOT(E105="--"),E105,)))))</f>
        <v>SN</v>
      </c>
      <c r="P105" t="str">
        <f t="shared" si="3"/>
        <v>Truck Step Van</v>
      </c>
      <c r="Q105">
        <f t="shared" si="4"/>
        <v>1982</v>
      </c>
      <c r="R105">
        <f t="shared" si="5"/>
        <v>2012</v>
      </c>
    </row>
    <row r="106" spans="1:18" x14ac:dyDescent="0.25">
      <c r="A106" t="s">
        <v>248</v>
      </c>
      <c r="B106" t="s">
        <v>248</v>
      </c>
      <c r="C106" t="s">
        <v>249</v>
      </c>
      <c r="O106" t="str">
        <f>IF(NOT(A106="--"),A106,IF(NOT(B106="--"),B106,IF(NOT(C106="--"),C106,IF(NOT(D106="--"),D106,IF(NOT(E106="--"),E106,)))))</f>
        <v>SP</v>
      </c>
      <c r="P106" t="str">
        <f t="shared" si="3"/>
        <v>Truck Sport Pickup</v>
      </c>
      <c r="Q106">
        <f t="shared" si="4"/>
        <v>1982</v>
      </c>
      <c r="R106">
        <f t="shared" si="5"/>
        <v>2012</v>
      </c>
    </row>
    <row r="107" spans="1:18" x14ac:dyDescent="0.25">
      <c r="A107" t="s">
        <v>250</v>
      </c>
      <c r="B107" t="s">
        <v>250</v>
      </c>
      <c r="C107" t="s">
        <v>251</v>
      </c>
      <c r="O107" t="str">
        <f>IF(NOT(A107="--"),A107,IF(NOT(B107="--"),B107,IF(NOT(C107="--"),C107,IF(NOT(D107="--"),D107,IF(NOT(E107="--"),E107,)))))</f>
        <v>ST</v>
      </c>
      <c r="P107" t="str">
        <f t="shared" si="3"/>
        <v>Truck Stake or Rack</v>
      </c>
      <c r="Q107">
        <f t="shared" si="4"/>
        <v>1982</v>
      </c>
      <c r="R107">
        <f t="shared" si="5"/>
        <v>2012</v>
      </c>
    </row>
    <row r="108" spans="1:18" x14ac:dyDescent="0.25">
      <c r="A108" t="s">
        <v>252</v>
      </c>
      <c r="B108" t="s">
        <v>252</v>
      </c>
      <c r="C108" t="s">
        <v>253</v>
      </c>
      <c r="O108" t="str">
        <f t="shared" ref="O108:O130" si="6">IF(NOT(A108="--"),A108,IF(NOT(B108="--"),B108,IF(NOT(C108="--"),C108,IF(NOT(D108="--"),D108,IF(NOT(E108="--"),E108,)))))</f>
        <v>SV</v>
      </c>
      <c r="P108" t="str">
        <f t="shared" si="3"/>
        <v>Truck Sports Van</v>
      </c>
      <c r="Q108">
        <f t="shared" si="4"/>
        <v>1982</v>
      </c>
      <c r="R108">
        <f t="shared" si="5"/>
        <v>2012</v>
      </c>
    </row>
    <row r="109" spans="1:18" x14ac:dyDescent="0.25">
      <c r="A109" t="s">
        <v>252</v>
      </c>
      <c r="B109" t="s">
        <v>252</v>
      </c>
      <c r="C109" t="s">
        <v>254</v>
      </c>
      <c r="O109" t="str">
        <f t="shared" si="6"/>
        <v>SV</v>
      </c>
      <c r="P109" t="str">
        <f t="shared" si="3"/>
        <v>Passenger Vehicle Sport Van</v>
      </c>
      <c r="Q109">
        <f t="shared" si="4"/>
        <v>1982</v>
      </c>
      <c r="R109">
        <f t="shared" si="5"/>
        <v>2012</v>
      </c>
    </row>
    <row r="110" spans="1:18" x14ac:dyDescent="0.25">
      <c r="A110" t="s">
        <v>255</v>
      </c>
      <c r="B110" t="s">
        <v>255</v>
      </c>
      <c r="C110" t="s">
        <v>256</v>
      </c>
      <c r="O110" t="str">
        <f t="shared" si="6"/>
        <v>SW</v>
      </c>
      <c r="P110" t="str">
        <f t="shared" si="3"/>
        <v>Passenger Vehicle Station Wagon</v>
      </c>
      <c r="Q110">
        <f t="shared" si="4"/>
        <v>1982</v>
      </c>
      <c r="R110">
        <f t="shared" si="5"/>
        <v>2012</v>
      </c>
    </row>
    <row r="111" spans="1:18" x14ac:dyDescent="0.25">
      <c r="A111" t="s">
        <v>255</v>
      </c>
      <c r="B111" t="s">
        <v>255</v>
      </c>
      <c r="C111" t="s">
        <v>257</v>
      </c>
      <c r="O111" t="str">
        <f t="shared" si="6"/>
        <v>SW</v>
      </c>
      <c r="P111" t="str">
        <f t="shared" si="3"/>
        <v>Truck Station Wagon (Jeep Wagoneer, etc.)</v>
      </c>
      <c r="Q111">
        <f t="shared" si="4"/>
        <v>1982</v>
      </c>
      <c r="R111">
        <f t="shared" si="5"/>
        <v>2012</v>
      </c>
    </row>
    <row r="112" spans="1:18" x14ac:dyDescent="0.25">
      <c r="A112" t="s">
        <v>258</v>
      </c>
      <c r="B112" t="s">
        <v>258</v>
      </c>
      <c r="C112" t="s">
        <v>259</v>
      </c>
      <c r="O112" t="str">
        <f t="shared" si="6"/>
        <v>T</v>
      </c>
      <c r="P112" t="str">
        <f t="shared" si="3"/>
        <v>Motorcycle Dirt</v>
      </c>
      <c r="Q112">
        <f t="shared" si="4"/>
        <v>1982</v>
      </c>
      <c r="R112">
        <f t="shared" si="5"/>
        <v>2012</v>
      </c>
    </row>
    <row r="113" spans="1:18" x14ac:dyDescent="0.25">
      <c r="A113" t="s">
        <v>260</v>
      </c>
      <c r="B113" t="s">
        <v>260</v>
      </c>
      <c r="C113" t="s">
        <v>261</v>
      </c>
      <c r="O113" t="str">
        <f t="shared" si="6"/>
        <v>TB</v>
      </c>
      <c r="P113" t="str">
        <f t="shared" si="3"/>
        <v>Truck Tilt Cab</v>
      </c>
      <c r="Q113">
        <f t="shared" si="4"/>
        <v>1982</v>
      </c>
      <c r="R113">
        <f t="shared" si="5"/>
        <v>2012</v>
      </c>
    </row>
    <row r="114" spans="1:18" x14ac:dyDescent="0.25">
      <c r="A114" t="s">
        <v>262</v>
      </c>
      <c r="B114" t="s">
        <v>262</v>
      </c>
      <c r="C114" t="s">
        <v>263</v>
      </c>
      <c r="O114" t="str">
        <f t="shared" si="6"/>
        <v>TL</v>
      </c>
      <c r="P114" t="str">
        <f t="shared" si="3"/>
        <v>Truck Tilt Tandem</v>
      </c>
      <c r="Q114">
        <f t="shared" si="4"/>
        <v>1982</v>
      </c>
      <c r="R114">
        <f t="shared" si="5"/>
        <v>2012</v>
      </c>
    </row>
    <row r="115" spans="1:18" x14ac:dyDescent="0.25">
      <c r="A115" t="s">
        <v>262</v>
      </c>
      <c r="B115" t="s">
        <v>262</v>
      </c>
      <c r="C115" t="s">
        <v>264</v>
      </c>
      <c r="O115" t="str">
        <f t="shared" si="6"/>
        <v>TL</v>
      </c>
      <c r="P115" t="str">
        <f t="shared" si="3"/>
        <v>Motorcycle Trail/Dirt</v>
      </c>
      <c r="Q115">
        <f t="shared" si="4"/>
        <v>1982</v>
      </c>
      <c r="R115">
        <f t="shared" si="5"/>
        <v>2012</v>
      </c>
    </row>
    <row r="116" spans="1:18" x14ac:dyDescent="0.25">
      <c r="A116" t="s">
        <v>265</v>
      </c>
      <c r="B116" t="s">
        <v>265</v>
      </c>
      <c r="C116" t="s">
        <v>266</v>
      </c>
      <c r="O116" t="str">
        <f t="shared" si="6"/>
        <v>TM</v>
      </c>
      <c r="P116" t="str">
        <f t="shared" si="3"/>
        <v>Truck Tandem</v>
      </c>
      <c r="Q116">
        <f t="shared" si="4"/>
        <v>1982</v>
      </c>
      <c r="R116">
        <f t="shared" si="5"/>
        <v>2012</v>
      </c>
    </row>
    <row r="117" spans="1:18" x14ac:dyDescent="0.25">
      <c r="A117" t="s">
        <v>267</v>
      </c>
      <c r="B117" t="s">
        <v>267</v>
      </c>
      <c r="C117" t="s">
        <v>268</v>
      </c>
      <c r="O117" t="str">
        <f t="shared" si="6"/>
        <v>TN</v>
      </c>
      <c r="P117" t="str">
        <f t="shared" si="3"/>
        <v>Truck Tank</v>
      </c>
      <c r="Q117">
        <f t="shared" si="4"/>
        <v>1982</v>
      </c>
      <c r="R117">
        <f t="shared" si="5"/>
        <v>2012</v>
      </c>
    </row>
    <row r="118" spans="1:18" x14ac:dyDescent="0.25">
      <c r="A118" t="s">
        <v>269</v>
      </c>
      <c r="B118" t="s">
        <v>269</v>
      </c>
      <c r="C118" t="s">
        <v>270</v>
      </c>
      <c r="O118" t="str">
        <f t="shared" si="6"/>
        <v>TR</v>
      </c>
      <c r="P118" t="str">
        <f t="shared" si="3"/>
        <v>Motorcycle Trails</v>
      </c>
      <c r="Q118">
        <f t="shared" si="4"/>
        <v>1982</v>
      </c>
      <c r="R118">
        <f t="shared" si="5"/>
        <v>2012</v>
      </c>
    </row>
    <row r="119" spans="1:18" x14ac:dyDescent="0.25">
      <c r="A119" t="s">
        <v>269</v>
      </c>
      <c r="B119" t="s">
        <v>269</v>
      </c>
      <c r="C119" t="s">
        <v>271</v>
      </c>
      <c r="O119" t="str">
        <f t="shared" si="6"/>
        <v>TR</v>
      </c>
      <c r="P119" t="str">
        <f t="shared" si="3"/>
        <v>Truck Tractor (Gasoline)</v>
      </c>
      <c r="Q119">
        <f t="shared" si="4"/>
        <v>1982</v>
      </c>
      <c r="R119">
        <f t="shared" si="5"/>
        <v>2012</v>
      </c>
    </row>
    <row r="120" spans="1:18" x14ac:dyDescent="0.25">
      <c r="A120" t="s">
        <v>272</v>
      </c>
      <c r="B120" t="s">
        <v>272</v>
      </c>
      <c r="C120" t="s">
        <v>273</v>
      </c>
      <c r="O120" t="str">
        <f t="shared" si="6"/>
        <v>UT</v>
      </c>
      <c r="P120" t="str">
        <f t="shared" si="3"/>
        <v>Passenger Vehicle Utility, truck commonly registered as passenger</v>
      </c>
      <c r="Q120">
        <f t="shared" si="4"/>
        <v>1982</v>
      </c>
      <c r="R120">
        <f t="shared" si="5"/>
        <v>2012</v>
      </c>
    </row>
    <row r="121" spans="1:18" x14ac:dyDescent="0.25">
      <c r="A121" t="s">
        <v>272</v>
      </c>
      <c r="B121" t="s">
        <v>272</v>
      </c>
      <c r="C121" t="s">
        <v>274</v>
      </c>
      <c r="O121" t="str">
        <f t="shared" si="6"/>
        <v>UT</v>
      </c>
      <c r="P121" t="str">
        <f t="shared" si="3"/>
        <v>Truck Utility (Blazer, Jimmy, Scout, etc.)</v>
      </c>
      <c r="Q121">
        <f t="shared" si="4"/>
        <v>1982</v>
      </c>
      <c r="R121">
        <f t="shared" si="5"/>
        <v>2012</v>
      </c>
    </row>
    <row r="122" spans="1:18" x14ac:dyDescent="0.25">
      <c r="A122" t="s">
        <v>275</v>
      </c>
      <c r="B122" t="s">
        <v>275</v>
      </c>
      <c r="C122" t="s">
        <v>276</v>
      </c>
      <c r="O122" t="str">
        <f t="shared" si="6"/>
        <v>VC</v>
      </c>
      <c r="P122" t="str">
        <f t="shared" si="3"/>
        <v>Truck Van Camper</v>
      </c>
      <c r="Q122">
        <f t="shared" si="4"/>
        <v>1982</v>
      </c>
      <c r="R122">
        <f t="shared" si="5"/>
        <v>2012</v>
      </c>
    </row>
    <row r="123" spans="1:18" x14ac:dyDescent="0.25">
      <c r="A123" t="s">
        <v>277</v>
      </c>
      <c r="B123" t="s">
        <v>277</v>
      </c>
      <c r="C123" t="s">
        <v>278</v>
      </c>
      <c r="O123" t="str">
        <f t="shared" si="6"/>
        <v>VD</v>
      </c>
      <c r="P123" t="str">
        <f t="shared" si="3"/>
        <v>Truck Display Van</v>
      </c>
      <c r="Q123">
        <f t="shared" si="4"/>
        <v>1982</v>
      </c>
      <c r="R123">
        <f t="shared" si="5"/>
        <v>2012</v>
      </c>
    </row>
    <row r="124" spans="1:18" x14ac:dyDescent="0.25">
      <c r="A124" t="s">
        <v>279</v>
      </c>
      <c r="B124" t="s">
        <v>279</v>
      </c>
      <c r="C124" t="s">
        <v>280</v>
      </c>
      <c r="O124" t="str">
        <f t="shared" si="6"/>
        <v>VN</v>
      </c>
      <c r="P124" t="str">
        <f t="shared" si="3"/>
        <v>Truck Van</v>
      </c>
      <c r="Q124">
        <f t="shared" si="4"/>
        <v>1982</v>
      </c>
      <c r="R124">
        <f t="shared" si="5"/>
        <v>2012</v>
      </c>
    </row>
    <row r="125" spans="1:18" x14ac:dyDescent="0.25">
      <c r="A125" t="s">
        <v>281</v>
      </c>
      <c r="B125" t="s">
        <v>281</v>
      </c>
      <c r="C125" t="s">
        <v>282</v>
      </c>
      <c r="O125" t="str">
        <f t="shared" si="6"/>
        <v>VT</v>
      </c>
      <c r="P125" t="str">
        <f t="shared" si="3"/>
        <v>Truck Vanette (Includes Metro and Handy Van)</v>
      </c>
      <c r="Q125">
        <f t="shared" si="4"/>
        <v>1982</v>
      </c>
      <c r="R125">
        <f t="shared" si="5"/>
        <v>2012</v>
      </c>
    </row>
    <row r="126" spans="1:18" x14ac:dyDescent="0.25">
      <c r="A126" t="s">
        <v>283</v>
      </c>
      <c r="B126" t="s">
        <v>283</v>
      </c>
      <c r="C126" t="s">
        <v>284</v>
      </c>
      <c r="O126" t="str">
        <f t="shared" si="6"/>
        <v>VW</v>
      </c>
      <c r="P126" t="str">
        <f t="shared" si="3"/>
        <v>Truck Window Van</v>
      </c>
      <c r="Q126">
        <f t="shared" si="4"/>
        <v>1982</v>
      </c>
      <c r="R126">
        <f t="shared" si="5"/>
        <v>2012</v>
      </c>
    </row>
    <row r="127" spans="1:18" x14ac:dyDescent="0.25">
      <c r="A127" t="s">
        <v>285</v>
      </c>
      <c r="B127" t="s">
        <v>285</v>
      </c>
      <c r="C127" t="s">
        <v>286</v>
      </c>
      <c r="O127" t="str">
        <f t="shared" si="6"/>
        <v>WK</v>
      </c>
      <c r="P127" t="str">
        <f t="shared" si="3"/>
        <v>Truck Tow Truck Wrecker</v>
      </c>
      <c r="Q127">
        <f t="shared" si="4"/>
        <v>1982</v>
      </c>
      <c r="R127">
        <f t="shared" si="5"/>
        <v>2012</v>
      </c>
    </row>
    <row r="128" spans="1:18" x14ac:dyDescent="0.25">
      <c r="A128" t="s">
        <v>287</v>
      </c>
      <c r="B128" t="s">
        <v>287</v>
      </c>
      <c r="C128" t="s">
        <v>288</v>
      </c>
      <c r="O128" t="str">
        <f t="shared" si="6"/>
        <v>WW</v>
      </c>
      <c r="P128" t="str">
        <f t="shared" si="3"/>
        <v>Truck Wide Wheel Wagon</v>
      </c>
      <c r="Q128">
        <f t="shared" si="4"/>
        <v>1982</v>
      </c>
      <c r="R128">
        <f t="shared" si="5"/>
        <v>2012</v>
      </c>
    </row>
    <row r="129" spans="1:18" x14ac:dyDescent="0.25">
      <c r="A129" t="s">
        <v>287</v>
      </c>
      <c r="B129" t="s">
        <v>287</v>
      </c>
      <c r="C129" t="s">
        <v>289</v>
      </c>
      <c r="O129" t="str">
        <f t="shared" si="6"/>
        <v>WW</v>
      </c>
      <c r="P129" t="str">
        <f t="shared" si="3"/>
        <v>Passenger Vehicle Wide-Wheel Wagon</v>
      </c>
      <c r="Q129">
        <f t="shared" si="4"/>
        <v>1982</v>
      </c>
      <c r="R129">
        <f t="shared" si="5"/>
        <v>2012</v>
      </c>
    </row>
    <row r="130" spans="1:18" x14ac:dyDescent="0.25">
      <c r="A130" t="s">
        <v>290</v>
      </c>
      <c r="B130" t="s">
        <v>290</v>
      </c>
      <c r="C130" t="s">
        <v>291</v>
      </c>
      <c r="O130" t="str">
        <f t="shared" si="6"/>
        <v>XT</v>
      </c>
      <c r="P130" t="str">
        <f t="shared" si="3"/>
        <v>Truck Travel-all</v>
      </c>
      <c r="Q130">
        <f t="shared" si="4"/>
        <v>1982</v>
      </c>
      <c r="R130">
        <f t="shared" si="5"/>
        <v>2012</v>
      </c>
    </row>
    <row r="131" spans="1:18" x14ac:dyDescent="0.25">
      <c r="A131" t="s">
        <v>292</v>
      </c>
      <c r="B131" t="s">
        <v>292</v>
      </c>
      <c r="C131" t="s">
        <v>293</v>
      </c>
      <c r="O131" t="str">
        <f t="shared" ref="O131:O132" si="7">IF(NOT(A131="--"),A131,IF(NOT(B131="--"),B131,IF(NOT(C131="--"),C131,IF(NOT(D131="--"),D131,IF(NOT(E131="--"),E131,)))))</f>
        <v>YY</v>
      </c>
      <c r="P131" t="str">
        <f t="shared" ref="P131:P132" si="8">C131</f>
        <v>Truck Cutaway</v>
      </c>
      <c r="Q131">
        <f t="shared" ref="Q131:Q132" si="9">IF(NOT(A131="--"),$A$1,IF(NOT(B131="--"),$B$1))</f>
        <v>1982</v>
      </c>
      <c r="R131">
        <f t="shared" si="5"/>
        <v>2012</v>
      </c>
    </row>
    <row r="132" spans="1:18" x14ac:dyDescent="0.25">
      <c r="A132">
        <v>99</v>
      </c>
      <c r="B132">
        <v>99</v>
      </c>
      <c r="C132" t="s">
        <v>2</v>
      </c>
      <c r="O132">
        <f t="shared" si="7"/>
        <v>99</v>
      </c>
      <c r="P132" t="str">
        <f t="shared" si="8"/>
        <v>Unknown</v>
      </c>
      <c r="Q132">
        <f t="shared" si="9"/>
        <v>1982</v>
      </c>
      <c r="R132">
        <f t="shared" ref="R132" si="10">IF(B132="--",$A$2,$B$2)</f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DAC5-AB28-4D49-8553-59787CEF75B8}">
  <sheetPr codeName="Sheet3"/>
  <dimension ref="A1:G44"/>
  <sheetViews>
    <sheetView workbookViewId="0">
      <selection activeCell="F1" sqref="F1:G4"/>
    </sheetView>
  </sheetViews>
  <sheetFormatPr defaultRowHeight="15" x14ac:dyDescent="0.25"/>
  <cols>
    <col min="13" max="13" width="12.7109375" customWidth="1"/>
  </cols>
  <sheetData>
    <row r="1" spans="1:7" x14ac:dyDescent="0.25">
      <c r="A1">
        <v>1</v>
      </c>
      <c r="B1" t="s">
        <v>311</v>
      </c>
      <c r="F1" t="str">
        <f>LEFT(B1,A1)</f>
        <v>0</v>
      </c>
      <c r="G1" t="str">
        <f>RIGHT(B1,LEN(B1)-A1-1)</f>
        <v>Not Ejected or Not Applicable</v>
      </c>
    </row>
    <row r="2" spans="1:7" x14ac:dyDescent="0.25">
      <c r="A2">
        <v>1</v>
      </c>
      <c r="B2" t="s">
        <v>312</v>
      </c>
      <c r="F2" t="str">
        <f>LEFT(B2,A2)</f>
        <v>1</v>
      </c>
      <c r="G2" t="str">
        <f>RIGHT(B2,LEN(B2)-A2-1)</f>
        <v>Totally Ejected</v>
      </c>
    </row>
    <row r="3" spans="1:7" x14ac:dyDescent="0.25">
      <c r="A3">
        <v>1</v>
      </c>
      <c r="B3" t="s">
        <v>313</v>
      </c>
      <c r="F3" t="str">
        <f>LEFT(B3,A3)</f>
        <v>2</v>
      </c>
      <c r="G3" t="str">
        <f>RIGHT(B3,LEN(B3)-A3-1)</f>
        <v>Partially Ejected</v>
      </c>
    </row>
    <row r="4" spans="1:7" x14ac:dyDescent="0.25">
      <c r="A4">
        <v>1</v>
      </c>
      <c r="B4" t="s">
        <v>44</v>
      </c>
      <c r="F4" t="str">
        <f>LEFT(B4,A4)</f>
        <v>9</v>
      </c>
      <c r="G4" t="str">
        <f>RIGHT(B4,LEN(B4)-A4-1)</f>
        <v>Unknown</v>
      </c>
    </row>
    <row r="5" spans="1:7" x14ac:dyDescent="0.25">
      <c r="A5">
        <v>1</v>
      </c>
      <c r="B5" t="s">
        <v>295</v>
      </c>
      <c r="F5" t="str">
        <f>LEFT(B5,A5)</f>
        <v>2</v>
      </c>
      <c r="G5" t="str">
        <f>RIGHT(B5,LEN(B5)-A5-1)</f>
        <v>Deployed Air Bag From Side (1998-2006)</v>
      </c>
    </row>
    <row r="6" spans="1:7" x14ac:dyDescent="0.25">
      <c r="A6">
        <v>1</v>
      </c>
      <c r="B6" t="s">
        <v>296</v>
      </c>
      <c r="F6" t="str">
        <f>LEFT(B6,A6)</f>
        <v>2</v>
      </c>
      <c r="G6" t="str">
        <f>RIGHT(B6,LEN(B6)-A6-1)</f>
        <v>From Side (Door, Seat, Canopy, Since 2007)</v>
      </c>
    </row>
    <row r="7" spans="1:7" x14ac:dyDescent="0.25">
      <c r="A7">
        <v>1</v>
      </c>
      <c r="B7" t="s">
        <v>297</v>
      </c>
      <c r="F7" t="str">
        <f>LEFT(B7,A7)</f>
        <v>7</v>
      </c>
      <c r="G7" t="str">
        <f>RIGHT(B7,LEN(B7)-A7-1)</f>
        <v>Deployed Air Bag Other Direction (1998-2006)</v>
      </c>
    </row>
    <row r="8" spans="1:7" x14ac:dyDescent="0.25">
      <c r="A8">
        <v>1</v>
      </c>
      <c r="B8" t="s">
        <v>298</v>
      </c>
      <c r="F8" t="str">
        <f>LEFT(B8,A8)</f>
        <v>7</v>
      </c>
      <c r="G8" t="str">
        <f>RIGHT(B8,LEN(B8)-A8-1)</f>
        <v>From Other Direction (Knee, Airbelt, etc, Since 2007)</v>
      </c>
    </row>
    <row r="9" spans="1:7" x14ac:dyDescent="0.25">
      <c r="A9">
        <v>1</v>
      </c>
      <c r="B9" t="s">
        <v>299</v>
      </c>
      <c r="F9" t="str">
        <f>LEFT(B9,A9)</f>
        <v>8</v>
      </c>
      <c r="G9" t="str">
        <f>RIGHT(B9,LEN(B9)-A9-1)</f>
        <v>Deployed Air Bag Multiple Directions</v>
      </c>
    </row>
    <row r="10" spans="1:7" x14ac:dyDescent="0.25">
      <c r="A10">
        <v>2</v>
      </c>
      <c r="B10" t="s">
        <v>300</v>
      </c>
      <c r="F10" t="str">
        <f>LEFT(B10,A10)</f>
        <v xml:space="preserve">9 </v>
      </c>
      <c r="G10" t="str">
        <f>RIGHT(B10,LEN(B10)-A10-1)</f>
        <v>eployed Air Bag Direction Unknown</v>
      </c>
    </row>
    <row r="11" spans="1:7" x14ac:dyDescent="0.25">
      <c r="A11">
        <v>2</v>
      </c>
      <c r="B11" t="s">
        <v>301</v>
      </c>
      <c r="F11" t="str">
        <f>LEFT(B11,A11)</f>
        <v>NO</v>
      </c>
      <c r="G11" t="str">
        <f>RIGHT(B11,LEN(B11)-A11-1)</f>
        <v xml:space="preserve"> DEPLOYED (FOR THIS SEAT)</v>
      </c>
    </row>
    <row r="12" spans="1:7" x14ac:dyDescent="0.25">
      <c r="A12">
        <v>2</v>
      </c>
      <c r="B12" t="s">
        <v>302</v>
      </c>
      <c r="F12" t="str">
        <f>LEFT(B12,A12)</f>
        <v>20</v>
      </c>
      <c r="G12" t="str">
        <f>RIGHT(B12,LEN(B12)-A12-1)</f>
        <v>Air Bag Available but Not Deployed for This Seat</v>
      </c>
    </row>
    <row r="13" spans="1:7" x14ac:dyDescent="0.25">
      <c r="A13">
        <v>2</v>
      </c>
      <c r="B13" t="s">
        <v>303</v>
      </c>
      <c r="F13" t="str">
        <f>LEFT(B13,A13)</f>
        <v>28</v>
      </c>
      <c r="G13" t="str">
        <f>RIGHT(B13,LEN(B13)-A13-1)</f>
        <v>Air Bag Available and Switched Off</v>
      </c>
    </row>
    <row r="14" spans="1:7" x14ac:dyDescent="0.25">
      <c r="A14">
        <v>2</v>
      </c>
      <c r="B14" t="s">
        <v>304</v>
      </c>
      <c r="F14" t="str">
        <f>LEFT(B14,A14)</f>
        <v>UN</v>
      </c>
      <c r="G14" t="str">
        <f>RIGHT(B14,LEN(B14)-A14-1)</f>
        <v>NOWN IF DEPLOYED</v>
      </c>
    </row>
    <row r="15" spans="1:7" x14ac:dyDescent="0.25">
      <c r="A15">
        <v>2</v>
      </c>
      <c r="B15" t="s">
        <v>305</v>
      </c>
      <c r="F15" t="str">
        <f>LEFT(B15,A15)</f>
        <v>29</v>
      </c>
      <c r="G15" t="str">
        <f>RIGHT(B15,LEN(B15)-A15-1)</f>
        <v>Air Bag Available, Deployment Not Known for This Seat</v>
      </c>
    </row>
    <row r="16" spans="1:7" x14ac:dyDescent="0.25">
      <c r="A16">
        <v>2</v>
      </c>
      <c r="B16" t="s">
        <v>306</v>
      </c>
      <c r="F16" t="str">
        <f>LEFT(B16,A16)</f>
        <v>NO</v>
      </c>
      <c r="G16" t="str">
        <f>RIGHT(B16,LEN(B16)-A16-1)</f>
        <v xml:space="preserve"> AVAILABLE</v>
      </c>
    </row>
    <row r="17" spans="1:7" x14ac:dyDescent="0.25">
      <c r="A17">
        <v>2</v>
      </c>
      <c r="B17" t="s">
        <v>307</v>
      </c>
      <c r="F17" t="str">
        <f>LEFT(B17,A17)</f>
        <v>30</v>
      </c>
      <c r="G17" t="str">
        <f>RIGHT(B17,LEN(B17)-A17-1)</f>
        <v>Air Bag Not Available for This Seat</v>
      </c>
    </row>
    <row r="18" spans="1:7" x14ac:dyDescent="0.25">
      <c r="A18">
        <v>2</v>
      </c>
      <c r="B18" t="s">
        <v>308</v>
      </c>
      <c r="F18" t="str">
        <f>LEFT(B18,A18)</f>
        <v>31</v>
      </c>
      <c r="G18" t="str">
        <f>RIGHT(B18,LEN(B18)-A18-1)</f>
        <v>Air Bag Previously Deployed and Not Replaced</v>
      </c>
    </row>
    <row r="19" spans="1:7" x14ac:dyDescent="0.25">
      <c r="A19">
        <v>2</v>
      </c>
      <c r="B19" t="s">
        <v>309</v>
      </c>
      <c r="F19" t="str">
        <f>LEFT(B19,A19)</f>
        <v>32</v>
      </c>
      <c r="G19" t="str">
        <f>RIGHT(B19,LEN(B19)-A19-1)</f>
        <v>Air Bag Disabled or Removed</v>
      </c>
    </row>
    <row r="20" spans="1:7" x14ac:dyDescent="0.25">
      <c r="A20">
        <v>2</v>
      </c>
      <c r="B20" t="s">
        <v>310</v>
      </c>
      <c r="F20" t="str">
        <f>LEFT(B20,A20)</f>
        <v>99</v>
      </c>
      <c r="G20" t="str">
        <f>RIGHT(B20,LEN(B20)-A20-1)</f>
        <v>Unknown (If Airbag Available)</v>
      </c>
    </row>
    <row r="21" spans="1:7" x14ac:dyDescent="0.25">
      <c r="A21">
        <v>2</v>
      </c>
      <c r="B21" t="s">
        <v>3</v>
      </c>
      <c r="F21" t="str">
        <f>LEFT(B21,A21)</f>
        <v>32</v>
      </c>
      <c r="G21" t="str">
        <f>RIGHT(B21,LEN(B21)-A21-1)</f>
        <v>Opening Vehicle Closure into Moving Traffic or Vehicle is in Motion</v>
      </c>
    </row>
    <row r="22" spans="1:7" x14ac:dyDescent="0.25">
      <c r="A22">
        <v>2</v>
      </c>
      <c r="B22" t="s">
        <v>4</v>
      </c>
      <c r="F22" t="str">
        <f>LEFT(B22,A22)</f>
        <v>33</v>
      </c>
      <c r="G22" t="str">
        <f>RIGHT(B22,LEN(B22)-A22-1)</f>
        <v>Passing Where Prohibited by Posted Signs, Pavement Markings, Hill or Curve, or School Bus Displaying Warning Not to Pass</v>
      </c>
    </row>
    <row r="23" spans="1:7" x14ac:dyDescent="0.25">
      <c r="A23">
        <v>2</v>
      </c>
      <c r="B23" t="s">
        <v>5</v>
      </c>
      <c r="F23" t="str">
        <f>LEFT(B23,A23)</f>
        <v>34</v>
      </c>
      <c r="G23" t="str">
        <f>RIGHT(B23,LEN(B23)-A23-1)</f>
        <v>Passing on Wrong Side</v>
      </c>
    </row>
    <row r="24" spans="1:7" x14ac:dyDescent="0.25">
      <c r="A24">
        <v>2</v>
      </c>
      <c r="B24" t="s">
        <v>6</v>
      </c>
      <c r="F24" t="str">
        <f>LEFT(B24,A24)</f>
        <v>35</v>
      </c>
      <c r="G24" t="str">
        <f>RIGHT(B24,LEN(B24)-A24-1)</f>
        <v>Passing with Insufficient Distance or Inadequate Visibility or Failing to Yield to Overtaking Vehicle</v>
      </c>
    </row>
    <row r="25" spans="1:7" x14ac:dyDescent="0.25">
      <c r="A25">
        <v>2</v>
      </c>
      <c r="B25" t="s">
        <v>7</v>
      </c>
      <c r="F25" t="str">
        <f>LEFT(B25,A25)</f>
        <v>36</v>
      </c>
      <c r="G25" t="str">
        <f>RIGHT(B25,LEN(B25)-A25-1)</f>
        <v>Operating the Vehicle in an Erratic, Reckless, Careless, or Negligent Manner</v>
      </c>
    </row>
    <row r="26" spans="1:7" x14ac:dyDescent="0.25">
      <c r="A26">
        <v>2</v>
      </c>
      <c r="B26" t="s">
        <v>8</v>
      </c>
      <c r="F26" t="str">
        <f>LEFT(B26,A26)</f>
        <v>37</v>
      </c>
      <c r="G26" t="str">
        <f>RIGHT(B26,LEN(B26)-A26-1)</f>
        <v>High-Speed Chase with Police in Pursuit (Since 1978)</v>
      </c>
    </row>
    <row r="27" spans="1:7" x14ac:dyDescent="0.25">
      <c r="A27">
        <v>2</v>
      </c>
      <c r="B27" t="s">
        <v>9</v>
      </c>
      <c r="F27" t="str">
        <f>LEFT(B27,A27)</f>
        <v>38</v>
      </c>
      <c r="G27" t="str">
        <f>RIGHT(B27,LEN(B27)-A27-1)</f>
        <v>Failure to Yield Right of Way</v>
      </c>
    </row>
    <row r="28" spans="1:7" x14ac:dyDescent="0.25">
      <c r="A28">
        <v>2</v>
      </c>
      <c r="B28" t="s">
        <v>10</v>
      </c>
      <c r="F28" t="str">
        <f>LEFT(B28,A28)</f>
        <v>39</v>
      </c>
      <c r="G28" t="str">
        <f>RIGHT(B28,LEN(B28)-A28-1)</f>
        <v>Failure to Obey Traffic Signs, Traffic Control Devices or Traffic Officers, Failure to Observe Safety Zone</v>
      </c>
    </row>
    <row r="29" spans="1:7" x14ac:dyDescent="0.25">
      <c r="A29">
        <v>2</v>
      </c>
      <c r="B29" t="s">
        <v>11</v>
      </c>
      <c r="F29" t="str">
        <f>LEFT(B29,A29)</f>
        <v>40</v>
      </c>
      <c r="G29" t="str">
        <f>RIGHT(B29,LEN(B29)-A29-1)</f>
        <v>Passing Through or Around Barrier</v>
      </c>
    </row>
    <row r="30" spans="1:7" x14ac:dyDescent="0.25">
      <c r="A30">
        <v>2</v>
      </c>
      <c r="B30" t="s">
        <v>12</v>
      </c>
      <c r="F30" t="str">
        <f>LEFT(B30,A30)</f>
        <v>41</v>
      </c>
      <c r="G30" t="str">
        <f>RIGHT(B30,LEN(B30)-A30-1)</f>
        <v>Failure to Observe Warnings or Instructions on Vehicle Displaying Them</v>
      </c>
    </row>
    <row r="31" spans="1:7" x14ac:dyDescent="0.25">
      <c r="A31">
        <v>2</v>
      </c>
      <c r="B31" t="s">
        <v>13</v>
      </c>
      <c r="F31" t="str">
        <f>LEFT(B31,A31)</f>
        <v>42</v>
      </c>
      <c r="G31" t="str">
        <f>RIGHT(B31,LEN(B31)-A31-1)</f>
        <v>Failure to Signal Intentions</v>
      </c>
    </row>
    <row r="32" spans="1:7" x14ac:dyDescent="0.25">
      <c r="A32">
        <v>2</v>
      </c>
      <c r="B32" t="s">
        <v>14</v>
      </c>
      <c r="F32" t="str">
        <f>LEFT(B32,A32)</f>
        <v>43</v>
      </c>
      <c r="G32" t="str">
        <f>RIGHT(B32,LEN(B32)-A32-1)</f>
        <v>Giving Wrong Signal</v>
      </c>
    </row>
    <row r="33" spans="1:7" x14ac:dyDescent="0.25">
      <c r="A33">
        <v>2</v>
      </c>
      <c r="B33" t="s">
        <v>15</v>
      </c>
      <c r="F33" t="str">
        <f>LEFT(B33,A33)</f>
        <v>44</v>
      </c>
      <c r="G33" t="str">
        <f>RIGHT(B33,LEN(B33)-A33-1)</f>
        <v>Driving Too Fast for Conditions or in Excess of Posted Speed Limit</v>
      </c>
    </row>
    <row r="34" spans="1:7" x14ac:dyDescent="0.25">
      <c r="A34">
        <v>2</v>
      </c>
      <c r="B34" t="s">
        <v>16</v>
      </c>
      <c r="F34" t="str">
        <f>LEFT(B34,A34)</f>
        <v>45</v>
      </c>
      <c r="G34" t="str">
        <f>RIGHT(B34,LEN(B34)-A34-1)</f>
        <v>Driving Less Than Posted Maximum</v>
      </c>
    </row>
    <row r="35" spans="1:7" x14ac:dyDescent="0.25">
      <c r="A35">
        <v>2</v>
      </c>
      <c r="B35" t="s">
        <v>17</v>
      </c>
      <c r="F35" t="str">
        <f>LEFT(B35,A35)</f>
        <v>46</v>
      </c>
      <c r="G35" t="str">
        <f>RIGHT(B35,LEN(B35)-A35-1)</f>
        <v>Operating at Erratic or Suddenly Changing Speeds</v>
      </c>
    </row>
    <row r="36" spans="1:7" x14ac:dyDescent="0.25">
      <c r="A36">
        <v>2</v>
      </c>
      <c r="B36" t="s">
        <v>18</v>
      </c>
      <c r="F36" t="str">
        <f>LEFT(B36,A36)</f>
        <v>47</v>
      </c>
      <c r="G36" t="str">
        <f>RIGHT(B36,LEN(B36)-A36-1)</f>
        <v>Making Right Turn from Left Turn-Lane; Making Left-Turn from Right-Turn Lane</v>
      </c>
    </row>
    <row r="37" spans="1:7" x14ac:dyDescent="0.25">
      <c r="A37">
        <v>2</v>
      </c>
      <c r="B37" t="s">
        <v>19</v>
      </c>
      <c r="F37" t="str">
        <f>LEFT(B37,A37)</f>
        <v>48</v>
      </c>
      <c r="G37" t="str">
        <f>RIGHT(B37,LEN(B37)-A37-1)</f>
        <v>Making Improper Turn</v>
      </c>
    </row>
    <row r="38" spans="1:7" x14ac:dyDescent="0.25">
      <c r="A38">
        <v>2</v>
      </c>
      <c r="B38" t="s">
        <v>20</v>
      </c>
      <c r="F38" t="str">
        <f>LEFT(B38,A38)</f>
        <v>49</v>
      </c>
      <c r="G38" t="str">
        <f>RIGHT(B38,LEN(B38)-A38-1)</f>
        <v>Failure to Comply With Physical Restrictions of License</v>
      </c>
    </row>
    <row r="39" spans="1:7" x14ac:dyDescent="0.25">
      <c r="A39">
        <v>2</v>
      </c>
      <c r="B39" t="s">
        <v>21</v>
      </c>
      <c r="F39" t="str">
        <f>LEFT(B39,A39)</f>
        <v>50</v>
      </c>
      <c r="G39" t="str">
        <f>RIGHT(B39,LEN(B39)-A39-1)</f>
        <v>Driving Wrong Way on One-Way Trafficway</v>
      </c>
    </row>
    <row r="40" spans="1:7" x14ac:dyDescent="0.25">
      <c r="A40">
        <v>2</v>
      </c>
      <c r="B40" t="s">
        <v>22</v>
      </c>
      <c r="F40" t="str">
        <f>LEFT(B40,A40)</f>
        <v>51</v>
      </c>
      <c r="G40" t="str">
        <f>RIGHT(B40,LEN(B40)-A40-1)</f>
        <v>Driving on Wrong Side of Road</v>
      </c>
    </row>
    <row r="41" spans="1:7" x14ac:dyDescent="0.25">
      <c r="A41">
        <v>2</v>
      </c>
      <c r="B41" t="s">
        <v>23</v>
      </c>
      <c r="F41" t="str">
        <f>LEFT(B41,A41)</f>
        <v>52</v>
      </c>
      <c r="G41" t="str">
        <f>RIGHT(B41,LEN(B41)-A41-1)</f>
        <v>Operator Inexperience</v>
      </c>
    </row>
    <row r="42" spans="1:7" x14ac:dyDescent="0.25">
      <c r="A42">
        <v>2</v>
      </c>
      <c r="B42" t="s">
        <v>24</v>
      </c>
      <c r="F42" t="str">
        <f>LEFT(B42,A42)</f>
        <v>53</v>
      </c>
      <c r="G42" t="str">
        <f>RIGHT(B42,LEN(B42)-A42-1)</f>
        <v>Unfamiliar With Roadway</v>
      </c>
    </row>
    <row r="43" spans="1:7" x14ac:dyDescent="0.25">
      <c r="A43">
        <v>2</v>
      </c>
      <c r="B43" t="s">
        <v>25</v>
      </c>
      <c r="F43" t="str">
        <f>LEFT(B43,A43)</f>
        <v>54</v>
      </c>
      <c r="G43" t="str">
        <f>RIGHT(B43,LEN(B43)-A43-1)</f>
        <v>Stopping in Roadway (Since 1979)</v>
      </c>
    </row>
    <row r="44" spans="1:7" x14ac:dyDescent="0.25">
      <c r="A44">
        <v>2</v>
      </c>
      <c r="B44" t="s">
        <v>26</v>
      </c>
      <c r="F44" t="str">
        <f>LEFT(B44,A44)</f>
        <v>99</v>
      </c>
      <c r="G44" t="str">
        <f>RIGHT(B44,LEN(B44)-A44-1)</f>
        <v>Unknown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2151-9B0C-4134-BBE4-44EFAED87D42}">
  <sheetPr codeName="Sheet4"/>
  <dimension ref="A1:I27"/>
  <sheetViews>
    <sheetView workbookViewId="0"/>
  </sheetViews>
  <sheetFormatPr defaultRowHeight="15" x14ac:dyDescent="0.25"/>
  <sheetData>
    <row r="1" spans="1:9" x14ac:dyDescent="0.25">
      <c r="A1" t="s">
        <v>45</v>
      </c>
      <c r="H1" t="str">
        <f>LEFT(A1,1)</f>
        <v>1</v>
      </c>
      <c r="I1" t="str">
        <f>RIGHT(A1,LEN(A1)-2)</f>
        <v>6,000 lbs or Less</v>
      </c>
    </row>
    <row r="2" spans="1:9" x14ac:dyDescent="0.25">
      <c r="A2" t="s">
        <v>46</v>
      </c>
      <c r="H2" t="str">
        <f t="shared" ref="H2:H28" si="0">LEFT(A2,1)</f>
        <v>2</v>
      </c>
      <c r="I2" t="str">
        <f t="shared" ref="I2:I28" si="1">RIGHT(A2,LEN(A2)-2)</f>
        <v>6,001 - 10,000 lbs</v>
      </c>
    </row>
    <row r="3" spans="1:9" x14ac:dyDescent="0.25">
      <c r="A3" t="s">
        <v>47</v>
      </c>
      <c r="H3" t="str">
        <f t="shared" si="0"/>
        <v>3</v>
      </c>
      <c r="I3" t="str">
        <f t="shared" si="1"/>
        <v>10,001 - 14,000 lbs</v>
      </c>
    </row>
    <row r="4" spans="1:9" x14ac:dyDescent="0.25">
      <c r="A4" t="s">
        <v>48</v>
      </c>
      <c r="H4" t="str">
        <f t="shared" si="0"/>
        <v>4</v>
      </c>
      <c r="I4" t="str">
        <f t="shared" si="1"/>
        <v>14,001 - 16,000 lbs</v>
      </c>
    </row>
    <row r="5" spans="1:9" x14ac:dyDescent="0.25">
      <c r="A5" t="s">
        <v>49</v>
      </c>
      <c r="H5" t="str">
        <f t="shared" si="0"/>
        <v>5</v>
      </c>
      <c r="I5" t="str">
        <f t="shared" si="1"/>
        <v>16,001 - 19,500 lbs</v>
      </c>
    </row>
    <row r="6" spans="1:9" x14ac:dyDescent="0.25">
      <c r="A6" t="s">
        <v>50</v>
      </c>
      <c r="H6" t="str">
        <f t="shared" si="0"/>
        <v>6</v>
      </c>
      <c r="I6" t="str">
        <f t="shared" si="1"/>
        <v>19,501 - 26,000 lbs</v>
      </c>
    </row>
    <row r="7" spans="1:9" x14ac:dyDescent="0.25">
      <c r="A7" t="s">
        <v>51</v>
      </c>
      <c r="H7" t="str">
        <f t="shared" si="0"/>
        <v>7</v>
      </c>
      <c r="I7" t="str">
        <f t="shared" si="1"/>
        <v>26,001 - 33,000 lbs</v>
      </c>
    </row>
    <row r="8" spans="1:9" x14ac:dyDescent="0.25">
      <c r="A8" t="s">
        <v>52</v>
      </c>
      <c r="H8" t="str">
        <f t="shared" si="0"/>
        <v>8</v>
      </c>
      <c r="I8" t="str">
        <f t="shared" si="1"/>
        <v>33,001 and Up</v>
      </c>
    </row>
    <row r="9" spans="1:9" x14ac:dyDescent="0.25">
      <c r="A9" t="s">
        <v>44</v>
      </c>
      <c r="H9" t="str">
        <f t="shared" si="0"/>
        <v>9</v>
      </c>
      <c r="I9" t="str">
        <f t="shared" si="1"/>
        <v>Unknown</v>
      </c>
    </row>
    <row r="10" spans="1:9" x14ac:dyDescent="0.25">
      <c r="A10" t="s">
        <v>27</v>
      </c>
      <c r="H10" t="str">
        <f t="shared" si="0"/>
        <v>J</v>
      </c>
      <c r="I10" t="str">
        <f t="shared" si="1"/>
        <v>Dual Air Bags Front and Sides/Passive Belts</v>
      </c>
    </row>
    <row r="11" spans="1:9" x14ac:dyDescent="0.25">
      <c r="A11" t="s">
        <v>28</v>
      </c>
      <c r="H11" t="str">
        <f t="shared" si="0"/>
        <v>K</v>
      </c>
      <c r="I11" t="str">
        <f t="shared" si="1"/>
        <v>Dual Air Bags Front and Sides/Active Belts</v>
      </c>
    </row>
    <row r="12" spans="1:9" x14ac:dyDescent="0.25">
      <c r="A12" t="s">
        <v>29</v>
      </c>
      <c r="H12" t="str">
        <f t="shared" si="0"/>
        <v>L</v>
      </c>
      <c r="I12" t="str">
        <f t="shared" si="1"/>
        <v>Dual Air Bags Front, Head and Sides/Active Belt</v>
      </c>
    </row>
    <row r="13" spans="1:9" x14ac:dyDescent="0.25">
      <c r="A13" t="s">
        <v>30</v>
      </c>
      <c r="H13" t="str">
        <f t="shared" si="0"/>
        <v>M</v>
      </c>
      <c r="I13" t="str">
        <f t="shared" si="1"/>
        <v>Driver Front Air Bag/Passenger Side Active Belt</v>
      </c>
    </row>
    <row r="14" spans="1:9" x14ac:dyDescent="0.25">
      <c r="A14" t="s">
        <v>31</v>
      </c>
      <c r="H14" t="str">
        <f t="shared" si="0"/>
        <v>N</v>
      </c>
      <c r="I14" t="str">
        <f t="shared" si="1"/>
        <v>If Unable To Determine</v>
      </c>
    </row>
    <row r="15" spans="1:9" x14ac:dyDescent="0.25">
      <c r="A15" t="s">
        <v>32</v>
      </c>
      <c r="H15" t="str">
        <f t="shared" si="0"/>
        <v>P</v>
      </c>
      <c r="I15" t="str">
        <f t="shared" si="1"/>
        <v>Passive (Automatic) Belts</v>
      </c>
    </row>
    <row r="16" spans="1:9" x14ac:dyDescent="0.25">
      <c r="A16" t="s">
        <v>33</v>
      </c>
      <c r="H16" t="str">
        <f t="shared" si="0"/>
        <v>R</v>
      </c>
      <c r="I16" t="str">
        <f t="shared" si="1"/>
        <v>Dual Air Bags Front and Side/Active Belts w/ Automatic Passenger Sensor</v>
      </c>
    </row>
    <row r="17" spans="1:9" x14ac:dyDescent="0.25">
      <c r="A17" t="s">
        <v>34</v>
      </c>
      <c r="H17" t="str">
        <f t="shared" si="0"/>
        <v>S</v>
      </c>
      <c r="I17" t="str">
        <f t="shared" si="1"/>
        <v>Dual Air Bags Front, Head, and Side/Active Belts w/ Automatic Passenger Sensor</v>
      </c>
    </row>
    <row r="18" spans="1:9" x14ac:dyDescent="0.25">
      <c r="A18" t="s">
        <v>35</v>
      </c>
      <c r="H18" t="str">
        <f t="shared" si="0"/>
        <v>T</v>
      </c>
      <c r="I18" t="str">
        <f t="shared" si="1"/>
        <v>Dual Air Bags Front/Active Belts/Rear Passenger Side Air Bag</v>
      </c>
    </row>
    <row r="19" spans="1:9" x14ac:dyDescent="0.25">
      <c r="A19" t="s">
        <v>36</v>
      </c>
      <c r="H19" t="str">
        <f t="shared" si="0"/>
        <v>U</v>
      </c>
      <c r="I19" t="str">
        <f t="shared" si="1"/>
        <v>Dual Front Air Bags/Active Belts With Passenger Side Deactivation Cutoff Switch</v>
      </c>
    </row>
    <row r="20" spans="1:9" x14ac:dyDescent="0.25">
      <c r="A20" t="s">
        <v>37</v>
      </c>
      <c r="H20" t="str">
        <f t="shared" si="0"/>
        <v>V</v>
      </c>
      <c r="I20" t="str">
        <f t="shared" si="1"/>
        <v>Dual Air Bags Front, Head and Side/Active Belts/Rear Dual Side Air Bags</v>
      </c>
    </row>
    <row r="21" spans="1:9" x14ac:dyDescent="0.25">
      <c r="A21" t="s">
        <v>38</v>
      </c>
      <c r="H21" t="str">
        <f t="shared" si="0"/>
        <v>W</v>
      </c>
      <c r="I21" t="str">
        <f t="shared" si="1"/>
        <v>Dual Air Bags Front, Head and Side/Active Belts w/ Automatic Passenger Sensor/Rear Dual Side Airbags</v>
      </c>
    </row>
    <row r="22" spans="1:9" x14ac:dyDescent="0.25">
      <c r="A22" t="s">
        <v>39</v>
      </c>
      <c r="H22" t="str">
        <f>LEFT(A22,1)</f>
        <v>X</v>
      </c>
      <c r="I22" t="str">
        <f>RIGHT(A22,LEN(A22)-2)</f>
        <v>Dual Air Bags Front/Side Air Bag, Driver-Side Only/Active Belts</v>
      </c>
    </row>
    <row r="23" spans="1:9" x14ac:dyDescent="0.25">
      <c r="A23" t="s">
        <v>40</v>
      </c>
      <c r="H23" t="str">
        <f>LEFT(A23,1)</f>
        <v>Y</v>
      </c>
      <c r="I23" t="str">
        <f>RIGHT(A23,LEN(A23)-2)</f>
        <v>Dual Front and Side Air Bags With Passenger Deactivation Switch</v>
      </c>
    </row>
    <row r="24" spans="1:9" x14ac:dyDescent="0.25">
      <c r="A24" t="s">
        <v>41</v>
      </c>
      <c r="H24" t="str">
        <f>LEFT(A24,1)</f>
        <v>3</v>
      </c>
      <c r="I24" t="str">
        <f>RIGHT(A24,LEN(A24)-2)</f>
        <v>Dual Front and Head Airbags With Passenger Sensor; Active Belts</v>
      </c>
    </row>
    <row r="25" spans="1:9" x14ac:dyDescent="0.25">
      <c r="A25" t="s">
        <v>42</v>
      </c>
      <c r="H25" t="str">
        <f>LEFT(A25,1)</f>
        <v>4</v>
      </c>
      <c r="I25" t="str">
        <f>RIGHT(A25,LEN(A25)-2)</f>
        <v>Dual Front Airbags With Passenger Sensor; Active Belts</v>
      </c>
    </row>
    <row r="26" spans="1:9" x14ac:dyDescent="0.25">
      <c r="A26" t="s">
        <v>43</v>
      </c>
      <c r="H26" t="str">
        <f>LEFT(A26,1)</f>
        <v>7</v>
      </c>
      <c r="I26" t="str">
        <f>RIGHT(A26,LEN(A26)-2)</f>
        <v>Dual Front, Side and Head Airbags, Rear Head Airbags; Active Belts</v>
      </c>
    </row>
    <row r="27" spans="1:9" x14ac:dyDescent="0.25">
      <c r="A27" t="s">
        <v>44</v>
      </c>
      <c r="H27" t="str">
        <f>LEFT(A27,1)</f>
        <v>9</v>
      </c>
      <c r="I27" t="str">
        <f>RIGHT(A27,LEN(A27)-2)</f>
        <v>Unknown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2020-01-28T21:42:35Z</dcterms:created>
  <dcterms:modified xsi:type="dcterms:W3CDTF">2020-02-03T19:42:55Z</dcterms:modified>
</cp:coreProperties>
</file>